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3 PUC COS Application\2 OEB Correspondence\Supplementary Filing Benchmarking Model\"/>
    </mc:Choice>
  </mc:AlternateContent>
  <xr:revisionPtr revIDLastSave="0" documentId="8_{F22D048F-223B-4101-B88C-4F44F1190A99}" xr6:coauthVersionLast="47" xr6:coauthVersionMax="47" xr10:uidLastSave="{00000000-0000-0000-0000-000000000000}"/>
  <bookViews>
    <workbookView xWindow="28680" yWindow="-120" windowWidth="29040" windowHeight="15840" xr2:uid="{2BD18497-0445-43E4-B993-ABCF8051397B}"/>
  </bookViews>
  <sheets>
    <sheet name="Results" sheetId="2" r:id="rId1"/>
    <sheet name="GDP IPI FDD" sheetId="3" r:id="rId2"/>
    <sheet name="AWE" sheetId="4" r:id="rId3"/>
    <sheet name="Electricity Cost of Capital"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d2">#REF!</definedName>
    <definedName name="_d2">#REF!</definedName>
    <definedName name="_Parse_Out" hidden="1">#REF!</definedName>
    <definedName name="A">[1]Sheet1!#REF!</definedName>
    <definedName name="A2159244F">'[2]WCI EGS'!$R$1:$R$10,'[2]WCI EGS'!$R$11:$R$47</definedName>
    <definedName name="A2159253J">'[2]WCI EGS'!$X$1:$X$10,'[2]WCI EGS'!$X$11:$X$47</definedName>
    <definedName name="A2159262K">'[2]WCI EGS'!$AO$1:$AO$10,'[2]WCI EGS'!$AO$11:$AO$47</definedName>
    <definedName name="A2159263L">'[2]WCI EGS'!$B$1:$B$10,'[2]WCI EGS'!$B$11:$B$47</definedName>
    <definedName name="A2159264R">'[2]WCI EGS'!$C$1:$C$10,'[2]WCI EGS'!$C$11:$C$47</definedName>
    <definedName name="A2159265T">'[2]WCI EGS'!$D$1:$D$10,'[2]WCI EGS'!$D$11:$D$47</definedName>
    <definedName name="A2159266V">'[2]WCI EGS'!$F$1:$F$10,'[2]WCI EGS'!$F$11:$F$47</definedName>
    <definedName name="A2159267W">'[2]WCI EGS'!$G$1:$G$10,'[2]WCI EGS'!$G$11:$G$47</definedName>
    <definedName name="A2159268X">'[2]WCI EGS'!$H$1:$H$10,'[2]WCI EGS'!$H$11:$H$47</definedName>
    <definedName name="A2159269A">'[2]WCI EGS'!$I$1:$I$10,'[2]WCI EGS'!$I$11:$I$47</definedName>
    <definedName name="A2159270K">'[2]WCI EGS'!$J$1:$J$10,'[2]WCI EGS'!$J$11:$J$47</definedName>
    <definedName name="A2159271L">'[2]WCI EGS'!$K$1:$K$10,'[2]WCI EGS'!$K$11:$K$47</definedName>
    <definedName name="A2159272R">'[2]WCI EGS'!$L$1:$L$10,'[2]WCI EGS'!$L$11:$L$47</definedName>
    <definedName name="A2159273T">'[2]WCI EGS'!$M$1:$M$10,'[2]WCI EGS'!$M$11:$M$47</definedName>
    <definedName name="A2159274V">'[2]WCI EGS'!$N$1:$N$10,'[2]WCI EGS'!$N$11:$N$47</definedName>
    <definedName name="A2159275W">'[2]WCI EGS'!$O$1:$O$10,'[2]WCI EGS'!$O$11:$O$47</definedName>
    <definedName name="A2159276X">'[2]WCI EGS'!$P$1:$P$10,'[2]WCI EGS'!$P$11:$P$47</definedName>
    <definedName name="A2159277A">'[2]WCI EGS'!$Q$1:$Q$10,'[2]WCI EGS'!$Q$11:$Q$47</definedName>
    <definedName name="A2159278C">'[2]WCI EGS'!$S$1:$S$10,'[2]WCI EGS'!$S$11:$S$47</definedName>
    <definedName name="A2159279F">'[2]WCI EGS'!$T$1:$T$10,'[2]WCI EGS'!$T$11:$T$47</definedName>
    <definedName name="A2159280R">'[2]WCI EGS'!$U$1:$U$10,'[2]WCI EGS'!$U$11:$U$47</definedName>
    <definedName name="A2159281T">'[2]WCI EGS'!$V$1:$V$10,'[2]WCI EGS'!$V$11:$V$47</definedName>
    <definedName name="A2159282V">'[2]WCI EGS'!$W$1:$W$10,'[2]WCI EGS'!$W$11:$W$47</definedName>
    <definedName name="A2159283W">'[2]WCI EGS'!$Y$1:$Y$10,'[2]WCI EGS'!$Y$11:$Y$47</definedName>
    <definedName name="A2159284X">'[2]WCI EGS'!$Z$1:$Z$10,'[2]WCI EGS'!$Z$11:$Z$47</definedName>
    <definedName name="A2159285A">'[2]WCI EGS'!$AA$1:$AA$10,'[2]WCI EGS'!$AA$11:$AA$47</definedName>
    <definedName name="A2159286C">'[2]WCI EGS'!$AB$1:$AB$10,'[2]WCI EGS'!$AB$11:$AB$47</definedName>
    <definedName name="A2159287F">'[2]WCI EGS'!$AC$1:$AC$10,'[2]WCI EGS'!$AC$11:$AC$47</definedName>
    <definedName name="A2159288J">'[2]WCI EGS'!$AD$1:$AD$10,'[2]WCI EGS'!$AD$11:$AD$47</definedName>
    <definedName name="A2159289K">'[2]WCI EGS'!$AE$1:$AE$10,'[2]WCI EGS'!$AE$11:$AE$47</definedName>
    <definedName name="A2159290V">'[2]WCI EGS'!$AF$1:$AF$10,'[2]WCI EGS'!$AF$11:$AF$47</definedName>
    <definedName name="A2159291W">'[2]WCI EGS'!$AG$1:$AG$10,'[2]WCI EGS'!$AG$11:$AG$47</definedName>
    <definedName name="A2159292X">'[2]WCI EGS'!$AH$1:$AH$10,'[2]WCI EGS'!$AH$11:$AH$47</definedName>
    <definedName name="A2159293A">'[2]WCI EGS'!$AI$1:$AI$10,'[2]WCI EGS'!$AI$11:$AI$47</definedName>
    <definedName name="A2159294C">'[2]WCI EGS'!$AJ$1:$AJ$10,'[2]WCI EGS'!$AJ$11:$AJ$47</definedName>
    <definedName name="A2159295F">'[2]WCI EGS'!$AK$1:$AK$10,'[2]WCI EGS'!$AK$11:$AK$47</definedName>
    <definedName name="A2159296J">'[2]WCI EGS'!$AL$1:$AL$10,'[2]WCI EGS'!$AL$11:$AL$47</definedName>
    <definedName name="A2159297K">'[2]WCI EGS'!$AM$1:$AM$10,'[2]WCI EGS'!$AM$11:$AM$47</definedName>
    <definedName name="A2159298L">'[2]WCI EGS'!$AN$1:$AN$10,'[2]WCI EGS'!$AN$11:$AN$47</definedName>
    <definedName name="A2325806K">[2]cpi06!$B$1:$B$10,[2]cpi06!$B$11:$B$243</definedName>
    <definedName name="A2325807L">[2]cpi06!$K$1:$K$10,[2]cpi06!$K$110:$K$243</definedName>
    <definedName name="A2325810A">[2]cpi06!$T$1:$T$10,[2]cpi06!$T$107:$T$243</definedName>
    <definedName name="A2325811C">[2]cpi06!$C$1:$C$10,[2]cpi06!$C$11:$C$243</definedName>
    <definedName name="A2325812F">[2]cpi06!$L$1:$L$10,[2]cpi06!$L$110:$L$243</definedName>
    <definedName name="A2325815L">[2]cpi06!$U$1:$U$10,[2]cpi06!$U$107:$U$243</definedName>
    <definedName name="A2325816R">[2]cpi06!$D$1:$D$10,[2]cpi06!$D$11:$D$243</definedName>
    <definedName name="A2325817T">[2]cpi06!$M$1:$M$10,[2]cpi06!$M$110:$M$243</definedName>
    <definedName name="A2325820F">[2]cpi06!$V$1:$V$10,[2]cpi06!$V$107:$V$243</definedName>
    <definedName name="A2325821J">[2]cpi06!$E$1:$E$10,[2]cpi06!$E$11:$E$243</definedName>
    <definedName name="A2325822K">[2]cpi06!$N$1:$N$10,[2]cpi06!$N$110:$N$243</definedName>
    <definedName name="A2325825T">[2]cpi06!$W$1:$W$10,[2]cpi06!$W$107:$W$243</definedName>
    <definedName name="A2325826V">[2]cpi06!$F$1:$F$10,[2]cpi06!$F$11:$F$243</definedName>
    <definedName name="A2325827W">[2]cpi06!$O$1:$O$10,[2]cpi06!$O$110:$O$243</definedName>
    <definedName name="A2325830K">[2]cpi06!$X$1:$X$10,[2]cpi06!$X$107:$X$243</definedName>
    <definedName name="A2325831L">[2]cpi06!$G$1:$G$10,[2]cpi06!$G$11:$G$243</definedName>
    <definedName name="A2325832R">[2]cpi06!$P$1:$P$10,[2]cpi06!$P$110:$P$243</definedName>
    <definedName name="A2325835W">[2]cpi06!$Y$1:$Y$10,[2]cpi06!$Y$107:$Y$243</definedName>
    <definedName name="A2325836X">[2]cpi06!$H$1:$H$10,[2]cpi06!$H$139:$H$243</definedName>
    <definedName name="A2325837A">[2]cpi06!$Q$1:$Q$10,[2]cpi06!$Q$143:$Q$243</definedName>
    <definedName name="A2325840R">[2]cpi06!$Z$1:$Z$10,[2]cpi06!$Z$140:$Z$243</definedName>
    <definedName name="A2325841T">[2]cpi06!$I$1:$I$10,[2]cpi06!$I$11:$I$243</definedName>
    <definedName name="A2325842V">[2]cpi06!$R$1:$R$10,[2]cpi06!$R$110:$R$243</definedName>
    <definedName name="A2325845A">[2]cpi06!$AA$1:$AA$10,[2]cpi06!$AA$107:$AA$243</definedName>
    <definedName name="A2325846C">[2]cpi06!$J$1:$J$10,[2]cpi06!$J$11:$J$243</definedName>
    <definedName name="A2325847F">[2]cpi06!$S$1:$S$10,[2]cpi06!$S$110:$S$243</definedName>
    <definedName name="A2325850V">[2]cpi06!$AB$1:$AB$10,[2]cpi06!$AB$107:$AB$243</definedName>
    <definedName name="AS2DocOpenMode" hidden="1">"AS2DocumentEdit"</definedName>
    <definedName name="Bk_of_Cda">[3]Bk_of_Cda!$A$11:$E$65536</definedName>
    <definedName name="Bloomberg">[3]Bloomberg!$A$3:$C$65536</definedName>
    <definedName name="BTP">#REF!</definedName>
    <definedName name="CCCA">#REF!</definedName>
    <definedName name="CIVA">#REF!</definedName>
    <definedName name="COMP">#REF!</definedName>
    <definedName name="CompanyList">'[4]2013 Benchmarking Calculations'!$I$3:$CC$3</definedName>
    <definedName name="data00">'[5]2000 data'!$A$1:$FO$36</definedName>
    <definedName name="data01">'[5]2001 data'!$A$1:$CU$36</definedName>
    <definedName name="data02">#REF!</definedName>
    <definedName name="data0211">#REF!</definedName>
    <definedName name="data03">#REF!</definedName>
    <definedName name="data04">#REF!</definedName>
    <definedName name="data05">#REF!</definedName>
    <definedName name="data06">#REF!</definedName>
    <definedName name="data07">#REF!</definedName>
    <definedName name="data08">#REF!</definedName>
    <definedName name="data09">#REF!</definedName>
    <definedName name="data10">#REF!</definedName>
    <definedName name="data11">#REF!</definedName>
    <definedName name="_xlnm.Database">#REF!</definedName>
    <definedName name="Date_Range">[2]cpi06!$A$2:$A$10,[2]cpi06!$A$11:$A$243</definedName>
    <definedName name="DATES">#N/A</definedName>
    <definedName name="db">#REF!</definedName>
    <definedName name="DISTRIBUTOR_NAME">'[6]1. Information'!$F$14</definedName>
    <definedName name="fgngdh">'[7]1. Information'!$F$14</definedName>
    <definedName name="FortyFivePercent">#REF!</definedName>
    <definedName name="FTE">#REF!</definedName>
    <definedName name="FTPT">#REF!</definedName>
    <definedName name="fvsv">'[7]1. Information'!$F$14</definedName>
    <definedName name="GCFC">#REF!</definedName>
    <definedName name="GOC">#REF!</definedName>
    <definedName name="GOCWI">#REF!</definedName>
    <definedName name="GOIPD">#REF!</definedName>
    <definedName name="GOX">#REF!</definedName>
    <definedName name="GPO">#REF!</definedName>
    <definedName name="GPOCWI">#REF!</definedName>
    <definedName name="GPOIPD">#REF!</definedName>
    <definedName name="GPOX">#REF!</definedName>
    <definedName name="GPSHR">#REF!</definedName>
    <definedName name="grossplant">'[5]PEG_ Gross Plant'!$C$8:$H$4224</definedName>
    <definedName name="HVDS_LOW">#REF!</definedName>
    <definedName name="IBT">#REF!</definedName>
    <definedName name="IIC">#REF!</definedName>
    <definedName name="IICWI">#REF!</definedName>
    <definedName name="IIIPD">#REF!</definedName>
    <definedName name="IIX">#REF!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UE">#REF!</definedName>
    <definedName name="NCCA">#REF!</definedName>
    <definedName name="NETINT">#REF!</definedName>
    <definedName name="PBT">#REF!</definedName>
    <definedName name="PeerGroup1">'[8]Peer Group Unit Cost Calc'!$A$4:$C$14</definedName>
    <definedName name="PeerGroup2">'[8]Peer Group Unit Cost Calc'!$D$4:$F$13</definedName>
    <definedName name="PeerGroup3">'[8]Peer Group Unit Cost Calc'!$G$4:$I$13</definedName>
    <definedName name="PeerGroup4">'[8]Peer Group Unit Cost Calc'!$A$20:$C$30</definedName>
    <definedName name="PeerGroup5">'[8]Peer Group Unit Cost Calc'!$D$20:$F$37</definedName>
    <definedName name="PeerGroup6">'[8]Peer Group Unit Cost Calc'!$G$20:$I$32</definedName>
    <definedName name="PEP">#REF!</definedName>
    <definedName name="PIVA">#REF!</definedName>
    <definedName name="PTI">#REF!</definedName>
    <definedName name="RIP">#REF!</definedName>
    <definedName name="SGDP">#REF!</definedName>
    <definedName name="St._Thomas_Energy_Inc.">[9]St._Thomas_Energy_Inc!$B$8:$E$32</definedName>
    <definedName name="SUB">#REF!</definedName>
    <definedName name="SUPPS">#REF!</definedName>
    <definedName name="SUR">#REF!</definedName>
    <definedName name="TableName">"Dummy"</definedName>
    <definedName name="TFP_PG_Comp_121307_b">#REF!</definedName>
    <definedName name="TrialBalance02">'[10]COMPANY_DRILL_TrialBalance_(540'!$A$3012:$D$3105</definedName>
    <definedName name="TrialBalance03">'[10]COMPANY_DRILL_TrialBalance_(540'!$A$3110:$D$3205</definedName>
    <definedName name="TrialBalance04">'[10]COMPANY_DRILL_TrialBalance_(540'!$A$3210:$D$3305</definedName>
    <definedName name="TrialBalance05">'[10]COMPANY_DRILL_TrialBalance_(540'!$A$3310:$D$3402</definedName>
    <definedName name="TrialBalance06">'[10]COMPANY_DRILL_TrialBalance_(540'!$A$3407:$D$3496</definedName>
    <definedName name="TrialBalance07">'[10]COMPANY_DRILL_TrialBalance_(540'!$A$3501:$D$3586</definedName>
    <definedName name="TrialBalance08">'[10]COMPANY_DRILL_TrialBalance_(540'!$A$3591:$D$3671</definedName>
    <definedName name="TrialBalance09">'[10]COMPANY_DRILL_TrialBalance_(540'!$A$3676:$D$3753</definedName>
    <definedName name="TrialBalance10">'[10]COMPANY_DRILL_TrialBalance_(540'!$A$3758:$D$3836</definedName>
    <definedName name="TrialBalance11">'[10]COMPANY_DRILL_TrialBalance_(540'!$A$3841:$C$3916</definedName>
    <definedName name="TrialBalance89">'[10]COMPANY_DRILL_TrialBalance_(540'!$A$5:$D$307</definedName>
    <definedName name="TrialBalance90">'[10]COMPANY_DRILL_TrialBalance_(540'!$A$312:$D$614</definedName>
    <definedName name="TrialBalance91">'[10]COMPANY_DRILL_TrialBalance_(540'!$A$619:$D$917</definedName>
    <definedName name="Trialbalance92">'[10]COMPANY_DRILL_TrialBalance_(540'!$A$922:$D$1220</definedName>
    <definedName name="TrialBalance93">'[10]COMPANY_DRILL_TrialBalance_(540'!$A$1225:$D$1522</definedName>
    <definedName name="TrialBalance94">'[10]COMPANY_DRILL_TrialBalance_(540'!$A$1527:$D$1829</definedName>
    <definedName name="TrialBalance95">'[10]COMPANY_DRILL_TrialBalance_(540'!$A$1834:$D$2136</definedName>
    <definedName name="TrialBalance96">'[10]COMPANY_DRILL_TrialBalance_(540'!$A$2141:$D$2445</definedName>
    <definedName name="TrialBalance97">'[10]COMPANY_DRILL_TrialBalance_(540'!$A$2450:$D$2753</definedName>
    <definedName name="TrialBalance98">'[10]COMPANY_DRILL_TrialBalance_(540'!$A$2758:$D$3007</definedName>
    <definedName name="WS">#REF!</definedName>
    <definedName name="XK_by_Peer_Gro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8" i="2" l="1"/>
  <c r="H131" i="2"/>
  <c r="I131" i="2" s="1"/>
  <c r="G131" i="2"/>
  <c r="H71" i="2"/>
  <c r="I71" i="2" s="1"/>
  <c r="J71" i="2" s="1"/>
  <c r="K71" i="2" s="1"/>
  <c r="G71" i="2"/>
  <c r="G70" i="2"/>
  <c r="H70" i="2"/>
  <c r="I70" i="2"/>
  <c r="J70" i="2"/>
  <c r="K70" i="2"/>
  <c r="G69" i="2"/>
  <c r="H69" i="2"/>
  <c r="H129" i="2" s="1"/>
  <c r="H149" i="2" s="1"/>
  <c r="I69" i="2"/>
  <c r="J69" i="2"/>
  <c r="K69" i="2"/>
  <c r="G68" i="2"/>
  <c r="G118" i="2" s="1"/>
  <c r="G138" i="2" s="1"/>
  <c r="H68" i="2"/>
  <c r="H118" i="2" s="1"/>
  <c r="I68" i="2"/>
  <c r="J68" i="2"/>
  <c r="G67" i="2"/>
  <c r="G117" i="2" s="1"/>
  <c r="H67" i="2"/>
  <c r="I67" i="2"/>
  <c r="I117" i="2" s="1"/>
  <c r="J67" i="2"/>
  <c r="K67" i="2"/>
  <c r="G66" i="2"/>
  <c r="H66" i="2"/>
  <c r="H116" i="2" s="1"/>
  <c r="I66" i="2"/>
  <c r="I116" i="2" s="1"/>
  <c r="I120" i="2" s="1"/>
  <c r="I140" i="2" s="1"/>
  <c r="J66" i="2"/>
  <c r="K66" i="2"/>
  <c r="K58" i="2"/>
  <c r="J58" i="2"/>
  <c r="G60" i="2"/>
  <c r="H60" i="2"/>
  <c r="I60" i="2"/>
  <c r="J60" i="2"/>
  <c r="K60" i="2"/>
  <c r="H58" i="2"/>
  <c r="G58" i="2"/>
  <c r="H57" i="2" s="1"/>
  <c r="H45" i="2"/>
  <c r="H46" i="2"/>
  <c r="I45" i="2" s="1"/>
  <c r="I46" i="2" s="1"/>
  <c r="J45" i="2" s="1"/>
  <c r="J46" i="2" s="1"/>
  <c r="K45" i="2" s="1"/>
  <c r="K46" i="2" s="1"/>
  <c r="G45" i="2"/>
  <c r="J24" i="5"/>
  <c r="R38" i="5" s="1"/>
  <c r="K30" i="2" s="1"/>
  <c r="J23" i="5"/>
  <c r="R37" i="5" s="1"/>
  <c r="J30" i="2" s="1"/>
  <c r="J22" i="5"/>
  <c r="R36" i="5" s="1"/>
  <c r="I30" i="2" s="1"/>
  <c r="J21" i="5"/>
  <c r="R35" i="5" s="1"/>
  <c r="H30" i="2" s="1"/>
  <c r="J20" i="5"/>
  <c r="R34" i="5" s="1"/>
  <c r="G30" i="2" s="1"/>
  <c r="J19" i="5"/>
  <c r="R33" i="5" s="1"/>
  <c r="F30" i="2" s="1"/>
  <c r="J18" i="5"/>
  <c r="R32" i="5" s="1"/>
  <c r="J17" i="5"/>
  <c r="R31" i="5" s="1"/>
  <c r="J16" i="5"/>
  <c r="J15" i="5"/>
  <c r="R30" i="5" s="1"/>
  <c r="J14" i="5"/>
  <c r="R29" i="5" s="1"/>
  <c r="J13" i="5"/>
  <c r="R28" i="5" s="1"/>
  <c r="J12" i="5"/>
  <c r="J11" i="5"/>
  <c r="J10" i="5"/>
  <c r="J9" i="5"/>
  <c r="J8" i="5"/>
  <c r="J7" i="5"/>
  <c r="N6" i="5"/>
  <c r="M6" i="5"/>
  <c r="L6" i="5"/>
  <c r="J6" i="5" s="1"/>
  <c r="K6" i="5"/>
  <c r="N5" i="5"/>
  <c r="M5" i="5"/>
  <c r="L5" i="5"/>
  <c r="K5" i="5"/>
  <c r="J5" i="5"/>
  <c r="F183" i="2"/>
  <c r="G134" i="2"/>
  <c r="H134" i="2"/>
  <c r="I134" i="2"/>
  <c r="J134" i="2"/>
  <c r="K134" i="2"/>
  <c r="G151" i="2"/>
  <c r="H151" i="2"/>
  <c r="F151" i="2"/>
  <c r="F134" i="2"/>
  <c r="G116" i="2"/>
  <c r="G136" i="2" s="1"/>
  <c r="J116" i="2"/>
  <c r="J120" i="2" s="1"/>
  <c r="J140" i="2" s="1"/>
  <c r="K116" i="2"/>
  <c r="K120" i="2" s="1"/>
  <c r="K140" i="2" s="1"/>
  <c r="H117" i="2"/>
  <c r="H137" i="2" s="1"/>
  <c r="J117" i="2"/>
  <c r="J137" i="2" s="1"/>
  <c r="K117" i="2"/>
  <c r="K137" i="2" s="1"/>
  <c r="I118" i="2"/>
  <c r="I138" i="2" s="1"/>
  <c r="J118" i="2"/>
  <c r="J122" i="2" s="1"/>
  <c r="J142" i="2" s="1"/>
  <c r="G129" i="2"/>
  <c r="G149" i="2" s="1"/>
  <c r="I129" i="2"/>
  <c r="I149" i="2" s="1"/>
  <c r="J129" i="2"/>
  <c r="J149" i="2" s="1"/>
  <c r="K129" i="2"/>
  <c r="K149" i="2" s="1"/>
  <c r="G130" i="2"/>
  <c r="G150" i="2" s="1"/>
  <c r="H130" i="2"/>
  <c r="H150" i="2" s="1"/>
  <c r="I130" i="2"/>
  <c r="I150" i="2" s="1"/>
  <c r="J130" i="2"/>
  <c r="J150" i="2" s="1"/>
  <c r="K130" i="2"/>
  <c r="K150" i="2" s="1"/>
  <c r="F68" i="2"/>
  <c r="F118" i="2" s="1"/>
  <c r="F138" i="2" s="1"/>
  <c r="F66" i="2"/>
  <c r="F116" i="2" s="1"/>
  <c r="F60" i="2"/>
  <c r="F70" i="2" s="1"/>
  <c r="F130" i="2" s="1"/>
  <c r="F150" i="2" s="1"/>
  <c r="F58" i="2"/>
  <c r="F69" i="2" s="1"/>
  <c r="F129" i="2" s="1"/>
  <c r="F149" i="2" s="1"/>
  <c r="I180" i="4"/>
  <c r="H180" i="4"/>
  <c r="G180" i="4"/>
  <c r="F180" i="4"/>
  <c r="E180" i="4"/>
  <c r="D180" i="4"/>
  <c r="J178" i="4"/>
  <c r="I178" i="4"/>
  <c r="H178" i="4"/>
  <c r="G178" i="4"/>
  <c r="F178" i="4"/>
  <c r="E178" i="4"/>
  <c r="K177" i="4"/>
  <c r="L177" i="4" s="1"/>
  <c r="L178" i="4" s="1"/>
  <c r="K50" i="2" s="1"/>
  <c r="P176" i="4"/>
  <c r="I50" i="2" s="1"/>
  <c r="G159" i="4"/>
  <c r="F159" i="4"/>
  <c r="E159" i="4"/>
  <c r="D159" i="4"/>
  <c r="C159" i="4"/>
  <c r="H157" i="4"/>
  <c r="G157" i="4"/>
  <c r="F157" i="4"/>
  <c r="E157" i="4"/>
  <c r="D157" i="4"/>
  <c r="K155" i="4"/>
  <c r="H50" i="2" s="1"/>
  <c r="K142" i="4"/>
  <c r="K139" i="4"/>
  <c r="F138" i="4"/>
  <c r="E138" i="4"/>
  <c r="D138" i="4"/>
  <c r="C138" i="4"/>
  <c r="K136" i="4"/>
  <c r="G50" i="2" s="1"/>
  <c r="L117" i="4"/>
  <c r="M117" i="4" s="1"/>
  <c r="N136" i="4" s="1"/>
  <c r="O136" i="4" s="1"/>
  <c r="I117" i="4"/>
  <c r="F50" i="2" s="1"/>
  <c r="P91" i="4"/>
  <c r="L74" i="4"/>
  <c r="K74" i="4"/>
  <c r="J74" i="4"/>
  <c r="I74" i="4"/>
  <c r="H74" i="4"/>
  <c r="G74" i="4"/>
  <c r="F74" i="4"/>
  <c r="O73" i="4"/>
  <c r="N55" i="4"/>
  <c r="M48" i="4"/>
  <c r="L7" i="4"/>
  <c r="AA203" i="3"/>
  <c r="W203" i="3"/>
  <c r="I212" i="3" s="1"/>
  <c r="I49" i="2" s="1"/>
  <c r="S203" i="3"/>
  <c r="O203" i="3"/>
  <c r="I210" i="3" s="1"/>
  <c r="K203" i="3"/>
  <c r="G203" i="3"/>
  <c r="I208" i="3" s="1"/>
  <c r="AA201" i="3"/>
  <c r="Z201" i="3"/>
  <c r="Y201" i="3"/>
  <c r="X201" i="3"/>
  <c r="W201" i="3"/>
  <c r="V201" i="3"/>
  <c r="U201" i="3"/>
  <c r="T201" i="3"/>
  <c r="S201" i="3"/>
  <c r="R201" i="3"/>
  <c r="Q201" i="3"/>
  <c r="P201" i="3"/>
  <c r="O201" i="3"/>
  <c r="N201" i="3"/>
  <c r="M201" i="3"/>
  <c r="L201" i="3"/>
  <c r="K201" i="3"/>
  <c r="J201" i="3"/>
  <c r="I201" i="3"/>
  <c r="H201" i="3"/>
  <c r="G201" i="3"/>
  <c r="F201" i="3"/>
  <c r="E201" i="3"/>
  <c r="D201" i="3"/>
  <c r="AB200" i="3"/>
  <c r="AB201" i="3" s="1"/>
  <c r="X181" i="3"/>
  <c r="T181" i="3"/>
  <c r="P181" i="3"/>
  <c r="I185" i="3" s="1"/>
  <c r="L181" i="3"/>
  <c r="I184" i="3" s="1"/>
  <c r="H181" i="3"/>
  <c r="W178" i="3"/>
  <c r="S178" i="3"/>
  <c r="R178" i="3"/>
  <c r="Q178" i="3"/>
  <c r="P178" i="3"/>
  <c r="O178" i="3"/>
  <c r="N178" i="3"/>
  <c r="M178" i="3"/>
  <c r="L178" i="3"/>
  <c r="K178" i="3"/>
  <c r="J178" i="3"/>
  <c r="I178" i="3"/>
  <c r="H178" i="3"/>
  <c r="G178" i="3"/>
  <c r="F178" i="3"/>
  <c r="E178" i="3"/>
  <c r="D178" i="3"/>
  <c r="C178" i="3"/>
  <c r="AB177" i="3"/>
  <c r="AC200" i="3" s="1"/>
  <c r="X159" i="3"/>
  <c r="T159" i="3"/>
  <c r="P159" i="3"/>
  <c r="L159" i="3"/>
  <c r="H159" i="3"/>
  <c r="H182" i="3" s="1"/>
  <c r="W139" i="3"/>
  <c r="X139" i="3" s="1"/>
  <c r="W138" i="3"/>
  <c r="W137" i="3"/>
  <c r="F117" i="3"/>
  <c r="I116" i="3"/>
  <c r="F116" i="3"/>
  <c r="W101" i="3"/>
  <c r="V101" i="3"/>
  <c r="W98" i="3"/>
  <c r="V98" i="3"/>
  <c r="S33" i="3"/>
  <c r="T33" i="3" s="1"/>
  <c r="R33" i="3"/>
  <c r="G46" i="2"/>
  <c r="F46" i="2"/>
  <c r="F67" i="2" s="1"/>
  <c r="F117" i="2" s="1"/>
  <c r="F28" i="2"/>
  <c r="F22" i="2"/>
  <c r="F3" i="2"/>
  <c r="G3" i="2"/>
  <c r="I3" i="2"/>
  <c r="J3" i="2"/>
  <c r="J16" i="2" s="1"/>
  <c r="K3" i="2"/>
  <c r="K16" i="2" s="1"/>
  <c r="H3" i="2"/>
  <c r="I186" i="3" l="1"/>
  <c r="H49" i="2" s="1"/>
  <c r="H51" i="2" s="1"/>
  <c r="F118" i="3"/>
  <c r="X98" i="3"/>
  <c r="X138" i="3"/>
  <c r="AC177" i="3"/>
  <c r="AD177" i="3" s="1"/>
  <c r="AE200" i="3" s="1"/>
  <c r="AF200" i="3" s="1"/>
  <c r="X101" i="3"/>
  <c r="I162" i="3"/>
  <c r="G49" i="2" s="1"/>
  <c r="G51" i="2" s="1"/>
  <c r="F23" i="2"/>
  <c r="G19" i="2" s="1"/>
  <c r="G23" i="2" s="1"/>
  <c r="H19" i="2" s="1"/>
  <c r="H23" i="2" s="1"/>
  <c r="I187" i="3"/>
  <c r="J131" i="2"/>
  <c r="I151" i="2"/>
  <c r="G128" i="2"/>
  <c r="G148" i="2" s="1"/>
  <c r="H136" i="2"/>
  <c r="H126" i="2"/>
  <c r="H146" i="2" s="1"/>
  <c r="H120" i="2"/>
  <c r="H140" i="2" s="1"/>
  <c r="I57" i="2"/>
  <c r="I51" i="2"/>
  <c r="F127" i="2"/>
  <c r="F147" i="2" s="1"/>
  <c r="G126" i="2"/>
  <c r="G146" i="2" s="1"/>
  <c r="G120" i="2"/>
  <c r="G140" i="2" s="1"/>
  <c r="K128" i="2"/>
  <c r="K148" i="2" s="1"/>
  <c r="K138" i="2"/>
  <c r="K121" i="2"/>
  <c r="K141" i="2" s="1"/>
  <c r="J138" i="2"/>
  <c r="J121" i="2"/>
  <c r="J141" i="2" s="1"/>
  <c r="H127" i="2"/>
  <c r="H147" i="2" s="1"/>
  <c r="J126" i="2"/>
  <c r="J146" i="2" s="1"/>
  <c r="G127" i="2"/>
  <c r="G147" i="2" s="1"/>
  <c r="G137" i="2"/>
  <c r="F128" i="2"/>
  <c r="F148" i="2" s="1"/>
  <c r="F137" i="2"/>
  <c r="F121" i="2"/>
  <c r="F141" i="2" s="1"/>
  <c r="F122" i="2"/>
  <c r="F142" i="2" s="1"/>
  <c r="I122" i="2"/>
  <c r="I142" i="2" s="1"/>
  <c r="I126" i="2"/>
  <c r="I146" i="2" s="1"/>
  <c r="K136" i="2"/>
  <c r="H122" i="2"/>
  <c r="H142" i="2" s="1"/>
  <c r="H138" i="2"/>
  <c r="J136" i="2"/>
  <c r="G57" i="2"/>
  <c r="F120" i="2"/>
  <c r="F140" i="2" s="1"/>
  <c r="J128" i="2"/>
  <c r="J148" i="2" s="1"/>
  <c r="G122" i="2"/>
  <c r="G142" i="2" s="1"/>
  <c r="F136" i="2"/>
  <c r="I136" i="2"/>
  <c r="F126" i="2"/>
  <c r="F146" i="2" s="1"/>
  <c r="K127" i="2"/>
  <c r="K147" i="2" s="1"/>
  <c r="I128" i="2"/>
  <c r="I148" i="2" s="1"/>
  <c r="H128" i="2"/>
  <c r="H148" i="2" s="1"/>
  <c r="K126" i="2"/>
  <c r="K146" i="2" s="1"/>
  <c r="I137" i="2"/>
  <c r="J127" i="2"/>
  <c r="J147" i="2" s="1"/>
  <c r="K122" i="2"/>
  <c r="K142" i="2" s="1"/>
  <c r="H121" i="2"/>
  <c r="H141" i="2" s="1"/>
  <c r="I121" i="2"/>
  <c r="I141" i="2" s="1"/>
  <c r="I127" i="2"/>
  <c r="I147" i="2" s="1"/>
  <c r="G121" i="2"/>
  <c r="G141" i="2" s="1"/>
  <c r="K178" i="4"/>
  <c r="J50" i="2" s="1"/>
  <c r="AC201" i="3"/>
  <c r="AB181" i="3"/>
  <c r="I188" i="3" s="1"/>
  <c r="L182" i="3"/>
  <c r="I209" i="3"/>
  <c r="P182" i="3"/>
  <c r="I161" i="3"/>
  <c r="I211" i="3"/>
  <c r="G16" i="2"/>
  <c r="H16" i="2"/>
  <c r="I16" i="2"/>
  <c r="AE201" i="3" l="1"/>
  <c r="AD200" i="3"/>
  <c r="AD201" i="3" s="1"/>
  <c r="G26" i="2"/>
  <c r="F26" i="2"/>
  <c r="F29" i="2" s="1"/>
  <c r="AE203" i="3"/>
  <c r="I213" i="3" s="1"/>
  <c r="J49" i="2" s="1"/>
  <c r="J51" i="2" s="1"/>
  <c r="G31" i="2"/>
  <c r="H20" i="2" s="1"/>
  <c r="F31" i="2"/>
  <c r="G20" i="2" s="1"/>
  <c r="X140" i="3"/>
  <c r="W140" i="3" s="1"/>
  <c r="F49" i="2"/>
  <c r="F51" i="2" s="1"/>
  <c r="F53" i="2" s="1"/>
  <c r="K131" i="2"/>
  <c r="K151" i="2" s="1"/>
  <c r="J151" i="2"/>
  <c r="I58" i="2"/>
  <c r="J57" i="2" s="1"/>
  <c r="I19" i="2"/>
  <c r="I23" i="2" s="1"/>
  <c r="H26" i="2"/>
  <c r="H31" i="2"/>
  <c r="AG200" i="3"/>
  <c r="AF201" i="3"/>
  <c r="F32" i="2" l="1"/>
  <c r="F35" i="2" s="1"/>
  <c r="F158" i="2" s="1"/>
  <c r="G21" i="2"/>
  <c r="I20" i="2"/>
  <c r="F65" i="2"/>
  <c r="F115" i="2" s="1"/>
  <c r="G52" i="2"/>
  <c r="G53" i="2" s="1"/>
  <c r="K57" i="2"/>
  <c r="F37" i="2"/>
  <c r="G28" i="2"/>
  <c r="G29" i="2" s="1"/>
  <c r="G22" i="2"/>
  <c r="G36" i="2"/>
  <c r="AG201" i="3"/>
  <c r="AH200" i="3"/>
  <c r="G65" i="2" l="1"/>
  <c r="G115" i="2" s="1"/>
  <c r="H52" i="2"/>
  <c r="H53" i="2" s="1"/>
  <c r="F135" i="2"/>
  <c r="F125" i="2"/>
  <c r="F145" i="2" s="1"/>
  <c r="F124" i="2"/>
  <c r="F144" i="2" s="1"/>
  <c r="F119" i="2"/>
  <c r="F139" i="2" s="1"/>
  <c r="F153" i="2" s="1"/>
  <c r="F155" i="2" s="1"/>
  <c r="F159" i="2" s="1"/>
  <c r="F123" i="2"/>
  <c r="F143" i="2" s="1"/>
  <c r="I26" i="2"/>
  <c r="J19" i="2"/>
  <c r="J23" i="2" s="1"/>
  <c r="I31" i="2"/>
  <c r="G32" i="2"/>
  <c r="H21" i="2"/>
  <c r="AI200" i="3"/>
  <c r="AI201" i="3" s="1"/>
  <c r="AH201" i="3"/>
  <c r="AI203" i="3"/>
  <c r="I214" i="3" s="1"/>
  <c r="K49" i="2" s="1"/>
  <c r="K51" i="2" s="1"/>
  <c r="F162" i="2" l="1"/>
  <c r="F175" i="2" s="1"/>
  <c r="F160" i="2"/>
  <c r="G35" i="2"/>
  <c r="G37" i="2" s="1"/>
  <c r="G33" i="2"/>
  <c r="J20" i="2"/>
  <c r="H65" i="2"/>
  <c r="H115" i="2" s="1"/>
  <c r="I52" i="2"/>
  <c r="I53" i="2" s="1"/>
  <c r="J52" i="2" s="1"/>
  <c r="J53" i="2" s="1"/>
  <c r="K52" i="2" s="1"/>
  <c r="K53" i="2" s="1"/>
  <c r="G124" i="2"/>
  <c r="G144" i="2" s="1"/>
  <c r="G135" i="2"/>
  <c r="G125" i="2"/>
  <c r="G145" i="2" s="1"/>
  <c r="G123" i="2"/>
  <c r="G143" i="2" s="1"/>
  <c r="G119" i="2"/>
  <c r="G139" i="2" s="1"/>
  <c r="H36" i="2"/>
  <c r="G158" i="2"/>
  <c r="H28" i="2"/>
  <c r="H29" i="2" s="1"/>
  <c r="H22" i="2"/>
  <c r="H119" i="2" l="1"/>
  <c r="H139" i="2" s="1"/>
  <c r="H125" i="2"/>
  <c r="H145" i="2" s="1"/>
  <c r="H123" i="2"/>
  <c r="H143" i="2" s="1"/>
  <c r="H124" i="2"/>
  <c r="H144" i="2" s="1"/>
  <c r="H135" i="2"/>
  <c r="H153" i="2" s="1"/>
  <c r="H155" i="2" s="1"/>
  <c r="H159" i="2" s="1"/>
  <c r="I65" i="2"/>
  <c r="I115" i="2" s="1"/>
  <c r="G153" i="2"/>
  <c r="G155" i="2" s="1"/>
  <c r="G159" i="2" s="1"/>
  <c r="G162" i="2" s="1"/>
  <c r="G176" i="2" s="1"/>
  <c r="H176" i="2" s="1"/>
  <c r="I176" i="2" s="1"/>
  <c r="G175" i="2"/>
  <c r="F182" i="2"/>
  <c r="K19" i="2"/>
  <c r="K23" i="2" s="1"/>
  <c r="J26" i="2"/>
  <c r="J31" i="2"/>
  <c r="I21" i="2"/>
  <c r="H32" i="2"/>
  <c r="J176" i="2" l="1"/>
  <c r="K176" i="2" s="1"/>
  <c r="G160" i="2"/>
  <c r="H35" i="2"/>
  <c r="H37" i="2" s="1"/>
  <c r="H33" i="2"/>
  <c r="K20" i="2"/>
  <c r="J65" i="2"/>
  <c r="J115" i="2" s="1"/>
  <c r="I135" i="2"/>
  <c r="I124" i="2"/>
  <c r="I144" i="2" s="1"/>
  <c r="I125" i="2"/>
  <c r="I145" i="2" s="1"/>
  <c r="I119" i="2"/>
  <c r="I139" i="2" s="1"/>
  <c r="I123" i="2"/>
  <c r="I143" i="2" s="1"/>
  <c r="G183" i="2"/>
  <c r="F184" i="2"/>
  <c r="G182" i="2"/>
  <c r="H175" i="2"/>
  <c r="K26" i="2"/>
  <c r="I22" i="2"/>
  <c r="I28" i="2"/>
  <c r="I29" i="2" s="1"/>
  <c r="I153" i="2" l="1"/>
  <c r="I155" i="2" s="1"/>
  <c r="I159" i="2" s="1"/>
  <c r="H183" i="2"/>
  <c r="G184" i="2"/>
  <c r="J135" i="2"/>
  <c r="J123" i="2"/>
  <c r="J143" i="2" s="1"/>
  <c r="J125" i="2"/>
  <c r="J145" i="2" s="1"/>
  <c r="J119" i="2"/>
  <c r="J139" i="2" s="1"/>
  <c r="J124" i="2"/>
  <c r="J144" i="2" s="1"/>
  <c r="I36" i="2"/>
  <c r="I175" i="2"/>
  <c r="J175" i="2" s="1"/>
  <c r="K175" i="2" s="1"/>
  <c r="H158" i="2"/>
  <c r="K31" i="2"/>
  <c r="K65" i="2" s="1"/>
  <c r="K115" i="2" s="1"/>
  <c r="I32" i="2"/>
  <c r="J21" i="2"/>
  <c r="H162" i="2"/>
  <c r="H177" i="2" s="1"/>
  <c r="I177" i="2" s="1"/>
  <c r="H160" i="2"/>
  <c r="I35" i="2" l="1"/>
  <c r="I33" i="2"/>
  <c r="K124" i="2"/>
  <c r="K144" i="2" s="1"/>
  <c r="K119" i="2"/>
  <c r="K139" i="2" s="1"/>
  <c r="K125" i="2"/>
  <c r="K145" i="2" s="1"/>
  <c r="K123" i="2"/>
  <c r="K143" i="2" s="1"/>
  <c r="K135" i="2"/>
  <c r="K153" i="2" s="1"/>
  <c r="K155" i="2" s="1"/>
  <c r="K159" i="2" s="1"/>
  <c r="J153" i="2"/>
  <c r="J155" i="2" s="1"/>
  <c r="J159" i="2" s="1"/>
  <c r="J177" i="2"/>
  <c r="K177" i="2" s="1"/>
  <c r="H182" i="2"/>
  <c r="J22" i="2"/>
  <c r="J28" i="2"/>
  <c r="J29" i="2" s="1"/>
  <c r="J36" i="2"/>
  <c r="I37" i="2"/>
  <c r="I158" i="2"/>
  <c r="H184" i="2" l="1"/>
  <c r="I183" i="2"/>
  <c r="K21" i="2"/>
  <c r="J32" i="2"/>
  <c r="I160" i="2"/>
  <c r="I162" i="2"/>
  <c r="I178" i="2" s="1"/>
  <c r="J178" i="2" l="1"/>
  <c r="K178" i="2" s="1"/>
  <c r="I182" i="2"/>
  <c r="J183" i="2" s="1"/>
  <c r="J35" i="2"/>
  <c r="J158" i="2" s="1"/>
  <c r="J33" i="2"/>
  <c r="J37" i="2"/>
  <c r="K36" i="2"/>
  <c r="K22" i="2"/>
  <c r="K28" i="2"/>
  <c r="K29" i="2" s="1"/>
  <c r="K32" i="2" s="1"/>
  <c r="I184" i="2" l="1"/>
  <c r="K35" i="2"/>
  <c r="K158" i="2" s="1"/>
  <c r="K33" i="2"/>
  <c r="K37" i="2"/>
  <c r="J160" i="2"/>
  <c r="J162" i="2"/>
  <c r="J179" i="2" s="1"/>
  <c r="K179" i="2" l="1"/>
  <c r="J182" i="2"/>
  <c r="K183" i="2" l="1"/>
  <c r="J184" i="2"/>
  <c r="K162" i="2" l="1"/>
  <c r="K180" i="2" s="1"/>
  <c r="K182" i="2" s="1"/>
  <c r="K184" i="2" s="1"/>
  <c r="K1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K24" authorId="0" shapeId="0" xr:uid="{9127968E-035D-4A53-8A07-961F3C45141C}">
      <text>
        <r>
          <rPr>
            <b/>
            <sz val="9"/>
            <color indexed="81"/>
            <rFont val="Tahoma"/>
            <charset val="1"/>
          </rPr>
          <t>Tyler Kasubeck:</t>
        </r>
        <r>
          <rPr>
            <sz val="9"/>
            <color indexed="81"/>
            <rFont val="Tahoma"/>
            <charset val="1"/>
          </rPr>
          <t xml:space="preserve">
includes ICM Sub 16 and ICM SSG Assets</t>
        </r>
      </text>
    </comment>
    <comment ref="B59" authorId="0" shapeId="0" xr:uid="{1612C9DE-161A-4912-BD4A-F9912875A070}">
      <text>
        <r>
          <rPr>
            <b/>
            <sz val="9"/>
            <color indexed="81"/>
            <rFont val="Tahoma"/>
            <charset val="1"/>
          </rPr>
          <t>Tyler Kasubeck:</t>
        </r>
        <r>
          <rPr>
            <sz val="9"/>
            <color indexed="81"/>
            <rFont val="Tahoma"/>
            <charset val="1"/>
          </rPr>
          <t xml:space="preserve">
retrieved from 2021 benchmarking spreadsheet, tab "2012 BM database"</t>
        </r>
      </text>
    </comment>
    <comment ref="J59" authorId="0" shapeId="0" xr:uid="{10407447-8716-473F-91C4-E4FDA6C341B4}">
      <text>
        <r>
          <rPr>
            <b/>
            <sz val="9"/>
            <color indexed="81"/>
            <rFont val="Tahoma"/>
            <charset val="1"/>
          </rPr>
          <t>Tyler Kasubeck:</t>
        </r>
        <r>
          <rPr>
            <sz val="9"/>
            <color indexed="81"/>
            <rFont val="Tahoma"/>
            <charset val="1"/>
          </rPr>
          <t xml:space="preserve">
this number should be 33058. in my august file I used the same number as 2021 which is 32998</t>
        </r>
      </text>
    </comment>
    <comment ref="K59" authorId="0" shapeId="0" xr:uid="{4C3109E0-42C4-4497-B3F2-A191CAB3EDEC}">
      <text>
        <r>
          <rPr>
            <b/>
            <sz val="9"/>
            <color indexed="81"/>
            <rFont val="Tahoma"/>
            <charset val="1"/>
          </rPr>
          <t>Tyler Kasubeck:</t>
        </r>
        <r>
          <rPr>
            <sz val="9"/>
            <color indexed="81"/>
            <rFont val="Tahoma"/>
            <charset val="1"/>
          </rPr>
          <t xml:space="preserve">
this number should be 33367. in my august file I used the same number as 2021 which is 32998</t>
        </r>
      </text>
    </comment>
    <comment ref="K158" authorId="0" shapeId="0" xr:uid="{75260F7B-7C79-40D8-AB03-A4E7FCF3CBA7}">
      <text>
        <r>
          <rPr>
            <b/>
            <sz val="9"/>
            <color indexed="81"/>
            <rFont val="Tahoma"/>
            <family val="2"/>
          </rPr>
          <t>Tyler Kasubeck:</t>
        </r>
        <r>
          <rPr>
            <sz val="9"/>
            <color indexed="81"/>
            <rFont val="Tahoma"/>
            <family val="2"/>
          </rPr>
          <t xml:space="preserve">
1950831 is energy savings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RPD</author>
  </authors>
  <commentList>
    <comment ref="J5" authorId="0" shapeId="0" xr:uid="{9B09F1AF-EAAE-4642-9380-ADAFB9D74484}">
      <text>
        <r>
          <rPr>
            <b/>
            <sz val="9"/>
            <color indexed="81"/>
            <rFont val="Tahoma"/>
            <family val="2"/>
          </rPr>
          <t>RPD:</t>
        </r>
        <r>
          <rPr>
            <sz val="9"/>
            <color indexed="81"/>
            <rFont val="Tahoma"/>
            <family val="2"/>
          </rPr>
          <t xml:space="preserve">
Average of the four separate numbers (to the right of this cell…)</t>
        </r>
      </text>
    </comment>
    <comment ref="J6" authorId="0" shapeId="0" xr:uid="{BCC40303-7734-4EEE-A634-B962D4171529}">
      <text>
        <r>
          <rPr>
            <b/>
            <sz val="9"/>
            <color indexed="81"/>
            <rFont val="Tahoma"/>
            <family val="2"/>
          </rPr>
          <t>RPD:</t>
        </r>
        <r>
          <rPr>
            <sz val="9"/>
            <color indexed="81"/>
            <rFont val="Tahoma"/>
            <family val="2"/>
          </rPr>
          <t xml:space="preserve">
Average of the four separate numbers (to the right of this cell…)</t>
        </r>
      </text>
    </comment>
  </commentList>
</comments>
</file>

<file path=xl/sharedStrings.xml><?xml version="1.0" encoding="utf-8"?>
<sst xmlns="http://schemas.openxmlformats.org/spreadsheetml/2006/main" count="962" uniqueCount="353">
  <si>
    <t>OM&amp;A</t>
  </si>
  <si>
    <t>Operation</t>
  </si>
  <si>
    <t>Maintenance</t>
  </si>
  <si>
    <t>Billing and Collection</t>
  </si>
  <si>
    <t>Community Relations</t>
  </si>
  <si>
    <t>Administrative and General Expenses</t>
  </si>
  <si>
    <t>Insurance Expenses</t>
  </si>
  <si>
    <t>Advertising Expenses</t>
  </si>
  <si>
    <t>Adjustments to OM&amp;A</t>
  </si>
  <si>
    <t>HV Adjustment</t>
  </si>
  <si>
    <t>LV Adjustment</t>
  </si>
  <si>
    <t>Percentage Change in OM&amp;A</t>
  </si>
  <si>
    <t>Capital</t>
  </si>
  <si>
    <t>Asset Price Index</t>
  </si>
  <si>
    <t>Capital Price</t>
  </si>
  <si>
    <t>Capital Quantity</t>
  </si>
  <si>
    <t>Capital Cost</t>
  </si>
  <si>
    <t>Capital Additions</t>
  </si>
  <si>
    <t>HV Capital Additions</t>
  </si>
  <si>
    <t>Quantity of Capital Additions</t>
  </si>
  <si>
    <t>Depreciation Rate</t>
  </si>
  <si>
    <t>Quantity of Capital Removed</t>
  </si>
  <si>
    <t>Rate of Return</t>
  </si>
  <si>
    <t>2018 Actual</t>
  </si>
  <si>
    <t>2019 Actual</t>
  </si>
  <si>
    <t>2020 Actual</t>
  </si>
  <si>
    <t>2021 Actual</t>
  </si>
  <si>
    <t>2022 Bridge Year</t>
  </si>
  <si>
    <t>2023 Test Year</t>
  </si>
  <si>
    <t>ACTUAL COST</t>
  </si>
  <si>
    <t>Actual Costs</t>
  </si>
  <si>
    <t>Previous Years Actual Costs</t>
  </si>
  <si>
    <t>Percentage Change in Total Actual Costs</t>
  </si>
  <si>
    <t>PREDICTED COSTS</t>
  </si>
  <si>
    <t>2018 Values</t>
  </si>
  <si>
    <t>Outputs</t>
  </si>
  <si>
    <t>Number of Customers</t>
  </si>
  <si>
    <t>Delivery Volume</t>
  </si>
  <si>
    <t>Annual Peak Demand</t>
  </si>
  <si>
    <t>OM&amp;A Input Price</t>
  </si>
  <si>
    <t>GDP IPI growth</t>
  </si>
  <si>
    <t>Average Hourly Earnings Growth</t>
  </si>
  <si>
    <t>OM&amp;A Index Growth</t>
  </si>
  <si>
    <t>OM&amp;A Index Level</t>
  </si>
  <si>
    <t>Business Conditions</t>
  </si>
  <si>
    <t>2018 Line km</t>
  </si>
  <si>
    <t>2008-2018 Customer Growth Percentage</t>
  </si>
  <si>
    <t>Company Used Values</t>
  </si>
  <si>
    <t>Constant</t>
  </si>
  <si>
    <t>Capital Price / OM&amp;A Price</t>
  </si>
  <si>
    <t>Customers</t>
  </si>
  <si>
    <t>Capacity</t>
  </si>
  <si>
    <t>Deliveries</t>
  </si>
  <si>
    <t>Average Line Length</t>
  </si>
  <si>
    <t>Customers Added in last 10 years</t>
  </si>
  <si>
    <t>Trend</t>
  </si>
  <si>
    <t>Model Parameters by Company</t>
  </si>
  <si>
    <t xml:space="preserve">     WKWK </t>
  </si>
  <si>
    <t xml:space="preserve">     Y1Y1 </t>
  </si>
  <si>
    <t xml:space="preserve">     Y2Y2 </t>
  </si>
  <si>
    <t xml:space="preserve">     Y3Y3 </t>
  </si>
  <si>
    <t xml:space="preserve">     WKY1 </t>
  </si>
  <si>
    <t xml:space="preserve">     WKY2 </t>
  </si>
  <si>
    <t xml:space="preserve">     WKY3 </t>
  </si>
  <si>
    <t xml:space="preserve">     Y1Y2 </t>
  </si>
  <si>
    <t xml:space="preserve">     Y1Y3 </t>
  </si>
  <si>
    <t xml:space="preserve">     Y2Y3 </t>
  </si>
  <si>
    <t>Sample Mean Values</t>
  </si>
  <si>
    <t>2018 Values Logged and Mean Scaled</t>
  </si>
  <si>
    <t>Product of Parameter and 2018 Values</t>
  </si>
  <si>
    <t>Log of Predicted Total Cost / OM&amp;A Price</t>
  </si>
  <si>
    <t>Predicted Total Cost</t>
  </si>
  <si>
    <t>Summary of Results</t>
  </si>
  <si>
    <t>Actual Cost</t>
  </si>
  <si>
    <t>Predicted Cost</t>
  </si>
  <si>
    <t>Actual less Predicted Cost</t>
  </si>
  <si>
    <t>Percent Difference (logarithmic)</t>
  </si>
  <si>
    <t>2010-2012 BM Result</t>
  </si>
  <si>
    <t>Previous BM Results by Year</t>
  </si>
  <si>
    <t>Updated Three Year Average Performance (2016-2018)</t>
  </si>
  <si>
    <t>Previous Three Year Average Perfomance (2015-2017)</t>
  </si>
  <si>
    <t>Difference</t>
  </si>
  <si>
    <t>Table 380-0066 Price indexes, gross domestic product, quarterly (2007=100 unless otherwise noted)</t>
  </si>
  <si>
    <t>Survey or program details:</t>
  </si>
  <si>
    <t>National Gross Domestic Product by Income and by Expenditure Accounts - 1901</t>
  </si>
  <si>
    <t>Geography</t>
  </si>
  <si>
    <t>Index</t>
  </si>
  <si>
    <t>Estimates</t>
  </si>
  <si>
    <t>Q2 2011</t>
  </si>
  <si>
    <t>Q3 2011</t>
  </si>
  <si>
    <t>Q4 2011</t>
  </si>
  <si>
    <t>Q1 2012</t>
  </si>
  <si>
    <t>Q2 2012</t>
  </si>
  <si>
    <t>Q3 2012</t>
  </si>
  <si>
    <t>Q4 2012</t>
  </si>
  <si>
    <t>Q1 2013</t>
  </si>
  <si>
    <t>Q2 2013</t>
  </si>
  <si>
    <t>Q3 2013</t>
  </si>
  <si>
    <t>Q4 2013</t>
  </si>
  <si>
    <t>Q1 2014</t>
  </si>
  <si>
    <t>Growth</t>
  </si>
  <si>
    <t>Canada</t>
  </si>
  <si>
    <t>Implicit price indexes</t>
  </si>
  <si>
    <t>Final consumption expenditure</t>
  </si>
  <si>
    <t>Household final consumption expenditure</t>
  </si>
  <si>
    <t>Goods</t>
  </si>
  <si>
    <t>Durable goods</t>
  </si>
  <si>
    <t>Semi-durable goods</t>
  </si>
  <si>
    <t>Non-durable goods</t>
  </si>
  <si>
    <t>Services</t>
  </si>
  <si>
    <t>Non-profit institutions serving households' final consumption expenditure</t>
  </si>
  <si>
    <t>General governments final consumption expenditure</t>
  </si>
  <si>
    <t>Gross fixed capital formation</t>
  </si>
  <si>
    <t>Business gross fixed capital formation</t>
  </si>
  <si>
    <t>Residential structures</t>
  </si>
  <si>
    <t>Non-residential structures, machinery and equipment</t>
  </si>
  <si>
    <t>Non-residential structures</t>
  </si>
  <si>
    <t>Machinery and equipment</t>
  </si>
  <si>
    <t>Intellectual property products</t>
  </si>
  <si>
    <t>Non-profit institutions serving households' gross fixed capital formation</t>
  </si>
  <si>
    <t>General governments gross fixed capital formation</t>
  </si>
  <si>
    <t>Exports of goods and services</t>
  </si>
  <si>
    <t>Exports of goods</t>
  </si>
  <si>
    <t>Exports of services</t>
  </si>
  <si>
    <t>Imports of goods and services</t>
  </si>
  <si>
    <t>Imports of goods</t>
  </si>
  <si>
    <t>Imports of services</t>
  </si>
  <si>
    <t>Gross domestic product at market prices</t>
  </si>
  <si>
    <t>Final domestic demand</t>
  </si>
  <si>
    <t>Contributions to percent change in implicit price indexes (percent)</t>
  </si>
  <si>
    <t>Investment in inventories</t>
  </si>
  <si>
    <t>Statistical discrepancy</t>
  </si>
  <si>
    <t>Fixed-weighted price indexes</t>
  </si>
  <si>
    <t>Source:</t>
  </si>
  <si>
    <t>Statistics Canada. Table 380-0066 - Price indexes, gross domestic product, quarterly (2007=100 unless otherwise noted)</t>
  </si>
  <si>
    <t>(accessed: July 31, 2014)</t>
  </si>
  <si>
    <t>Q2 2014</t>
  </si>
  <si>
    <t>Q3 2014</t>
  </si>
  <si>
    <t>Q4 2014</t>
  </si>
  <si>
    <t>Q1 2015</t>
  </si>
  <si>
    <t>Table 380-0066 Price indexes, gross domestic product, quarterly (2007=100)</t>
  </si>
  <si>
    <t>Q2 2009</t>
  </si>
  <si>
    <t>Q3 2009</t>
  </si>
  <si>
    <t>Q4 2009</t>
  </si>
  <si>
    <t>Q1 2010</t>
  </si>
  <si>
    <t>Q2 2010</t>
  </si>
  <si>
    <t>Q3 2010</t>
  </si>
  <si>
    <t>Q4 2010</t>
  </si>
  <si>
    <t>Q1 2011</t>
  </si>
  <si>
    <t>Q2 2015</t>
  </si>
  <si>
    <t>Q3 2015</t>
  </si>
  <si>
    <t>Q4 2015</t>
  </si>
  <si>
    <t>Q1 2016</t>
  </si>
  <si>
    <t>(accessed: July 11, 2016)</t>
  </si>
  <si>
    <t>Selected items [Add/Remove data]</t>
  </si>
  <si>
    <r>
      <t>Geography</t>
    </r>
    <r>
      <rPr>
        <sz val="10"/>
        <color rgb="FF000000"/>
        <rFont val="Verdana"/>
        <family val="2"/>
      </rPr>
      <t> = Canada</t>
    </r>
  </si>
  <si>
    <r>
      <t>Index</t>
    </r>
    <r>
      <rPr>
        <sz val="10"/>
        <color rgb="FF000000"/>
        <rFont val="Verdana"/>
        <family val="2"/>
      </rPr>
      <t> = Implicit price indexes</t>
    </r>
  </si>
  <si>
    <r>
      <t>Estimates</t>
    </r>
    <r>
      <rPr>
        <sz val="10"/>
        <color rgb="FF000000"/>
        <rFont val="Verdana"/>
        <family val="2"/>
      </rPr>
      <t> = Final domestic demand</t>
    </r>
  </si>
  <si>
    <t>Q1</t>
  </si>
  <si>
    <t>Q2</t>
  </si>
  <si>
    <t>Q3</t>
  </si>
  <si>
    <t>Q4</t>
  </si>
  <si>
    <t>footnotes</t>
  </si>
  <si>
    <t>Source:  Statistics Canada. Table  380-0066 -  Price indexes, gross domestic product, quarterly (2007=100 unless otherwise noted),  CANSIM (database). (accessed: ) </t>
  </si>
  <si>
    <t>Back to search</t>
  </si>
  <si>
    <t>Date modified:</t>
  </si>
  <si>
    <t>Gross domestic product indexes, quarterly</t>
  </si>
  <si>
    <t>Year</t>
  </si>
  <si>
    <t>Average GDPPI</t>
  </si>
  <si>
    <t xml:space="preserve">Growth </t>
  </si>
  <si>
    <t>Frequency: Quarterly</t>
  </si>
  <si>
    <t>Table: 36-10-0106-01 (formerly CANSIM 380-0066)</t>
  </si>
  <si>
    <r>
      <t>Geography:</t>
    </r>
    <r>
      <rPr>
        <sz val="12"/>
        <color rgb="FF505050"/>
        <rFont val="Arial"/>
        <family val="2"/>
      </rPr>
      <t> Canada</t>
    </r>
  </si>
  <si>
    <t>Statistics Canada.  Table  36-10-0106-01   Gross domestic product indexes, quarterly</t>
  </si>
  <si>
    <t>Quarterly</t>
  </si>
  <si>
    <t>Table: 36-10-0106-01 (formerly CANSIM 380-0066)</t>
  </si>
  <si>
    <t>Geography: Canada</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</si>
  <si>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</si>
  <si>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</si>
  <si>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</si>
  <si>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</si>
  <si>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</si>
  <si>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</si>
  <si>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</si>
  <si>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</si>
  <si>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</si>
  <si>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</si>
  <si>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</si>
  <si>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</si>
  <si>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</si>
  <si>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</si>
  <si>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</si>
  <si>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</si>
  <si>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</si>
  <si>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</si>
  <si>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</si>
  <si>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</si>
  <si>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</si>
  <si>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</si>
  <si>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</si>
  <si>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2012=100</t>
  </si>
  <si>
    <t>Footnotes:</t>
  </si>
  <si>
    <t>How to cite: Statistics Canada. Table 36-10-0106-01 Gross domestic product indexes, quarterly</t>
  </si>
  <si>
    <t>2017-2018 Growth</t>
  </si>
  <si>
    <t>https://www150.statcan.gc.ca/t1/tbl1/en/tv.action?pid=3610010601</t>
  </si>
  <si>
    <t>2018-2019 Growth</t>
  </si>
  <si>
    <t>Gross domestic product price indexes, quarterly</t>
  </si>
  <si>
    <t>Release date: 2012-10-01</t>
  </si>
  <si>
    <t>Q1 2022</t>
  </si>
  <si>
    <t>Q2 2022</t>
  </si>
  <si>
    <t>Q3 2022</t>
  </si>
  <si>
    <t>Q4 2022</t>
  </si>
  <si>
    <t>Symbol legend:</t>
  </si>
  <si>
    <t>Revision</t>
  </si>
  <si>
    <t>How to cite: Statistics Canada. Table 36-10-0106-01 Gross domestic product price indexes, quarterly</t>
  </si>
  <si>
    <t>DOI: https://doi.org/10.25318/3610010601-eng</t>
  </si>
  <si>
    <t>2019-2020 Growth</t>
  </si>
  <si>
    <t>2020-2021 Growth</t>
  </si>
  <si>
    <t>2021-2022 Growth</t>
  </si>
  <si>
    <t>Release date: 2022-03-01</t>
  </si>
  <si>
    <t>assumption on inflation</t>
  </si>
  <si>
    <t>How to cite: Statistics Canada. Table 36-10-0106-01  Gross domestic product price indexes, quarterly</t>
  </si>
  <si>
    <t>2016-2017 Growth</t>
  </si>
  <si>
    <t>2022-2023 Growth</t>
  </si>
  <si>
    <t>Table 281-0027 Average weekly earnings (SEPH), by type of employee for selected industries classified using the North American Industry Classification System (NAICS), annual (current dollars)(4,14,15,16,18)</t>
  </si>
  <si>
    <t>Survey of Employment, Payrolls and Hours - 2612</t>
  </si>
  <si>
    <t>Type of employees</t>
  </si>
  <si>
    <t>Overtime</t>
  </si>
  <si>
    <t>North American Industry Classification System (NAICS) (18)</t>
  </si>
  <si>
    <t>Growth 2012-2013</t>
  </si>
  <si>
    <t>Ontario</t>
  </si>
  <si>
    <t>All employees</t>
  </si>
  <si>
    <t>Including overtime</t>
  </si>
  <si>
    <t>Industrial aggregate excluding unclassified businesses [11-91N]  (5,6)</t>
  </si>
  <si>
    <t xml:space="preserve">Mining, quarrying, and oil and gas extraction [21] </t>
  </si>
  <si>
    <t xml:space="preserve">Utilities [22221] </t>
  </si>
  <si>
    <t xml:space="preserve">Construction [23] </t>
  </si>
  <si>
    <t xml:space="preserve">Manufacturing [31-33] </t>
  </si>
  <si>
    <t>Service producing industries [41-91N]  (11)</t>
  </si>
  <si>
    <t>Trade [41-45N]  (12)</t>
  </si>
  <si>
    <t xml:space="preserve">Transportation and warehousing [48-49] </t>
  </si>
  <si>
    <t xml:space="preserve">Information and cultural industries [51] </t>
  </si>
  <si>
    <t xml:space="preserve">Finance and insurance [52] </t>
  </si>
  <si>
    <t xml:space="preserve">Real estate and rental and leasing [53] </t>
  </si>
  <si>
    <t xml:space="preserve">Professional, scientific and technical services [54541] </t>
  </si>
  <si>
    <t xml:space="preserve">Management of companies and enterprises [55551] </t>
  </si>
  <si>
    <t xml:space="preserve">Administrative and support, waste management and remediation services [56] </t>
  </si>
  <si>
    <t xml:space="preserve">Educational services [61611] </t>
  </si>
  <si>
    <t xml:space="preserve">Health care and social assistance [62] </t>
  </si>
  <si>
    <t xml:space="preserve">Arts, entertainment and recreation [71] </t>
  </si>
  <si>
    <t xml:space="preserve">Accommodation and food services [72] </t>
  </si>
  <si>
    <t xml:space="preserve">Other services (except public administration) [81] </t>
  </si>
  <si>
    <t xml:space="preserve">Public administration [91] </t>
  </si>
  <si>
    <t>Data quality indicators are based on the coefficient of variation (CV). Quality indicators indicate the following: A - Excellent (CV from 0% to 4.99%); B - Very good (CV from 5% to 9.99%); C - Good (CV from 10% to 14.99%); D - Acceptable (CV from 15% to 24.99%); E - Use with caution (CV from 25% to 34.99%); F - Too unreliable to publish (CV greater than or equal to 35% or sample size is too small to produce reliable estimates).</t>
  </si>
  <si>
    <t>Industrial aggregate covers all industrial sectors except those primarily involved in agriculture, fishing and trapping, private household services, religious organisations and the military personnel of the defence services.</t>
  </si>
  <si>
    <t>Unclassified businesses (00) are business for which the industrial classification (North American Industry Classification System (NAICS) 2012) has yet to be determined.</t>
  </si>
  <si>
    <t>Service producing industries (41-91N) includes the following industries: trade (41-45N), transportation and warehousing (48-49), information and cultural industries (51), finance and insurance (52), real estate and rental and leasing (53), professional, scientific and technical services (54), management of companies and enterprises (55), administrative and support, waste management and remediation services (56), educational services (61), health care and social assistance (62), arts, entertainment and recreation (71), accommodation and food services (72), other services (except public administration) (81) and public administration (91).</t>
  </si>
  <si>
    <t>Trade (41-45N) industry includes the following sectors: wholesale (41) and retail trade (44-45).</t>
  </si>
  <si>
    <t>Source: Labour Statistics Division, Statistics Canada</t>
  </si>
  <si>
    <t>The introduction of administrative data in 2001 and the associated change in methodology resulted in level shifts for some series. This affects the comparability of pre- and post-2001 estimates.</t>
  </si>
  <si>
    <t>Earnings data are based on gross payroll before source deductions.</t>
  </si>
  <si>
    <t>Industry estimates in this table are based on the 2012 North American Industry Classification System (NAICS).</t>
  </si>
  <si>
    <t>Statistics Canada. Table 281-0027 - Average weekly earnings (SEPH), by type of employee for selected industries classified using the North American Industry Classification System (NAICS), annual (current dollars)</t>
  </si>
  <si>
    <t>Growth 2013-2014</t>
  </si>
  <si>
    <t>Table 281-0027 Survey of Employment, Payrolls and Hours (SEPH), average weekly earnings by type of employee, overtime status and detailed North American Industry Classification System (NAICS), annual (current dollars)(4,15,16,18)</t>
  </si>
  <si>
    <t>Growth 2014-2015</t>
  </si>
  <si>
    <t>All employees (19)</t>
  </si>
  <si>
    <t>Unclassified businesses (00) are businesses for which the industrial classification (North American Industry Classification System [NAICS] 2012) has yet to be determined.</t>
  </si>
  <si>
    <t>"All employees" is the sum of employees paid by the hour, salaried employees and other employees.</t>
  </si>
  <si>
    <t>Statistics Canada. Table 281-0027 - Survey of Employment, Payrolls and Hours (SEPH), average weekly earnings by type of employee, overtime status and detailed North American Industry Classification System (NAICS), annual (current dollars)</t>
  </si>
  <si>
    <t>Growth 2015-2016</t>
  </si>
  <si>
    <t>(accessed: July 12, 2017)</t>
  </si>
  <si>
    <t>Average weekly earnings by industry, annual 1 2 3 4</t>
  </si>
  <si>
    <t>Current dollars</t>
  </si>
  <si>
    <t>Annual</t>
  </si>
  <si>
    <t>Table: 14-10-0204-01 (formerly CANSIM 281-0027)</t>
  </si>
  <si>
    <t>Geography: Canada, Province or territory</t>
  </si>
  <si>
    <t>Ontario (map)</t>
  </si>
  <si>
    <t>All employees 5</t>
  </si>
  <si>
    <t>Growth 2016-2017</t>
  </si>
  <si>
    <t>North American Industry Classification System (NAICS)4</t>
  </si>
  <si>
    <t>Industrial aggregate excluding unclassified businesses 6 7</t>
  </si>
  <si>
    <t>Industry estimates in this table are based on the 2017 North American Industry Classification System (NAICS) Version 2.0.</t>
  </si>
  <si>
    <t>Unclassified businesses (00) are businesses for which the industrial classification (North American Industry Classification System [NAICS] 2017 Version 2.0) has yet to be determined.</t>
  </si>
  <si>
    <t>Goods producing industries (11-33N) includes the following sectors: forestry, logging and support (11N), mining, quarrying, and oil and gas extraction (21), utilities (22), construction (23) and manufacturing (31-33).</t>
  </si>
  <si>
    <t>Forestry, logging and support (11N) includes the following industries: forestry and logging (113) and support activities for forestry (1153).</t>
  </si>
  <si>
    <t>Trade (41-45N) industry includes the following sectors: wholesale trade (41) and retail trade (44-45).</t>
  </si>
  <si>
    <t>How to cite: Statistics Canada. Table 14-10-0204-01 Average weekly earnings by industry, annual</t>
  </si>
  <si>
    <t>null/en/tv.action?pid=1410020401</t>
  </si>
  <si>
    <t>Ontario (map)</t>
  </si>
  <si>
    <t>All employees 5</t>
  </si>
  <si>
    <t>Take growth off of previous 2017 value used in analysis</t>
  </si>
  <si>
    <t>Growth 2017-2018</t>
  </si>
  <si>
    <r>
      <t>Industrial aggregate excluding unclassified businesses </t>
    </r>
    <r>
      <rPr>
        <u/>
        <sz val="12"/>
        <color rgb="FF7834BC"/>
        <rFont val="Arial"/>
        <family val="2"/>
      </rPr>
      <t>6</t>
    </r>
    <r>
      <rPr>
        <sz val="9"/>
        <color rgb="FF000000"/>
        <rFont val="Arial"/>
        <family val="2"/>
      </rPr>
      <t> </t>
    </r>
    <r>
      <rPr>
        <u/>
        <sz val="12"/>
        <color rgb="FF7834BC"/>
        <rFont val="Arial"/>
        <family val="2"/>
      </rPr>
      <t>7</t>
    </r>
  </si>
  <si>
    <r>
      <t>A</t>
    </r>
    <r>
      <rPr>
        <sz val="12"/>
        <color rgb="FF333333"/>
        <rFont val="Arial"/>
        <family val="2"/>
      </rPr>
      <t> : data quality: excellent</t>
    </r>
  </si>
  <si>
    <t>How to cite:   Statistics Canada.  Table  14-10-0204-01   Average weekly earnings by industry, annual</t>
  </si>
  <si>
    <t>DOI:   https://doi.org/10.25318/1410020401-eng</t>
  </si>
  <si>
    <t>Take growth off of previous 2018 value used in analysis</t>
  </si>
  <si>
    <t>Growth 2018-2019</t>
  </si>
  <si>
    <t>Previous</t>
  </si>
  <si>
    <t>Growth 2019-2020</t>
  </si>
  <si>
    <t>https://www150.statcan.gc.ca/t1/tbl1/en/tv.action?pid=1410020401</t>
  </si>
  <si>
    <t>Growth 2020-2021</t>
  </si>
  <si>
    <t>DOI: https://doi.org/10.25318/1410020401-eng</t>
  </si>
  <si>
    <t>Release date: 2021-07-29</t>
  </si>
  <si>
    <t>North American Industry Classification System (NAICS) 4</t>
  </si>
  <si>
    <t>Revisions</t>
  </si>
  <si>
    <t>Frequency: Annual</t>
  </si>
  <si>
    <t>Table: 14-10-0204-01 (formerly CANSIM 281-0027)</t>
  </si>
  <si>
    <t>Release date: 2022-03-29</t>
  </si>
  <si>
    <t>GROUP RANKING</t>
  </si>
  <si>
    <t>Previous Year Asset Price Index</t>
  </si>
  <si>
    <t>Previous Year Capital Price</t>
  </si>
  <si>
    <t>Previous Year Capital Quantity</t>
  </si>
  <si>
    <t>Previous Year Capital cost</t>
  </si>
  <si>
    <t>Board Issue Date</t>
  </si>
  <si>
    <t>Return on Equity</t>
  </si>
  <si>
    <t>Long-term Debt Rate</t>
  </si>
  <si>
    <t>Small (&lt; $100M)</t>
  </si>
  <si>
    <t>Med.-Small ($100M - $250M)</t>
  </si>
  <si>
    <t>Med. Large ($250M - $1B)</t>
  </si>
  <si>
    <t>Large (&gt; $1B)</t>
  </si>
  <si>
    <t>Short-Term Debt Rate</t>
  </si>
  <si>
    <t>Weighted Average Cost of Capital</t>
  </si>
  <si>
    <t>RP-1998-0001 Decision</t>
  </si>
  <si>
    <t>RP-1999-0034 Decision</t>
  </si>
  <si>
    <t>EB-2006-0088 Methodology</t>
  </si>
  <si>
    <t>EB-2009-0084 Methodology (current)</t>
  </si>
  <si>
    <t>Updated by PEG using OEB memorandum</t>
  </si>
  <si>
    <t>Board Letter: Cost of Capital Parameter Updates for 2016 Applications</t>
  </si>
  <si>
    <t>Board Letter: Cost of Capital Parameter Updates for 2017 Applications</t>
  </si>
  <si>
    <t>Board Letter: Cost of Capital Paramter Updates for 2018 Applications</t>
  </si>
  <si>
    <t>OEB Website (pasted to right)</t>
  </si>
  <si>
    <t>Capital Structure</t>
  </si>
  <si>
    <t>Equity</t>
  </si>
  <si>
    <t>LT Debt</t>
  </si>
  <si>
    <t>ST Debt</t>
  </si>
  <si>
    <t>Calendar Year Values</t>
  </si>
  <si>
    <t>1999 to 2008</t>
  </si>
  <si>
    <t xml:space="preserve">  Small (&lt; $100M)</t>
  </si>
  <si>
    <t xml:space="preserve">  Med.-Small ($100M - $250M)</t>
  </si>
  <si>
    <t xml:space="preserve">  Med. Large ($250M - $1B)</t>
  </si>
  <si>
    <t xml:space="preserve">  Large (&gt; $1B)</t>
  </si>
  <si>
    <t>2008 to Present</t>
  </si>
  <si>
    <t xml:space="preserve">  Common Structure</t>
  </si>
  <si>
    <t>% Change in Capital Cost</t>
  </si>
  <si>
    <t>Capacity Proxy (Previous Year)</t>
  </si>
  <si>
    <t>Capacity Proxy (Current Year)</t>
  </si>
  <si>
    <t>Previous Year Avg Line Km (Since 2002)</t>
  </si>
  <si>
    <t>Current Year Avg Line Km (Since 2002)</t>
  </si>
  <si>
    <t>Customer count from 10 years prior</t>
  </si>
  <si>
    <t>Forecasted</t>
  </si>
  <si>
    <t>**** ANY ITEMS IN RED WRITING ARE FORECASTS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</si>
</sst>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0000"/>
    <numFmt numFmtId="166" formatCode="0.0000"/>
    <numFmt numFmtId="167" formatCode="0.000"/>
    <numFmt numFmtId="168" formatCode="_(* #,##0_);_(* \(#,##0\);_(* &quot;-&quot;??_);_(@_)"/>
    <numFmt numFmtId="169" formatCode="0.000%"/>
    <numFmt numFmtId="170" formatCode="0.0"/>
    <numFmt numFmtId="171" formatCode="0.0000%"/>
    <numFmt numFmtId="172" formatCode="0.00000000000000%"/>
    <numFmt numFmtId="173" formatCode="0.0000_);\(0.0000\)"/>
  </numFmts>
  <fonts count="3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sz val="10"/>
      <name val="MS Sans Serif"/>
    </font>
    <font>
      <sz val="10"/>
      <name val="MS Sans Serif"/>
      <family val="2"/>
    </font>
    <font>
      <b/>
      <sz val="10"/>
      <color rgb="FF000000"/>
      <name val="Verdana"/>
      <family val="2"/>
    </font>
    <font>
      <sz val="10"/>
      <color rgb="FF000000"/>
      <name val="Verdana"/>
      <family val="2"/>
    </font>
    <font>
      <b/>
      <sz val="10"/>
      <color rgb="FF222222"/>
      <name val="Verdana"/>
      <family val="2"/>
    </font>
    <font>
      <sz val="10"/>
      <name val="Verdana"/>
      <family val="2"/>
    </font>
    <font>
      <b/>
      <sz val="20"/>
      <color rgb="FF333333"/>
      <name val="Arial"/>
      <family val="2"/>
    </font>
    <font>
      <sz val="12"/>
      <color rgb="FF000000"/>
      <name val="Arial"/>
      <family val="2"/>
    </font>
    <font>
      <b/>
      <sz val="14"/>
      <color rgb="FF333333"/>
      <name val="Arial"/>
      <family val="2"/>
    </font>
    <font>
      <sz val="12"/>
      <color rgb="FF505050"/>
      <name val="Arial"/>
      <family val="2"/>
    </font>
    <font>
      <i/>
      <sz val="12"/>
      <color rgb="FF505050"/>
      <name val="Arial"/>
      <family val="2"/>
    </font>
    <font>
      <sz val="10"/>
      <color rgb="FFFF0000"/>
      <name val="MS Sans Serif"/>
    </font>
    <font>
      <sz val="11"/>
      <name val="Calibri"/>
      <family val="2"/>
      <scheme val="minor"/>
    </font>
    <font>
      <b/>
      <sz val="11"/>
      <name val="Calibri"/>
      <family val="2"/>
      <scheme val="minor"/>
    </font>
    <font>
      <b/>
      <sz val="10"/>
      <color rgb="FF000000"/>
      <name val="Arial"/>
      <family val="2"/>
    </font>
    <font>
      <sz val="10"/>
      <color rgb="FF000000"/>
      <name val="Arial"/>
      <family val="2"/>
    </font>
    <font>
      <u/>
      <sz val="12"/>
      <color rgb="FF7834BC"/>
      <name val="Arial"/>
      <family val="2"/>
    </font>
    <font>
      <sz val="9"/>
      <color rgb="FF000000"/>
      <name val="Arial"/>
      <family val="2"/>
    </font>
    <font>
      <sz val="9"/>
      <color rgb="FF333333"/>
      <name val="Arial"/>
      <family val="2"/>
    </font>
    <font>
      <sz val="12"/>
      <color rgb="FF333333"/>
      <name val="Arial"/>
      <family val="2"/>
    </font>
    <font>
      <sz val="9"/>
      <color indexed="81"/>
      <name val="Tahoma"/>
      <charset val="1"/>
    </font>
    <font>
      <b/>
      <sz val="9"/>
      <color indexed="81"/>
      <name val="Tahoma"/>
      <charset val="1"/>
    </font>
    <font>
      <sz val="9"/>
      <color indexed="81"/>
      <name val="Tahoma"/>
      <family val="2"/>
    </font>
    <font>
      <sz val="10"/>
      <name val="Arial"/>
      <family val="2"/>
    </font>
    <font>
      <sz val="12"/>
      <name val="Arial"/>
      <family val="2"/>
    </font>
    <font>
      <b/>
      <sz val="12"/>
      <name val="Arial"/>
      <family val="2"/>
    </font>
    <font>
      <sz val="12"/>
      <color theme="5"/>
      <name val="Arial"/>
      <family val="2"/>
    </font>
    <font>
      <sz val="12"/>
      <color rgb="FFFF0000"/>
      <name val="Arial"/>
      <family val="2"/>
    </font>
    <font>
      <b/>
      <sz val="16"/>
      <name val="Arial"/>
      <family val="2"/>
    </font>
    <font>
      <b/>
      <sz val="9"/>
      <color indexed="81"/>
      <name val="Tahoma"/>
      <family val="2"/>
    </font>
    <font>
      <b/>
      <sz val="18"/>
      <color rgb="FFFF0000"/>
      <name val="MS Sans Serif"/>
    </font>
    <font>
      <b/>
      <sz val="11"/>
      <color rgb="FFFF0000"/>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rgb="FFDDEEFF"/>
        <bgColor indexed="64"/>
      </patternFill>
    </fill>
    <fill>
      <patternFill patternType="solid">
        <fgColor rgb="FFEEEEEE"/>
        <bgColor indexed="64"/>
      </patternFill>
    </fill>
    <fill>
      <patternFill patternType="solid">
        <fgColor rgb="FFFFFFFF"/>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indexed="2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538DD5"/>
        <bgColor indexed="64"/>
      </patternFill>
    </fill>
  </fills>
  <borders count="54">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D7D7D7"/>
      </left>
      <right style="thin">
        <color rgb="FFD7D7D7"/>
      </right>
      <top style="thin">
        <color rgb="FFD7D7D7"/>
      </top>
      <bottom style="thin">
        <color rgb="FFD7D7D7"/>
      </bottom>
      <diagonal/>
    </border>
    <border>
      <left style="medium">
        <color indexed="64"/>
      </left>
      <right/>
      <top style="medium">
        <color indexed="64"/>
      </top>
      <bottom style="thin">
        <color rgb="FFD4D4D4"/>
      </bottom>
      <diagonal/>
    </border>
    <border>
      <left/>
      <right/>
      <top style="medium">
        <color indexed="64"/>
      </top>
      <bottom style="thin">
        <color rgb="FFD4D4D4"/>
      </bottom>
      <diagonal/>
    </border>
    <border>
      <left/>
      <right style="medium">
        <color indexed="64"/>
      </right>
      <top style="medium">
        <color indexed="64"/>
      </top>
      <bottom style="thin">
        <color rgb="FFD4D4D4"/>
      </bottom>
      <diagonal/>
    </border>
    <border>
      <left style="medium">
        <color indexed="64"/>
      </left>
      <right style="thin">
        <color rgb="FFD4D4D4"/>
      </right>
      <top style="thin">
        <color rgb="FFD4D4D4"/>
      </top>
      <bottom style="thin">
        <color rgb="FFD4D4D4"/>
      </bottom>
      <diagonal/>
    </border>
    <border>
      <left style="thin">
        <color rgb="FFD4D4D4"/>
      </left>
      <right style="thin">
        <color rgb="FFD4D4D4"/>
      </right>
      <top style="thin">
        <color rgb="FFD4D4D4"/>
      </top>
      <bottom style="thin">
        <color rgb="FFD4D4D4"/>
      </bottom>
      <diagonal/>
    </border>
    <border>
      <left style="thin">
        <color rgb="FFD4D4D4"/>
      </left>
      <right style="medium">
        <color indexed="64"/>
      </right>
      <top style="thin">
        <color rgb="FFD4D4D4"/>
      </top>
      <bottom style="thin">
        <color rgb="FFD4D4D4"/>
      </bottom>
      <diagonal/>
    </border>
    <border>
      <left/>
      <right style="thin">
        <color rgb="FFD4D4D4"/>
      </right>
      <top style="thin">
        <color rgb="FFD4D4D4"/>
      </top>
      <bottom style="thin">
        <color rgb="FFD4D4D4"/>
      </bottom>
      <diagonal/>
    </border>
    <border>
      <left/>
      <right style="medium">
        <color indexed="64"/>
      </right>
      <top style="thin">
        <color rgb="FFD4D4D4"/>
      </top>
      <bottom style="thin">
        <color rgb="FFD4D4D4"/>
      </bottom>
      <diagonal/>
    </border>
    <border>
      <left style="medium">
        <color indexed="64"/>
      </left>
      <right style="thin">
        <color rgb="FFD4D4D4"/>
      </right>
      <top style="thin">
        <color rgb="FFD4D4D4"/>
      </top>
      <bottom style="medium">
        <color indexed="64"/>
      </bottom>
      <diagonal/>
    </border>
    <border>
      <left style="thin">
        <color rgb="FFD4D4D4"/>
      </left>
      <right style="thin">
        <color rgb="FFD4D4D4"/>
      </right>
      <top style="thin">
        <color rgb="FFD4D4D4"/>
      </top>
      <bottom style="medium">
        <color indexed="64"/>
      </bottom>
      <diagonal/>
    </border>
    <border>
      <left style="thin">
        <color rgb="FFD4D4D4"/>
      </left>
      <right style="medium">
        <color indexed="64"/>
      </right>
      <top style="thin">
        <color rgb="FFD4D4D4"/>
      </top>
      <bottom style="medium">
        <color indexed="64"/>
      </bottom>
      <diagonal/>
    </border>
    <border>
      <left/>
      <right style="thin">
        <color rgb="FFD4D4D4"/>
      </right>
      <top style="thin">
        <color rgb="FFD4D4D4"/>
      </top>
      <bottom style="medium">
        <color indexed="64"/>
      </bottom>
      <diagonal/>
    </border>
    <border>
      <left/>
      <right style="medium">
        <color indexed="64"/>
      </right>
      <top style="thin">
        <color rgb="FFD4D4D4"/>
      </top>
      <bottom style="medium">
        <color indexed="64"/>
      </bottom>
      <diagonal/>
    </border>
    <border>
      <left style="thin">
        <color rgb="FFD4D4D4"/>
      </left>
      <right style="thin">
        <color rgb="FFD4D4D4"/>
      </right>
      <top/>
      <bottom style="thin">
        <color rgb="FFD4D4D4"/>
      </bottom>
      <diagonal/>
    </border>
    <border>
      <left style="medium">
        <color indexed="64"/>
      </left>
      <right/>
      <top/>
      <bottom/>
      <diagonal/>
    </border>
    <border>
      <left/>
      <right style="medium">
        <color indexed="64"/>
      </right>
      <top/>
      <bottom/>
      <diagonal/>
    </border>
    <border>
      <left style="medium">
        <color indexed="64"/>
      </left>
      <right style="medium">
        <color rgb="FFD4D4D4"/>
      </right>
      <top style="medium">
        <color rgb="FFD4D4D4"/>
      </top>
      <bottom style="medium">
        <color indexed="64"/>
      </bottom>
      <diagonal/>
    </border>
    <border>
      <left style="medium">
        <color rgb="FFD4D4D4"/>
      </left>
      <right style="medium">
        <color rgb="FFD4D4D4"/>
      </right>
      <top style="medium">
        <color rgb="FFD4D4D4"/>
      </top>
      <bottom style="medium">
        <color indexed="64"/>
      </bottom>
      <diagonal/>
    </border>
    <border>
      <left style="medium">
        <color rgb="FFD4D4D4"/>
      </left>
      <right style="medium">
        <color indexed="64"/>
      </right>
      <top style="medium">
        <color rgb="FFD4D4D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D4D4D4"/>
      </left>
      <right/>
      <top style="medium">
        <color rgb="FFD4D4D4"/>
      </top>
      <bottom style="medium">
        <color rgb="FFD4D4D4"/>
      </bottom>
      <diagonal/>
    </border>
    <border>
      <left/>
      <right/>
      <top style="medium">
        <color rgb="FFD4D4D4"/>
      </top>
      <bottom style="medium">
        <color rgb="FFD4D4D4"/>
      </bottom>
      <diagonal/>
    </border>
    <border>
      <left/>
      <right style="medium">
        <color rgb="FFD4D4D4"/>
      </right>
      <top style="medium">
        <color rgb="FFD4D4D4"/>
      </top>
      <bottom style="medium">
        <color rgb="FFD4D4D4"/>
      </bottom>
      <diagonal/>
    </border>
    <border>
      <left style="medium">
        <color rgb="FFD4D4D4"/>
      </left>
      <right style="medium">
        <color rgb="FFD4D4D4"/>
      </right>
      <top style="medium">
        <color rgb="FFD4D4D4"/>
      </top>
      <bottom style="medium">
        <color rgb="FFD4D4D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0" fontId="7"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30" fillId="0" borderId="0"/>
    <xf numFmtId="9" fontId="30" fillId="0" borderId="0" applyFont="0" applyFill="0" applyBorder="0" applyAlignment="0" applyProtection="0"/>
  </cellStyleXfs>
  <cellXfs count="303">
    <xf numFmtId="0" fontId="0" fillId="0" borderId="0" xfId="0"/>
    <xf numFmtId="0" fontId="0" fillId="0" borderId="0" xfId="0" applyAlignment="1">
      <alignment horizontal="left" indent="2"/>
    </xf>
    <xf numFmtId="0" fontId="3" fillId="0" borderId="0" xfId="0" applyFont="1" applyAlignment="1">
      <alignment horizontal="center"/>
    </xf>
    <xf numFmtId="0" fontId="3" fillId="0" borderId="0" xfId="0" applyFont="1"/>
    <xf numFmtId="0" fontId="4" fillId="0" borderId="0" xfId="0" applyFont="1"/>
    <xf numFmtId="164" fontId="0" fillId="0" borderId="0" xfId="2" applyNumberFormat="1" applyFont="1"/>
    <xf numFmtId="10" fontId="0" fillId="0" borderId="0" xfId="2" applyNumberFormat="1" applyFont="1"/>
    <xf numFmtId="165" fontId="0" fillId="0" borderId="0" xfId="0" applyNumberFormat="1"/>
    <xf numFmtId="166" fontId="0" fillId="0" borderId="0" xfId="0" applyNumberFormat="1"/>
    <xf numFmtId="167" fontId="0" fillId="0" borderId="0" xfId="0" applyNumberFormat="1"/>
    <xf numFmtId="2" fontId="0" fillId="0" borderId="0" xfId="0" applyNumberFormat="1"/>
    <xf numFmtId="168" fontId="0" fillId="0" borderId="0" xfId="1" applyNumberFormat="1" applyFont="1"/>
    <xf numFmtId="168" fontId="0" fillId="0" borderId="0" xfId="0" applyNumberFormat="1"/>
    <xf numFmtId="0" fontId="7" fillId="0" borderId="0" xfId="4"/>
    <xf numFmtId="0" fontId="1" fillId="0" borderId="0" xfId="5"/>
    <xf numFmtId="0" fontId="1" fillId="2" borderId="0" xfId="5" applyFill="1"/>
    <xf numFmtId="169" fontId="0" fillId="0" borderId="0" xfId="6" applyNumberFormat="1" applyFont="1"/>
    <xf numFmtId="2" fontId="1" fillId="0" borderId="0" xfId="5" applyNumberFormat="1"/>
    <xf numFmtId="17" fontId="1" fillId="0" borderId="0" xfId="5" applyNumberFormat="1"/>
    <xf numFmtId="0" fontId="7" fillId="0" borderId="2" xfId="4" applyBorder="1"/>
    <xf numFmtId="0" fontId="7" fillId="0" borderId="3" xfId="4" applyBorder="1"/>
    <xf numFmtId="0" fontId="7" fillId="0" borderId="4" xfId="4" applyBorder="1"/>
    <xf numFmtId="2" fontId="7" fillId="0" borderId="5" xfId="4" applyNumberFormat="1" applyBorder="1"/>
    <xf numFmtId="2" fontId="7" fillId="0" borderId="6" xfId="4" applyNumberFormat="1" applyBorder="1"/>
    <xf numFmtId="169" fontId="0" fillId="0" borderId="7" xfId="6" applyNumberFormat="1" applyFont="1" applyBorder="1"/>
    <xf numFmtId="0" fontId="7" fillId="0" borderId="5" xfId="4" applyBorder="1"/>
    <xf numFmtId="0" fontId="7" fillId="0" borderId="6" xfId="4" applyBorder="1"/>
    <xf numFmtId="0" fontId="6" fillId="3" borderId="8" xfId="3" applyFill="1" applyBorder="1" applyAlignment="1">
      <alignment wrapText="1"/>
    </xf>
    <xf numFmtId="0" fontId="7" fillId="0" borderId="0" xfId="4" applyAlignment="1">
      <alignment wrapText="1"/>
    </xf>
    <xf numFmtId="0" fontId="9" fillId="0" borderId="0" xfId="4" applyFont="1" applyAlignment="1">
      <alignment wrapText="1"/>
    </xf>
    <xf numFmtId="0" fontId="11" fillId="4" borderId="9" xfId="4" applyFont="1" applyFill="1" applyBorder="1" applyAlignment="1">
      <alignment horizontal="center" wrapText="1"/>
    </xf>
    <xf numFmtId="0" fontId="11" fillId="4" borderId="10" xfId="4" applyFont="1" applyFill="1" applyBorder="1" applyAlignment="1">
      <alignment horizontal="center" wrapText="1"/>
    </xf>
    <xf numFmtId="0" fontId="11" fillId="4" borderId="11" xfId="4" applyFont="1" applyFill="1" applyBorder="1" applyAlignment="1">
      <alignment horizontal="center" wrapText="1"/>
    </xf>
    <xf numFmtId="0" fontId="11" fillId="4" borderId="12" xfId="4" applyFont="1" applyFill="1" applyBorder="1" applyAlignment="1">
      <alignment wrapText="1"/>
    </xf>
    <xf numFmtId="0" fontId="11" fillId="4" borderId="13" xfId="4" applyFont="1" applyFill="1" applyBorder="1" applyAlignment="1">
      <alignment wrapText="1"/>
    </xf>
    <xf numFmtId="0" fontId="11" fillId="4" borderId="14" xfId="4" applyFont="1" applyFill="1" applyBorder="1" applyAlignment="1">
      <alignment wrapText="1"/>
    </xf>
    <xf numFmtId="0" fontId="11" fillId="4" borderId="15" xfId="4" applyFont="1" applyFill="1" applyBorder="1" applyAlignment="1">
      <alignment wrapText="1"/>
    </xf>
    <xf numFmtId="0" fontId="11" fillId="4" borderId="16" xfId="4" applyFont="1" applyFill="1" applyBorder="1" applyAlignment="1">
      <alignment wrapText="1"/>
    </xf>
    <xf numFmtId="0" fontId="12" fillId="5" borderId="17" xfId="4" applyFont="1" applyFill="1" applyBorder="1" applyAlignment="1">
      <alignment wrapText="1"/>
    </xf>
    <xf numFmtId="0" fontId="12" fillId="5" borderId="18" xfId="4" applyFont="1" applyFill="1" applyBorder="1" applyAlignment="1">
      <alignment wrapText="1"/>
    </xf>
    <xf numFmtId="0" fontId="12" fillId="5" borderId="19" xfId="4" applyFont="1" applyFill="1" applyBorder="1" applyAlignment="1">
      <alignment wrapText="1"/>
    </xf>
    <xf numFmtId="0" fontId="12" fillId="5" borderId="20" xfId="4" applyFont="1" applyFill="1" applyBorder="1" applyAlignment="1">
      <alignment wrapText="1"/>
    </xf>
    <xf numFmtId="0" fontId="12" fillId="5" borderId="21" xfId="4" applyFont="1" applyFill="1" applyBorder="1" applyAlignment="1">
      <alignment wrapText="1"/>
    </xf>
    <xf numFmtId="0" fontId="6" fillId="5" borderId="22" xfId="3" applyFill="1" applyBorder="1" applyAlignment="1">
      <alignment wrapText="1"/>
    </xf>
    <xf numFmtId="0" fontId="7" fillId="5" borderId="0" xfId="4" applyFill="1" applyAlignment="1">
      <alignment wrapText="1"/>
    </xf>
    <xf numFmtId="0" fontId="6" fillId="0" borderId="0" xfId="3" applyAlignment="1">
      <alignment wrapText="1"/>
    </xf>
    <xf numFmtId="0" fontId="10" fillId="5" borderId="0" xfId="4" applyFont="1" applyFill="1" applyAlignment="1">
      <alignment wrapText="1"/>
    </xf>
    <xf numFmtId="14" fontId="10" fillId="5" borderId="0" xfId="4" applyNumberFormat="1" applyFont="1" applyFill="1" applyAlignment="1">
      <alignment wrapText="1"/>
    </xf>
    <xf numFmtId="0" fontId="13" fillId="0" borderId="0" xfId="4" applyFont="1" applyAlignment="1">
      <alignment vertical="center" wrapText="1"/>
    </xf>
    <xf numFmtId="14" fontId="7" fillId="0" borderId="0" xfId="4" applyNumberFormat="1"/>
    <xf numFmtId="0" fontId="14" fillId="0" borderId="0" xfId="4" applyFont="1"/>
    <xf numFmtId="0" fontId="7" fillId="2" borderId="0" xfId="4" applyFill="1"/>
    <xf numFmtId="0" fontId="11" fillId="4" borderId="23" xfId="4" applyFont="1" applyFill="1" applyBorder="1" applyAlignment="1">
      <alignment wrapText="1"/>
    </xf>
    <xf numFmtId="0" fontId="7" fillId="0" borderId="24" xfId="4" applyBorder="1"/>
    <xf numFmtId="0" fontId="14" fillId="0" borderId="25" xfId="4" applyFont="1" applyBorder="1" applyAlignment="1">
      <alignment horizontal="right" vertical="center"/>
    </xf>
    <xf numFmtId="0" fontId="14" fillId="0" borderId="26" xfId="4" applyFont="1" applyBorder="1" applyAlignment="1">
      <alignment horizontal="right" vertical="center"/>
    </xf>
    <xf numFmtId="0" fontId="14" fillId="0" borderId="27" xfId="4" applyFont="1" applyBorder="1" applyAlignment="1">
      <alignment horizontal="right" vertical="center"/>
    </xf>
    <xf numFmtId="0" fontId="7" fillId="0" borderId="7" xfId="4" applyBorder="1"/>
    <xf numFmtId="169" fontId="0" fillId="2" borderId="0" xfId="6" applyNumberFormat="1" applyFont="1" applyFill="1"/>
    <xf numFmtId="0" fontId="15" fillId="0" borderId="0" xfId="4" applyFont="1" applyAlignment="1">
      <alignment vertical="center" wrapText="1"/>
    </xf>
    <xf numFmtId="0" fontId="16" fillId="0" borderId="0" xfId="4" applyFont="1" applyAlignment="1">
      <alignment vertical="center" wrapText="1"/>
    </xf>
    <xf numFmtId="10" fontId="7" fillId="0" borderId="0" xfId="4" applyNumberFormat="1"/>
    <xf numFmtId="0" fontId="17" fillId="0" borderId="0" xfId="4" applyFont="1" applyAlignment="1">
      <alignment vertical="center" wrapText="1"/>
    </xf>
    <xf numFmtId="0" fontId="6" fillId="0" borderId="0" xfId="3"/>
    <xf numFmtId="0" fontId="7" fillId="0" borderId="0" xfId="4" applyAlignment="1">
      <alignment horizontal="right"/>
    </xf>
    <xf numFmtId="0" fontId="18" fillId="0" borderId="3" xfId="4" applyFont="1" applyBorder="1"/>
    <xf numFmtId="0" fontId="18" fillId="0" borderId="4" xfId="4" applyFont="1" applyBorder="1"/>
    <xf numFmtId="0" fontId="18" fillId="0" borderId="2" xfId="4" applyFont="1" applyBorder="1"/>
    <xf numFmtId="0" fontId="7" fillId="0" borderId="23" xfId="4" applyBorder="1"/>
    <xf numFmtId="0" fontId="18" fillId="0" borderId="0" xfId="4" applyFont="1"/>
    <xf numFmtId="0" fontId="18" fillId="0" borderId="24" xfId="4" applyFont="1" applyBorder="1"/>
    <xf numFmtId="0" fontId="18" fillId="0" borderId="23" xfId="4" applyFont="1" applyBorder="1"/>
    <xf numFmtId="2" fontId="7" fillId="0" borderId="7" xfId="4" applyNumberFormat="1" applyBorder="1"/>
    <xf numFmtId="0" fontId="18" fillId="0" borderId="6" xfId="4" applyFont="1" applyBorder="1"/>
    <xf numFmtId="0" fontId="18" fillId="0" borderId="7" xfId="4" applyFont="1" applyBorder="1"/>
    <xf numFmtId="0" fontId="18" fillId="0" borderId="5" xfId="4" applyFont="1" applyBorder="1"/>
    <xf numFmtId="2" fontId="7" fillId="0" borderId="0" xfId="4" applyNumberFormat="1"/>
    <xf numFmtId="2" fontId="18" fillId="0" borderId="0" xfId="4" applyNumberFormat="1" applyFont="1"/>
    <xf numFmtId="0" fontId="7" fillId="2" borderId="28" xfId="4" applyFill="1" applyBorder="1"/>
    <xf numFmtId="0" fontId="7" fillId="2" borderId="29" xfId="4" applyFill="1" applyBorder="1"/>
    <xf numFmtId="10" fontId="0" fillId="2" borderId="30" xfId="6" applyNumberFormat="1" applyFont="1" applyFill="1" applyBorder="1"/>
    <xf numFmtId="10" fontId="0" fillId="0" borderId="0" xfId="6" applyNumberFormat="1" applyFont="1"/>
    <xf numFmtId="10" fontId="0" fillId="0" borderId="5" xfId="6" applyNumberFormat="1" applyFont="1" applyBorder="1"/>
    <xf numFmtId="10" fontId="0" fillId="0" borderId="6" xfId="6" applyNumberFormat="1" applyFont="1" applyBorder="1"/>
    <xf numFmtId="10" fontId="0" fillId="0" borderId="7" xfId="6" applyNumberFormat="1" applyFont="1" applyBorder="1"/>
    <xf numFmtId="10" fontId="18" fillId="0" borderId="5" xfId="6" applyNumberFormat="1" applyFont="1" applyBorder="1"/>
    <xf numFmtId="170" fontId="7" fillId="0" borderId="0" xfId="4" applyNumberFormat="1"/>
    <xf numFmtId="170" fontId="18" fillId="0" borderId="0" xfId="4" applyNumberFormat="1" applyFont="1"/>
    <xf numFmtId="0" fontId="19" fillId="0" borderId="0" xfId="4" applyFont="1"/>
    <xf numFmtId="0" fontId="19" fillId="0" borderId="2" xfId="4" applyFont="1" applyBorder="1" applyAlignment="1">
      <alignment horizontal="right"/>
    </xf>
    <xf numFmtId="0" fontId="19" fillId="0" borderId="3" xfId="4" applyFont="1" applyBorder="1" applyAlignment="1">
      <alignment horizontal="right"/>
    </xf>
    <xf numFmtId="0" fontId="19" fillId="0" borderId="4" xfId="4" applyFont="1" applyBorder="1" applyAlignment="1">
      <alignment horizontal="right"/>
    </xf>
    <xf numFmtId="0" fontId="2" fillId="0" borderId="2" xfId="4" applyFont="1" applyBorder="1" applyAlignment="1">
      <alignment horizontal="right"/>
    </xf>
    <xf numFmtId="0" fontId="2" fillId="0" borderId="3" xfId="4" applyFont="1" applyBorder="1" applyAlignment="1">
      <alignment horizontal="right"/>
    </xf>
    <xf numFmtId="0" fontId="2" fillId="0" borderId="4" xfId="4" applyFont="1" applyBorder="1" applyAlignment="1">
      <alignment horizontal="right"/>
    </xf>
    <xf numFmtId="0" fontId="19" fillId="0" borderId="5" xfId="4" applyFont="1" applyBorder="1"/>
    <xf numFmtId="0" fontId="19" fillId="0" borderId="6" xfId="4" applyFont="1" applyBorder="1"/>
    <xf numFmtId="0" fontId="19" fillId="0" borderId="7" xfId="4" applyFont="1" applyBorder="1"/>
    <xf numFmtId="0" fontId="2" fillId="0" borderId="23" xfId="4" applyFont="1" applyBorder="1"/>
    <xf numFmtId="0" fontId="2" fillId="0" borderId="0" xfId="4" applyFont="1"/>
    <xf numFmtId="0" fontId="2" fillId="0" borderId="24" xfId="4" applyFont="1" applyBorder="1"/>
    <xf numFmtId="10" fontId="19" fillId="0" borderId="31" xfId="4" applyNumberFormat="1" applyFont="1" applyBorder="1"/>
    <xf numFmtId="10" fontId="19" fillId="0" borderId="32" xfId="4" applyNumberFormat="1" applyFont="1" applyBorder="1"/>
    <xf numFmtId="10" fontId="19" fillId="0" borderId="33" xfId="4" applyNumberFormat="1" applyFont="1" applyBorder="1"/>
    <xf numFmtId="10" fontId="19" fillId="6" borderId="32" xfId="4" applyNumberFormat="1" applyFont="1" applyFill="1" applyBorder="1"/>
    <xf numFmtId="10" fontId="19" fillId="6" borderId="31" xfId="4" applyNumberFormat="1" applyFont="1" applyFill="1" applyBorder="1"/>
    <xf numFmtId="10" fontId="19" fillId="6" borderId="33" xfId="4" applyNumberFormat="1" applyFont="1" applyFill="1" applyBorder="1"/>
    <xf numFmtId="10" fontId="2" fillId="6" borderId="32" xfId="4" applyNumberFormat="1" applyFont="1" applyFill="1" applyBorder="1"/>
    <xf numFmtId="10" fontId="2" fillId="6" borderId="34" xfId="4" applyNumberFormat="1" applyFont="1" applyFill="1" applyBorder="1"/>
    <xf numFmtId="10" fontId="2" fillId="6" borderId="35" xfId="4" applyNumberFormat="1" applyFont="1" applyFill="1" applyBorder="1"/>
    <xf numFmtId="10" fontId="2" fillId="6" borderId="36" xfId="4" applyNumberFormat="1" applyFont="1" applyFill="1" applyBorder="1"/>
    <xf numFmtId="170" fontId="19" fillId="0" borderId="0" xfId="4" applyNumberFormat="1" applyFont="1"/>
    <xf numFmtId="0" fontId="19" fillId="0" borderId="28" xfId="4" applyFont="1" applyBorder="1"/>
    <xf numFmtId="170" fontId="20" fillId="0" borderId="30" xfId="4" applyNumberFormat="1" applyFont="1" applyBorder="1"/>
    <xf numFmtId="170" fontId="20" fillId="0" borderId="37" xfId="4" applyNumberFormat="1" applyFont="1" applyBorder="1"/>
    <xf numFmtId="0" fontId="19" fillId="6" borderId="28" xfId="4" applyFont="1" applyFill="1" applyBorder="1"/>
    <xf numFmtId="0" fontId="19" fillId="6" borderId="29" xfId="4" applyFont="1" applyFill="1" applyBorder="1"/>
    <xf numFmtId="10" fontId="19" fillId="6" borderId="30" xfId="6" applyNumberFormat="1" applyFont="1" applyFill="1" applyBorder="1"/>
    <xf numFmtId="0" fontId="20" fillId="2" borderId="28" xfId="4" applyFont="1" applyFill="1" applyBorder="1"/>
    <xf numFmtId="0" fontId="19" fillId="2" borderId="29" xfId="4" applyFont="1" applyFill="1" applyBorder="1"/>
    <xf numFmtId="10" fontId="20" fillId="2" borderId="30" xfId="6" applyNumberFormat="1" applyFont="1" applyFill="1" applyBorder="1"/>
    <xf numFmtId="10" fontId="0" fillId="0" borderId="0" xfId="0" applyNumberFormat="1"/>
    <xf numFmtId="10" fontId="0" fillId="2" borderId="0" xfId="6" applyNumberFormat="1" applyFont="1" applyFill="1"/>
    <xf numFmtId="169" fontId="0" fillId="2" borderId="5" xfId="6" applyNumberFormat="1" applyFont="1" applyFill="1" applyBorder="1"/>
    <xf numFmtId="0" fontId="7" fillId="2" borderId="7" xfId="4" applyFill="1" applyBorder="1"/>
    <xf numFmtId="169" fontId="7" fillId="0" borderId="0" xfId="4" applyNumberFormat="1"/>
    <xf numFmtId="17" fontId="7" fillId="0" borderId="0" xfId="4" applyNumberFormat="1"/>
    <xf numFmtId="166" fontId="7" fillId="0" borderId="0" xfId="4" applyNumberFormat="1"/>
    <xf numFmtId="164" fontId="0" fillId="7" borderId="28" xfId="6" applyNumberFormat="1" applyFont="1" applyFill="1" applyBorder="1"/>
    <xf numFmtId="164" fontId="0" fillId="7" borderId="29" xfId="6" applyNumberFormat="1" applyFont="1" applyFill="1" applyBorder="1"/>
    <xf numFmtId="9" fontId="0" fillId="7" borderId="30" xfId="6" applyFont="1" applyFill="1" applyBorder="1"/>
    <xf numFmtId="0" fontId="7" fillId="5" borderId="0" xfId="4" applyFill="1"/>
    <xf numFmtId="0" fontId="21" fillId="4" borderId="41" xfId="4" applyFont="1" applyFill="1" applyBorder="1" applyAlignment="1">
      <alignment horizontal="right" vertical="center" wrapText="1"/>
    </xf>
    <xf numFmtId="0" fontId="6" fillId="4" borderId="41" xfId="3" applyFill="1" applyBorder="1" applyAlignment="1">
      <alignment horizontal="left" vertical="center" wrapText="1"/>
    </xf>
    <xf numFmtId="0" fontId="22" fillId="4" borderId="41" xfId="4" applyFont="1" applyFill="1" applyBorder="1" applyAlignment="1">
      <alignment horizontal="center" vertical="center" wrapText="1"/>
    </xf>
    <xf numFmtId="0" fontId="22" fillId="5" borderId="41" xfId="4" applyFont="1" applyFill="1" applyBorder="1" applyAlignment="1">
      <alignment horizontal="left" vertical="center" wrapText="1"/>
    </xf>
    <xf numFmtId="0" fontId="22" fillId="5" borderId="41" xfId="4" applyFont="1" applyFill="1" applyBorder="1" applyAlignment="1">
      <alignment horizontal="right" vertical="center"/>
    </xf>
    <xf numFmtId="4" fontId="22" fillId="5" borderId="41" xfId="4" applyNumberFormat="1" applyFont="1" applyFill="1" applyBorder="1" applyAlignment="1">
      <alignment horizontal="right" vertical="center"/>
    </xf>
    <xf numFmtId="43" fontId="0" fillId="0" borderId="0" xfId="7" applyFont="1"/>
    <xf numFmtId="0" fontId="25" fillId="0" borderId="0" xfId="4" applyFont="1" applyAlignment="1">
      <alignment vertical="center" wrapText="1"/>
    </xf>
    <xf numFmtId="0" fontId="6" fillId="0" borderId="0" xfId="3" applyAlignment="1">
      <alignment vertical="center" wrapText="1"/>
    </xf>
    <xf numFmtId="0" fontId="7" fillId="0" borderId="0" xfId="4" applyAlignment="1">
      <alignment horizontal="center"/>
    </xf>
    <xf numFmtId="0" fontId="18" fillId="0" borderId="0" xfId="4" applyFont="1" applyAlignment="1">
      <alignment horizontal="center"/>
    </xf>
    <xf numFmtId="43" fontId="7" fillId="0" borderId="0" xfId="4" applyNumberFormat="1"/>
    <xf numFmtId="4" fontId="7" fillId="0" borderId="0" xfId="4" applyNumberFormat="1"/>
    <xf numFmtId="4" fontId="18" fillId="0" borderId="0" xfId="4" applyNumberFormat="1" applyFont="1"/>
    <xf numFmtId="0" fontId="7" fillId="8" borderId="0" xfId="4" applyFill="1"/>
    <xf numFmtId="0" fontId="7" fillId="8" borderId="0" xfId="4" applyFill="1" applyAlignment="1">
      <alignment horizontal="left"/>
    </xf>
    <xf numFmtId="170" fontId="7" fillId="8" borderId="0" xfId="4" applyNumberFormat="1" applyFill="1" applyAlignment="1">
      <alignment horizontal="left"/>
    </xf>
    <xf numFmtId="164" fontId="0" fillId="0" borderId="0" xfId="6" applyNumberFormat="1" applyFont="1"/>
    <xf numFmtId="10" fontId="18" fillId="0" borderId="0" xfId="4" applyNumberFormat="1" applyFont="1"/>
    <xf numFmtId="169" fontId="0" fillId="0" borderId="0" xfId="2" applyNumberFormat="1" applyFont="1"/>
    <xf numFmtId="169" fontId="0" fillId="0" borderId="0" xfId="0" applyNumberFormat="1"/>
    <xf numFmtId="164" fontId="0" fillId="0" borderId="0" xfId="0" applyNumberFormat="1"/>
    <xf numFmtId="164" fontId="0" fillId="2" borderId="0" xfId="2" applyNumberFormat="1" applyFont="1" applyFill="1"/>
    <xf numFmtId="0" fontId="0" fillId="2" borderId="0" xfId="0" applyFill="1"/>
    <xf numFmtId="168" fontId="0" fillId="2" borderId="0" xfId="1" applyNumberFormat="1" applyFont="1" applyFill="1"/>
    <xf numFmtId="2" fontId="0" fillId="2" borderId="0" xfId="0" applyNumberFormat="1" applyFill="1"/>
    <xf numFmtId="0" fontId="31" fillId="0" borderId="0" xfId="8" applyFont="1" applyAlignment="1">
      <alignment wrapText="1"/>
    </xf>
    <xf numFmtId="0" fontId="32" fillId="0" borderId="42" xfId="8" applyFont="1" applyBorder="1" applyAlignment="1">
      <alignment horizontal="right" wrapText="1"/>
    </xf>
    <xf numFmtId="0" fontId="32" fillId="0" borderId="34" xfId="8" applyFont="1" applyBorder="1" applyAlignment="1">
      <alignment horizontal="right" wrapText="1"/>
    </xf>
    <xf numFmtId="0" fontId="31" fillId="0" borderId="35" xfId="8" applyFont="1" applyBorder="1" applyAlignment="1">
      <alignment horizontal="right" wrapText="1"/>
    </xf>
    <xf numFmtId="0" fontId="31" fillId="0" borderId="36" xfId="8" applyFont="1" applyBorder="1" applyAlignment="1">
      <alignment horizontal="right" wrapText="1"/>
    </xf>
    <xf numFmtId="0" fontId="31" fillId="0" borderId="0" xfId="8" applyFont="1"/>
    <xf numFmtId="0" fontId="31" fillId="10" borderId="43" xfId="8" applyFont="1" applyFill="1" applyBorder="1" applyAlignment="1">
      <alignment horizontal="center" vertical="top" wrapText="1"/>
    </xf>
    <xf numFmtId="17" fontId="31" fillId="10" borderId="44" xfId="8" applyNumberFormat="1" applyFont="1" applyFill="1" applyBorder="1" applyAlignment="1">
      <alignment vertical="top"/>
    </xf>
    <xf numFmtId="10" fontId="31" fillId="10" borderId="44" xfId="8" applyNumberFormat="1" applyFont="1" applyFill="1" applyBorder="1" applyAlignment="1">
      <alignment vertical="top"/>
    </xf>
    <xf numFmtId="10" fontId="31" fillId="10" borderId="45" xfId="8" applyNumberFormat="1" applyFont="1" applyFill="1" applyBorder="1" applyAlignment="1">
      <alignment vertical="top"/>
    </xf>
    <xf numFmtId="0" fontId="31" fillId="10" borderId="0" xfId="8" applyFont="1" applyFill="1" applyAlignment="1">
      <alignment vertical="top"/>
    </xf>
    <xf numFmtId="0" fontId="31" fillId="10" borderId="43" xfId="8" applyFont="1" applyFill="1" applyBorder="1" applyAlignment="1">
      <alignment vertical="top"/>
    </xf>
    <xf numFmtId="0" fontId="31" fillId="10" borderId="44" xfId="8" applyFont="1" applyFill="1" applyBorder="1" applyAlignment="1">
      <alignment vertical="top"/>
    </xf>
    <xf numFmtId="0" fontId="31" fillId="10" borderId="45" xfId="8" applyFont="1" applyFill="1" applyBorder="1" applyAlignment="1">
      <alignment vertical="top"/>
    </xf>
    <xf numFmtId="17" fontId="31" fillId="11" borderId="44" xfId="8" applyNumberFormat="1" applyFont="1" applyFill="1" applyBorder="1"/>
    <xf numFmtId="10" fontId="31" fillId="11" borderId="44" xfId="8" applyNumberFormat="1" applyFont="1" applyFill="1" applyBorder="1"/>
    <xf numFmtId="10" fontId="31" fillId="11" borderId="45" xfId="8" applyNumberFormat="1" applyFont="1" applyFill="1" applyBorder="1"/>
    <xf numFmtId="10" fontId="31" fillId="11" borderId="0" xfId="8" applyNumberFormat="1" applyFont="1" applyFill="1"/>
    <xf numFmtId="10" fontId="31" fillId="11" borderId="43" xfId="8" applyNumberFormat="1" applyFont="1" applyFill="1" applyBorder="1"/>
    <xf numFmtId="0" fontId="31" fillId="11" borderId="44" xfId="8" applyFont="1" applyFill="1" applyBorder="1"/>
    <xf numFmtId="10" fontId="33" fillId="11" borderId="45" xfId="8" applyNumberFormat="1" applyFont="1" applyFill="1" applyBorder="1"/>
    <xf numFmtId="10" fontId="31" fillId="12" borderId="0" xfId="9" applyNumberFormat="1" applyFont="1" applyFill="1" applyBorder="1"/>
    <xf numFmtId="10" fontId="31" fillId="12" borderId="0" xfId="8" applyNumberFormat="1" applyFont="1" applyFill="1"/>
    <xf numFmtId="10" fontId="31" fillId="12" borderId="43" xfId="8" applyNumberFormat="1" applyFont="1" applyFill="1" applyBorder="1"/>
    <xf numFmtId="17" fontId="31" fillId="13" borderId="44" xfId="8" applyNumberFormat="1" applyFont="1" applyFill="1" applyBorder="1"/>
    <xf numFmtId="10" fontId="31" fillId="13" borderId="44" xfId="8" applyNumberFormat="1" applyFont="1" applyFill="1" applyBorder="1"/>
    <xf numFmtId="10" fontId="31" fillId="13" borderId="45" xfId="8" applyNumberFormat="1" applyFont="1" applyFill="1" applyBorder="1"/>
    <xf numFmtId="10" fontId="31" fillId="13" borderId="0" xfId="8" applyNumberFormat="1" applyFont="1" applyFill="1"/>
    <xf numFmtId="10" fontId="31" fillId="13" borderId="43" xfId="8" applyNumberFormat="1" applyFont="1" applyFill="1" applyBorder="1"/>
    <xf numFmtId="0" fontId="31" fillId="13" borderId="0" xfId="8" applyFont="1" applyFill="1"/>
    <xf numFmtId="0" fontId="31" fillId="13" borderId="43" xfId="8" applyFont="1" applyFill="1" applyBorder="1"/>
    <xf numFmtId="17" fontId="31" fillId="14" borderId="44" xfId="8" applyNumberFormat="1" applyFont="1" applyFill="1" applyBorder="1"/>
    <xf numFmtId="10" fontId="31" fillId="14" borderId="44" xfId="8" applyNumberFormat="1" applyFont="1" applyFill="1" applyBorder="1"/>
    <xf numFmtId="10" fontId="31" fillId="14" borderId="45" xfId="8" applyNumberFormat="1" applyFont="1" applyFill="1" applyBorder="1"/>
    <xf numFmtId="10" fontId="31" fillId="14" borderId="0" xfId="8" applyNumberFormat="1" applyFont="1" applyFill="1"/>
    <xf numFmtId="10" fontId="31" fillId="14" borderId="43" xfId="8" applyNumberFormat="1" applyFont="1" applyFill="1" applyBorder="1"/>
    <xf numFmtId="0" fontId="31" fillId="14" borderId="0" xfId="8" applyFont="1" applyFill="1"/>
    <xf numFmtId="0" fontId="31" fillId="14" borderId="43" xfId="8" applyFont="1" applyFill="1" applyBorder="1"/>
    <xf numFmtId="10" fontId="31" fillId="14" borderId="44" xfId="9" applyNumberFormat="1" applyFont="1" applyFill="1" applyBorder="1"/>
    <xf numFmtId="10" fontId="31" fillId="14" borderId="45" xfId="9" applyNumberFormat="1" applyFont="1" applyFill="1" applyBorder="1"/>
    <xf numFmtId="17" fontId="31" fillId="0" borderId="44" xfId="8" applyNumberFormat="1" applyFont="1" applyBorder="1"/>
    <xf numFmtId="10" fontId="31" fillId="0" borderId="44" xfId="9" applyNumberFormat="1" applyFont="1" applyFill="1" applyBorder="1"/>
    <xf numFmtId="10" fontId="31" fillId="0" borderId="45" xfId="9" applyNumberFormat="1" applyFont="1" applyFill="1" applyBorder="1"/>
    <xf numFmtId="0" fontId="31" fillId="0" borderId="43" xfId="8" applyFont="1" applyBorder="1"/>
    <xf numFmtId="10" fontId="31" fillId="0" borderId="45" xfId="8" applyNumberFormat="1" applyFont="1" applyBorder="1"/>
    <xf numFmtId="17" fontId="31" fillId="15" borderId="44" xfId="8" applyNumberFormat="1" applyFont="1" applyFill="1" applyBorder="1"/>
    <xf numFmtId="10" fontId="31" fillId="15" borderId="44" xfId="9" applyNumberFormat="1" applyFont="1" applyFill="1" applyBorder="1"/>
    <xf numFmtId="10" fontId="31" fillId="15" borderId="45" xfId="9" applyNumberFormat="1" applyFont="1" applyFill="1" applyBorder="1"/>
    <xf numFmtId="0" fontId="31" fillId="15" borderId="0" xfId="8" applyFont="1" applyFill="1"/>
    <xf numFmtId="0" fontId="31" fillId="15" borderId="43" xfId="8" applyFont="1" applyFill="1" applyBorder="1"/>
    <xf numFmtId="10" fontId="31" fillId="15" borderId="45" xfId="8" applyNumberFormat="1" applyFont="1" applyFill="1" applyBorder="1"/>
    <xf numFmtId="17" fontId="31" fillId="15" borderId="46" xfId="8" applyNumberFormat="1" applyFont="1" applyFill="1" applyBorder="1"/>
    <xf numFmtId="10" fontId="31" fillId="15" borderId="46" xfId="9" applyNumberFormat="1" applyFont="1" applyFill="1" applyBorder="1"/>
    <xf numFmtId="10" fontId="31" fillId="15" borderId="47" xfId="9" applyNumberFormat="1" applyFont="1" applyFill="1" applyBorder="1"/>
    <xf numFmtId="0" fontId="31" fillId="15" borderId="1" xfId="8" applyFont="1" applyFill="1" applyBorder="1"/>
    <xf numFmtId="0" fontId="31" fillId="15" borderId="48" xfId="8" applyFont="1" applyFill="1" applyBorder="1"/>
    <xf numFmtId="10" fontId="31" fillId="15" borderId="47" xfId="8" applyNumberFormat="1" applyFont="1" applyFill="1" applyBorder="1"/>
    <xf numFmtId="0" fontId="31" fillId="14" borderId="0" xfId="8" applyFont="1" applyFill="1" applyAlignment="1">
      <alignment horizontal="center" vertical="center" wrapText="1"/>
    </xf>
    <xf numFmtId="17" fontId="31" fillId="15" borderId="0" xfId="8" applyNumberFormat="1" applyFont="1" applyFill="1"/>
    <xf numFmtId="10" fontId="31" fillId="15" borderId="0" xfId="9" applyNumberFormat="1" applyFont="1" applyFill="1" applyBorder="1"/>
    <xf numFmtId="10" fontId="31" fillId="15" borderId="0" xfId="8" applyNumberFormat="1" applyFont="1" applyFill="1"/>
    <xf numFmtId="171" fontId="31" fillId="15" borderId="0" xfId="6" applyNumberFormat="1" applyFont="1" applyFill="1" applyBorder="1"/>
    <xf numFmtId="171" fontId="31" fillId="15" borderId="0" xfId="8" applyNumberFormat="1" applyFont="1" applyFill="1"/>
    <xf numFmtId="17" fontId="34" fillId="0" borderId="0" xfId="8" applyNumberFormat="1" applyFont="1"/>
    <xf numFmtId="10" fontId="34" fillId="0" borderId="0" xfId="6" applyNumberFormat="1" applyFont="1"/>
    <xf numFmtId="0" fontId="31" fillId="0" borderId="49" xfId="8" applyFont="1" applyBorder="1"/>
    <xf numFmtId="0" fontId="31" fillId="0" borderId="50" xfId="8" applyFont="1" applyBorder="1"/>
    <xf numFmtId="0" fontId="31" fillId="15" borderId="2" xfId="8" applyFont="1" applyFill="1" applyBorder="1"/>
    <xf numFmtId="0" fontId="31" fillId="15" borderId="3" xfId="8" applyFont="1" applyFill="1" applyBorder="1"/>
    <xf numFmtId="0" fontId="31" fillId="15" borderId="4" xfId="8" applyFont="1" applyFill="1" applyBorder="1"/>
    <xf numFmtId="0" fontId="31" fillId="0" borderId="45" xfId="8" applyFont="1" applyBorder="1"/>
    <xf numFmtId="0" fontId="32" fillId="0" borderId="45" xfId="8" applyFont="1" applyBorder="1" applyAlignment="1">
      <alignment horizontal="right"/>
    </xf>
    <xf numFmtId="0" fontId="32" fillId="0" borderId="0" xfId="8" applyFont="1" applyAlignment="1">
      <alignment horizontal="right"/>
    </xf>
    <xf numFmtId="0" fontId="32" fillId="0" borderId="43" xfId="8" applyFont="1" applyBorder="1" applyAlignment="1">
      <alignment horizontal="right"/>
    </xf>
    <xf numFmtId="0" fontId="32" fillId="8" borderId="45" xfId="8" applyFont="1" applyFill="1" applyBorder="1" applyAlignment="1">
      <alignment horizontal="left"/>
    </xf>
    <xf numFmtId="0" fontId="31" fillId="8" borderId="0" xfId="8" applyFont="1" applyFill="1"/>
    <xf numFmtId="0" fontId="31" fillId="8" borderId="45" xfId="8" applyFont="1" applyFill="1" applyBorder="1"/>
    <xf numFmtId="0" fontId="31" fillId="8" borderId="43" xfId="8" applyFont="1" applyFill="1" applyBorder="1"/>
    <xf numFmtId="0" fontId="31" fillId="15" borderId="23" xfId="8" applyFont="1" applyFill="1" applyBorder="1"/>
    <xf numFmtId="0" fontId="31" fillId="15" borderId="24" xfId="8" applyFont="1" applyFill="1" applyBorder="1"/>
    <xf numFmtId="0" fontId="30" fillId="8" borderId="45" xfId="8" applyFill="1" applyBorder="1" applyAlignment="1">
      <alignment horizontal="left"/>
    </xf>
    <xf numFmtId="9" fontId="31" fillId="8" borderId="45" xfId="8" applyNumberFormat="1" applyFont="1" applyFill="1" applyBorder="1"/>
    <xf numFmtId="9" fontId="31" fillId="8" borderId="0" xfId="8" applyNumberFormat="1" applyFont="1" applyFill="1"/>
    <xf numFmtId="9" fontId="31" fillId="8" borderId="43" xfId="8" applyNumberFormat="1" applyFont="1" applyFill="1" applyBorder="1"/>
    <xf numFmtId="0" fontId="31" fillId="15" borderId="23" xfId="8" applyFont="1" applyFill="1" applyBorder="1" applyAlignment="1">
      <alignment horizontal="center"/>
    </xf>
    <xf numFmtId="0" fontId="31" fillId="15" borderId="0" xfId="8" applyFont="1" applyFill="1" applyAlignment="1">
      <alignment horizontal="center"/>
    </xf>
    <xf numFmtId="10" fontId="31" fillId="15" borderId="24" xfId="9" applyNumberFormat="1" applyFont="1" applyFill="1" applyBorder="1" applyAlignment="1">
      <alignment horizontal="center"/>
    </xf>
    <xf numFmtId="10" fontId="31" fillId="15" borderId="24" xfId="8" applyNumberFormat="1" applyFont="1" applyFill="1" applyBorder="1" applyAlignment="1">
      <alignment horizontal="center"/>
    </xf>
    <xf numFmtId="0" fontId="32" fillId="14" borderId="45" xfId="8" applyFont="1" applyFill="1" applyBorder="1"/>
    <xf numFmtId="0" fontId="31" fillId="14" borderId="45" xfId="8" applyFont="1" applyFill="1" applyBorder="1"/>
    <xf numFmtId="0" fontId="31" fillId="14" borderId="47" xfId="8" applyFont="1" applyFill="1" applyBorder="1" applyAlignment="1">
      <alignment horizontal="left"/>
    </xf>
    <xf numFmtId="0" fontId="31" fillId="14" borderId="1" xfId="8" applyFont="1" applyFill="1" applyBorder="1"/>
    <xf numFmtId="9" fontId="31" fillId="14" borderId="47" xfId="8" applyNumberFormat="1" applyFont="1" applyFill="1" applyBorder="1"/>
    <xf numFmtId="9" fontId="31" fillId="14" borderId="1" xfId="8" applyNumberFormat="1" applyFont="1" applyFill="1" applyBorder="1"/>
    <xf numFmtId="9" fontId="31" fillId="14" borderId="48" xfId="8" applyNumberFormat="1" applyFont="1" applyFill="1" applyBorder="1"/>
    <xf numFmtId="172" fontId="31" fillId="0" borderId="0" xfId="8" applyNumberFormat="1" applyFont="1"/>
    <xf numFmtId="9" fontId="31" fillId="0" borderId="0" xfId="6" applyFont="1"/>
    <xf numFmtId="0" fontId="34" fillId="15" borderId="23" xfId="8" applyFont="1" applyFill="1" applyBorder="1" applyAlignment="1">
      <alignment horizontal="center"/>
    </xf>
    <xf numFmtId="0" fontId="34" fillId="15" borderId="0" xfId="8" applyFont="1" applyFill="1"/>
    <xf numFmtId="10" fontId="34" fillId="15" borderId="24" xfId="8" applyNumberFormat="1" applyFont="1" applyFill="1" applyBorder="1" applyAlignment="1">
      <alignment horizontal="center"/>
    </xf>
    <xf numFmtId="0" fontId="34" fillId="15" borderId="5" xfId="8" applyFont="1" applyFill="1" applyBorder="1" applyAlignment="1">
      <alignment horizontal="center"/>
    </xf>
    <xf numFmtId="0" fontId="34" fillId="15" borderId="6" xfId="8" applyFont="1" applyFill="1" applyBorder="1"/>
    <xf numFmtId="10" fontId="34" fillId="15" borderId="7" xfId="8" applyNumberFormat="1" applyFont="1" applyFill="1" applyBorder="1" applyAlignment="1">
      <alignment horizontal="center"/>
    </xf>
    <xf numFmtId="1" fontId="0" fillId="0" borderId="0" xfId="0" applyNumberFormat="1"/>
    <xf numFmtId="0" fontId="19" fillId="2" borderId="0" xfId="0" applyFont="1" applyFill="1"/>
    <xf numFmtId="173" fontId="0" fillId="0" borderId="0" xfId="0" applyNumberFormat="1"/>
    <xf numFmtId="0" fontId="0" fillId="16" borderId="0" xfId="0" applyFill="1"/>
    <xf numFmtId="0" fontId="37" fillId="0" borderId="0" xfId="4" applyFont="1"/>
    <xf numFmtId="0" fontId="18" fillId="2" borderId="28" xfId="4" applyFont="1" applyFill="1" applyBorder="1"/>
    <xf numFmtId="0" fontId="18" fillId="2" borderId="29" xfId="4" applyFont="1" applyFill="1" applyBorder="1"/>
    <xf numFmtId="10" fontId="2" fillId="2" borderId="30" xfId="6" applyNumberFormat="1" applyFont="1" applyFill="1" applyBorder="1"/>
    <xf numFmtId="0" fontId="2" fillId="0" borderId="28" xfId="4" applyFont="1" applyBorder="1"/>
    <xf numFmtId="170" fontId="38" fillId="0" borderId="30" xfId="4" applyNumberFormat="1" applyFont="1" applyBorder="1"/>
    <xf numFmtId="0" fontId="38" fillId="2" borderId="28" xfId="4" applyFont="1" applyFill="1" applyBorder="1"/>
    <xf numFmtId="0" fontId="2" fillId="2" borderId="29" xfId="4" applyFont="1" applyFill="1" applyBorder="1"/>
    <xf numFmtId="10" fontId="38" fillId="2" borderId="30" xfId="6" applyNumberFormat="1" applyFont="1" applyFill="1" applyBorder="1"/>
    <xf numFmtId="169" fontId="2" fillId="2" borderId="5" xfId="6" applyNumberFormat="1" applyFont="1" applyFill="1" applyBorder="1"/>
    <xf numFmtId="0" fontId="0" fillId="0" borderId="0" xfId="0" applyAlignment="1">
      <alignment horizontal="left" wrapText="1"/>
    </xf>
    <xf numFmtId="0" fontId="5" fillId="0" borderId="0" xfId="0" applyFont="1" applyAlignment="1">
      <alignment horizontal="center"/>
    </xf>
    <xf numFmtId="0" fontId="0" fillId="0" borderId="1" xfId="0" applyBorder="1" applyAlignment="1">
      <alignment horizontal="center"/>
    </xf>
    <xf numFmtId="0" fontId="7" fillId="0" borderId="28" xfId="4" applyBorder="1" applyAlignment="1">
      <alignment horizontal="center"/>
    </xf>
    <xf numFmtId="0" fontId="7" fillId="0" borderId="29" xfId="4" applyBorder="1" applyAlignment="1">
      <alignment horizontal="center"/>
    </xf>
    <xf numFmtId="0" fontId="7" fillId="0" borderId="30" xfId="4" applyBorder="1" applyAlignment="1">
      <alignment horizontal="center"/>
    </xf>
    <xf numFmtId="0" fontId="11" fillId="4" borderId="9" xfId="4" applyFont="1" applyFill="1" applyBorder="1" applyAlignment="1">
      <alignment horizontal="center" wrapText="1"/>
    </xf>
    <xf numFmtId="0" fontId="11" fillId="4" borderId="10" xfId="4" applyFont="1" applyFill="1" applyBorder="1" applyAlignment="1">
      <alignment horizontal="center" wrapText="1"/>
    </xf>
    <xf numFmtId="0" fontId="11" fillId="4" borderId="11" xfId="4" applyFont="1" applyFill="1" applyBorder="1" applyAlignment="1">
      <alignment horizontal="center" wrapText="1"/>
    </xf>
    <xf numFmtId="0" fontId="6" fillId="4" borderId="38" xfId="3" applyFill="1" applyBorder="1" applyAlignment="1">
      <alignment horizontal="center" vertical="center" wrapText="1"/>
    </xf>
    <xf numFmtId="0" fontId="6" fillId="4" borderId="39" xfId="3" applyFill="1" applyBorder="1" applyAlignment="1">
      <alignment horizontal="center" vertical="center" wrapText="1"/>
    </xf>
    <xf numFmtId="0" fontId="6" fillId="4" borderId="40" xfId="3" applyFill="1" applyBorder="1" applyAlignment="1">
      <alignment horizontal="center" vertical="center" wrapText="1"/>
    </xf>
    <xf numFmtId="0" fontId="22" fillId="4" borderId="38" xfId="4" applyFont="1" applyFill="1" applyBorder="1" applyAlignment="1">
      <alignment horizontal="center" vertical="center" wrapText="1"/>
    </xf>
    <xf numFmtId="0" fontId="22" fillId="4" borderId="39" xfId="4" applyFont="1" applyFill="1" applyBorder="1" applyAlignment="1">
      <alignment horizontal="center" vertical="center" wrapText="1"/>
    </xf>
    <xf numFmtId="0" fontId="22" fillId="4" borderId="40" xfId="4" applyFont="1" applyFill="1" applyBorder="1" applyAlignment="1">
      <alignment horizontal="center" vertical="center" wrapText="1"/>
    </xf>
    <xf numFmtId="0" fontId="7" fillId="9" borderId="2" xfId="4" applyFill="1" applyBorder="1" applyAlignment="1">
      <alignment horizontal="center"/>
    </xf>
    <xf numFmtId="0" fontId="7" fillId="9" borderId="4" xfId="4" applyFill="1" applyBorder="1" applyAlignment="1">
      <alignment horizontal="center"/>
    </xf>
    <xf numFmtId="10" fontId="7" fillId="2" borderId="5" xfId="4" applyNumberFormat="1" applyFill="1" applyBorder="1" applyAlignment="1">
      <alignment horizontal="center"/>
    </xf>
    <xf numFmtId="10" fontId="7" fillId="2" borderId="7" xfId="4" applyNumberFormat="1" applyFill="1" applyBorder="1" applyAlignment="1">
      <alignment horizontal="center"/>
    </xf>
    <xf numFmtId="0" fontId="31" fillId="8" borderId="43" xfId="8" applyFont="1" applyFill="1" applyBorder="1" applyAlignment="1">
      <alignment horizontal="center" vertical="center" wrapText="1"/>
    </xf>
    <xf numFmtId="0" fontId="31" fillId="13" borderId="43" xfId="8" applyFont="1" applyFill="1" applyBorder="1" applyAlignment="1">
      <alignment horizontal="center" vertical="center" wrapText="1"/>
    </xf>
    <xf numFmtId="0" fontId="31" fillId="14" borderId="43" xfId="8" applyFont="1" applyFill="1" applyBorder="1" applyAlignment="1">
      <alignment horizontal="center" vertical="center" wrapText="1"/>
    </xf>
    <xf numFmtId="0" fontId="32" fillId="0" borderId="34" xfId="8" applyFont="1" applyBorder="1" applyAlignment="1">
      <alignment horizontal="center"/>
    </xf>
    <xf numFmtId="0" fontId="32" fillId="0" borderId="35" xfId="8" applyFont="1" applyBorder="1" applyAlignment="1">
      <alignment horizontal="center"/>
    </xf>
    <xf numFmtId="0" fontId="32" fillId="0" borderId="36" xfId="8" applyFont="1" applyBorder="1" applyAlignment="1">
      <alignment horizontal="center"/>
    </xf>
    <xf numFmtId="0" fontId="35" fillId="15" borderId="51" xfId="8" applyFont="1" applyFill="1" applyBorder="1" applyAlignment="1">
      <alignment horizontal="center"/>
    </xf>
    <xf numFmtId="0" fontId="35" fillId="15" borderId="52" xfId="8" applyFont="1" applyFill="1" applyBorder="1" applyAlignment="1">
      <alignment horizontal="center"/>
    </xf>
    <xf numFmtId="0" fontId="35" fillId="15" borderId="53" xfId="8" applyFont="1" applyFill="1" applyBorder="1" applyAlignment="1">
      <alignment horizontal="center"/>
    </xf>
  </cellXfs>
  <cellStyles count="10">
    <cellStyle name="Comma" xfId="1" builtinId="3"/>
    <cellStyle name="Comma 2" xfId="7" xr:uid="{04CABB4F-7276-4257-A734-30F3FBC6361B}"/>
    <cellStyle name="Hyperlink" xfId="3" builtinId="8"/>
    <cellStyle name="Normal" xfId="0" builtinId="0"/>
    <cellStyle name="Normal 13" xfId="8" xr:uid="{11DDB739-9CA2-47D3-BF60-38424DB1BD10}"/>
    <cellStyle name="Normal 2" xfId="4" xr:uid="{9564B81E-F0C2-4233-9AD6-E95797C52C80}"/>
    <cellStyle name="Normal 34" xfId="5" xr:uid="{616FC4BC-5388-4438-802F-655BE312E680}"/>
    <cellStyle name="Percent" xfId="2" builtinId="5"/>
    <cellStyle name="Percent 2" xfId="6" xr:uid="{FDB2CE45-BB3C-41D9-B518-5248ED8DD8B7}"/>
    <cellStyle name="Percent 4" xfId="9" xr:uid="{7FFCCBD1-441D-4CA5-97B1-05C36E571AC3}"/>
  </cellStyles>
  <dxfs count="0"/>
  <tableStyles count="0" defaultTableStyle="TableStyleMedium2" defaultPivotStyle="PivotStyleLight16"/>
  <colors>
    <mruColors>
      <color rgb="FF66AECE"/>
      <color rgb="FF6D9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theme" Target="theme/theme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CA"/>
              <a:t>  </a:t>
            </a:r>
          </a:p>
        </c:rich>
      </c:tx>
      <c:layout>
        <c:manualLayout>
          <c:xMode val="edge"/>
          <c:yMode val="edge"/>
          <c:x val="0.31182832081223993"/>
          <c:y val="2.0912566941472085E-2"/>
        </c:manualLayout>
      </c:layout>
      <c:overlay val="0"/>
      <c:spPr>
        <a:noFill/>
        <a:ln w="25400">
          <a:noFill/>
        </a:ln>
      </c:spPr>
    </c:title>
    <c:autoTitleDeleted val="0"/>
    <c:plotArea>
      <c:layout>
        <c:manualLayout>
          <c:layoutTarget val="inner"/>
          <c:xMode val="edge"/>
          <c:yMode val="edge"/>
          <c:x val="7.803511002822365E-2"/>
          <c:y val="5.0605220920601039E-2"/>
          <c:w val="0.88199417246285761"/>
          <c:h val="0.82006070933914754"/>
        </c:manualLayout>
      </c:layout>
      <c:lineChart>
        <c:grouping val="standard"/>
        <c:varyColors val="0"/>
        <c:ser>
          <c:idx val="0"/>
          <c:order val="0"/>
          <c:tx>
            <c:strRef>
              <c:f>'Electricity Cost of Capital'!$C$3</c:f>
              <c:strCache>
                <c:ptCount val="1"/>
                <c:pt idx="0">
                  <c:v>Return on Equity</c:v>
                </c:pt>
              </c:strCache>
            </c:strRef>
          </c:tx>
          <c:spPr>
            <a:ln w="28575">
              <a:solidFill>
                <a:srgbClr val="000080"/>
              </a:solidFill>
              <a:prstDash val="solid"/>
            </a:ln>
          </c:spPr>
          <c:marker>
            <c:symbol val="diamond"/>
            <c:size val="5"/>
            <c:spPr>
              <a:solidFill>
                <a:srgbClr val="000080"/>
              </a:solidFill>
              <a:ln w="28575">
                <a:solidFill>
                  <a:srgbClr val="000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Capital'!$C$4:$C$14</c:f>
              <c:numCache>
                <c:formatCode>0.00%</c:formatCode>
                <c:ptCount val="11"/>
                <c:pt idx="0">
                  <c:v>9.35E-2</c:v>
                </c:pt>
                <c:pt idx="1">
                  <c:v>9.8799999999999999E-2</c:v>
                </c:pt>
                <c:pt idx="2">
                  <c:v>0.09</c:v>
                </c:pt>
                <c:pt idx="3">
                  <c:v>8.5699999999999998E-2</c:v>
                </c:pt>
                <c:pt idx="4">
                  <c:v>8.0100000000000005E-2</c:v>
                </c:pt>
                <c:pt idx="5">
                  <c:v>9.8500000000000004E-2</c:v>
                </c:pt>
                <c:pt idx="6">
                  <c:v>9.5799999999999996E-2</c:v>
                </c:pt>
                <c:pt idx="7">
                  <c:v>9.4200000000000006E-2</c:v>
                </c:pt>
                <c:pt idx="8">
                  <c:v>9.1199999999999989E-2</c:v>
                </c:pt>
                <c:pt idx="9">
                  <c:v>8.929999999999999E-2</c:v>
                </c:pt>
                <c:pt idx="10">
                  <c:v>8.9800000000000005E-2</c:v>
                </c:pt>
              </c:numCache>
            </c:numRef>
          </c:val>
          <c:smooth val="0"/>
          <c:extLst>
            <c:ext xmlns:c16="http://schemas.microsoft.com/office/drawing/2014/chart" uri="{C3380CC4-5D6E-409C-BE32-E72D297353CC}">
              <c16:uniqueId val="{00000000-F7D3-450F-AD42-70ABDC1AC435}"/>
            </c:ext>
          </c:extLst>
        </c:ser>
        <c:ser>
          <c:idx val="6"/>
          <c:order val="1"/>
          <c:tx>
            <c:strRef>
              <c:f>'Electricity Cost of Capital'!$D$3</c:f>
              <c:strCache>
                <c:ptCount val="1"/>
                <c:pt idx="0">
                  <c:v>Long-term Debt Rate</c:v>
                </c:pt>
              </c:strCache>
            </c:strRef>
          </c:tx>
          <c:spPr>
            <a:ln w="28575">
              <a:solidFill>
                <a:srgbClr val="008080"/>
              </a:solidFill>
              <a:prstDash val="solid"/>
            </a:ln>
          </c:spPr>
          <c:marker>
            <c:symbol val="plus"/>
            <c:size val="5"/>
            <c:spPr>
              <a:noFill/>
              <a:ln>
                <a:solidFill>
                  <a:srgbClr val="008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Capital'!$D$4:$D$14</c:f>
              <c:numCache>
                <c:formatCode>0.00%</c:formatCode>
                <c:ptCount val="11"/>
                <c:pt idx="3">
                  <c:v>6.0999999999999999E-2</c:v>
                </c:pt>
                <c:pt idx="4">
                  <c:v>7.6200000000000004E-2</c:v>
                </c:pt>
                <c:pt idx="5">
                  <c:v>5.8700000000000002E-2</c:v>
                </c:pt>
                <c:pt idx="6">
                  <c:v>5.3199999999999997E-2</c:v>
                </c:pt>
                <c:pt idx="7">
                  <c:v>5.0099999999999999E-2</c:v>
                </c:pt>
                <c:pt idx="8">
                  <c:v>4.41E-2</c:v>
                </c:pt>
                <c:pt idx="9">
                  <c:v>4.0300000000000002E-2</c:v>
                </c:pt>
                <c:pt idx="10">
                  <c:v>4.1200000000000001E-2</c:v>
                </c:pt>
              </c:numCache>
            </c:numRef>
          </c:val>
          <c:smooth val="0"/>
          <c:extLst>
            <c:ext xmlns:c16="http://schemas.microsoft.com/office/drawing/2014/chart" uri="{C3380CC4-5D6E-409C-BE32-E72D297353CC}">
              <c16:uniqueId val="{00000001-F7D3-450F-AD42-70ABDC1AC435}"/>
            </c:ext>
          </c:extLst>
        </c:ser>
        <c:ser>
          <c:idx val="1"/>
          <c:order val="2"/>
          <c:tx>
            <c:strRef>
              <c:f>'Electricity Cost of Capital'!$E$3</c:f>
              <c:strCache>
                <c:ptCount val="1"/>
                <c:pt idx="0">
                  <c:v>Small (&lt; $100M)</c:v>
                </c:pt>
              </c:strCache>
            </c:strRef>
          </c:tx>
          <c:spPr>
            <a:ln w="28575">
              <a:solidFill>
                <a:srgbClr val="FF00FF"/>
              </a:solidFill>
              <a:prstDash val="solid"/>
            </a:ln>
          </c:spPr>
          <c:marker>
            <c:symbol val="square"/>
            <c:size val="5"/>
            <c:spPr>
              <a:solidFill>
                <a:srgbClr val="FF00FF"/>
              </a:solidFill>
              <a:ln>
                <a:solidFill>
                  <a:srgbClr val="FF00FF"/>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Capital'!$E$4:$E$10</c:f>
              <c:numCache>
                <c:formatCode>0.00%</c:formatCode>
                <c:ptCount val="7"/>
                <c:pt idx="1">
                  <c:v>7.2499999999999995E-2</c:v>
                </c:pt>
                <c:pt idx="2">
                  <c:v>6.25E-2</c:v>
                </c:pt>
                <c:pt idx="3">
                  <c:v>6.0999999999999999E-2</c:v>
                </c:pt>
              </c:numCache>
            </c:numRef>
          </c:val>
          <c:smooth val="0"/>
          <c:extLst>
            <c:ext xmlns:c16="http://schemas.microsoft.com/office/drawing/2014/chart" uri="{C3380CC4-5D6E-409C-BE32-E72D297353CC}">
              <c16:uniqueId val="{00000002-F7D3-450F-AD42-70ABDC1AC435}"/>
            </c:ext>
          </c:extLst>
        </c:ser>
        <c:ser>
          <c:idx val="2"/>
          <c:order val="3"/>
          <c:tx>
            <c:strRef>
              <c:f>'Electricity Cost of Capital'!$F$3</c:f>
              <c:strCache>
                <c:ptCount val="1"/>
                <c:pt idx="0">
                  <c:v>Med.-Small ($100M - $250M)</c:v>
                </c:pt>
              </c:strCache>
            </c:strRef>
          </c:tx>
          <c:spPr>
            <a:ln w="28575">
              <a:solidFill>
                <a:srgbClr val="92D050"/>
              </a:solidFill>
              <a:prstDash val="solid"/>
            </a:ln>
          </c:spPr>
          <c:marker>
            <c:symbol val="triangle"/>
            <c:size val="5"/>
            <c:spPr>
              <a:solidFill>
                <a:srgbClr val="FFFF00"/>
              </a:solidFill>
              <a:ln>
                <a:solidFill>
                  <a:srgbClr val="92D05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Capital'!$F$4:$F$10</c:f>
              <c:numCache>
                <c:formatCode>0.00%</c:formatCode>
                <c:ptCount val="7"/>
                <c:pt idx="1">
                  <c:v>7.0000000000000007E-2</c:v>
                </c:pt>
                <c:pt idx="2">
                  <c:v>0.06</c:v>
                </c:pt>
                <c:pt idx="3">
                  <c:v>6.0999999999999999E-2</c:v>
                </c:pt>
              </c:numCache>
            </c:numRef>
          </c:val>
          <c:smooth val="0"/>
          <c:extLst>
            <c:ext xmlns:c16="http://schemas.microsoft.com/office/drawing/2014/chart" uri="{C3380CC4-5D6E-409C-BE32-E72D297353CC}">
              <c16:uniqueId val="{00000003-F7D3-450F-AD42-70ABDC1AC435}"/>
            </c:ext>
          </c:extLst>
        </c:ser>
        <c:ser>
          <c:idx val="3"/>
          <c:order val="4"/>
          <c:tx>
            <c:strRef>
              <c:f>'Electricity Cost of Capital'!$G$3</c:f>
              <c:strCache>
                <c:ptCount val="1"/>
                <c:pt idx="0">
                  <c:v>Med. Large ($250M - $1B)</c:v>
                </c:pt>
              </c:strCache>
            </c:strRef>
          </c:tx>
          <c:spPr>
            <a:ln w="28575">
              <a:solidFill>
                <a:srgbClr val="00FFFF"/>
              </a:solidFill>
              <a:prstDash val="solid"/>
            </a:ln>
          </c:spPr>
          <c:marker>
            <c:symbol val="x"/>
            <c:size val="5"/>
            <c:spPr>
              <a:noFill/>
              <a:ln>
                <a:solidFill>
                  <a:srgbClr val="00FFFF"/>
                </a:solidFill>
                <a:prstDash val="solid"/>
              </a:ln>
            </c:spPr>
          </c:marker>
          <c:dPt>
            <c:idx val="2"/>
            <c:marker>
              <c:spPr>
                <a:noFill/>
                <a:ln w="28575">
                  <a:solidFill>
                    <a:srgbClr val="00FFFF"/>
                  </a:solidFill>
                  <a:prstDash val="solid"/>
                </a:ln>
              </c:spPr>
            </c:marker>
            <c:bubble3D val="0"/>
            <c:extLst>
              <c:ext xmlns:c16="http://schemas.microsoft.com/office/drawing/2014/chart" uri="{C3380CC4-5D6E-409C-BE32-E72D297353CC}">
                <c16:uniqueId val="{00000004-F7D3-450F-AD42-70ABDC1AC435}"/>
              </c:ext>
            </c:extLst>
          </c:dPt>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Capital'!$G$4:$G$10</c:f>
              <c:numCache>
                <c:formatCode>0.00%</c:formatCode>
                <c:ptCount val="7"/>
                <c:pt idx="1">
                  <c:v>6.9000000000000006E-2</c:v>
                </c:pt>
                <c:pt idx="2">
                  <c:v>5.8999999999999997E-2</c:v>
                </c:pt>
                <c:pt idx="3">
                  <c:v>6.0999999999999999E-2</c:v>
                </c:pt>
              </c:numCache>
            </c:numRef>
          </c:val>
          <c:smooth val="0"/>
          <c:extLst>
            <c:ext xmlns:c16="http://schemas.microsoft.com/office/drawing/2014/chart" uri="{C3380CC4-5D6E-409C-BE32-E72D297353CC}">
              <c16:uniqueId val="{00000005-F7D3-450F-AD42-70ABDC1AC435}"/>
            </c:ext>
          </c:extLst>
        </c:ser>
        <c:ser>
          <c:idx val="4"/>
          <c:order val="5"/>
          <c:tx>
            <c:strRef>
              <c:f>'Electricity Cost of Capital'!$H$3</c:f>
              <c:strCache>
                <c:ptCount val="1"/>
                <c:pt idx="0">
                  <c:v>Large (&gt; $1B)</c:v>
                </c:pt>
              </c:strCache>
            </c:strRef>
          </c:tx>
          <c:spPr>
            <a:ln w="28575">
              <a:solidFill>
                <a:srgbClr val="800080"/>
              </a:solidFill>
              <a:prstDash val="solid"/>
            </a:ln>
          </c:spPr>
          <c:marker>
            <c:symbol val="star"/>
            <c:size val="5"/>
            <c:spPr>
              <a:noFill/>
              <a:ln>
                <a:solidFill>
                  <a:srgbClr val="80008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Capital'!$H$4:$H$10</c:f>
              <c:numCache>
                <c:formatCode>0.00%</c:formatCode>
                <c:ptCount val="7"/>
                <c:pt idx="1">
                  <c:v>6.8000000000000005E-2</c:v>
                </c:pt>
                <c:pt idx="2">
                  <c:v>5.8000000000000003E-2</c:v>
                </c:pt>
                <c:pt idx="3">
                  <c:v>6.0999999999999999E-2</c:v>
                </c:pt>
              </c:numCache>
            </c:numRef>
          </c:val>
          <c:smooth val="0"/>
          <c:extLst>
            <c:ext xmlns:c16="http://schemas.microsoft.com/office/drawing/2014/chart" uri="{C3380CC4-5D6E-409C-BE32-E72D297353CC}">
              <c16:uniqueId val="{00000006-F7D3-450F-AD42-70ABDC1AC435}"/>
            </c:ext>
          </c:extLst>
        </c:ser>
        <c:ser>
          <c:idx val="5"/>
          <c:order val="6"/>
          <c:tx>
            <c:strRef>
              <c:f>'Electricity Cost of Capital'!$I$3</c:f>
              <c:strCache>
                <c:ptCount val="1"/>
                <c:pt idx="0">
                  <c:v>Short-Term Debt Rate</c:v>
                </c:pt>
              </c:strCache>
            </c:strRef>
          </c:tx>
          <c:spPr>
            <a:ln w="28575">
              <a:solidFill>
                <a:srgbClr val="800000"/>
              </a:solidFill>
              <a:prstDash val="solid"/>
            </a:ln>
          </c:spPr>
          <c:marker>
            <c:symbol val="circle"/>
            <c:size val="5"/>
            <c:spPr>
              <a:solidFill>
                <a:srgbClr val="800000"/>
              </a:solidFill>
              <a:ln>
                <a:solidFill>
                  <a:srgbClr val="800000"/>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Capital'!$I$4:$I$14</c:f>
              <c:numCache>
                <c:formatCode>General</c:formatCode>
                <c:ptCount val="11"/>
                <c:pt idx="3" formatCode="0.00%">
                  <c:v>4.4699999999999997E-2</c:v>
                </c:pt>
                <c:pt idx="4" formatCode="0.00%">
                  <c:v>1.3299999999999999E-2</c:v>
                </c:pt>
                <c:pt idx="5" formatCode="0.00%">
                  <c:v>2.07E-2</c:v>
                </c:pt>
                <c:pt idx="6" formatCode="0.00%">
                  <c:v>2.46E-2</c:v>
                </c:pt>
                <c:pt idx="7" formatCode="0.00%">
                  <c:v>2.0799999999999999E-2</c:v>
                </c:pt>
                <c:pt idx="8" formatCode="0.00%">
                  <c:v>2.0799999999999999E-2</c:v>
                </c:pt>
                <c:pt idx="9" formatCode="0.00%">
                  <c:v>2.0799999999999999E-2</c:v>
                </c:pt>
                <c:pt idx="10" formatCode="0.00%">
                  <c:v>2.07E-2</c:v>
                </c:pt>
              </c:numCache>
            </c:numRef>
          </c:val>
          <c:smooth val="0"/>
          <c:extLst>
            <c:ext xmlns:c16="http://schemas.microsoft.com/office/drawing/2014/chart" uri="{C3380CC4-5D6E-409C-BE32-E72D297353CC}">
              <c16:uniqueId val="{00000007-F7D3-450F-AD42-70ABDC1AC435}"/>
            </c:ext>
          </c:extLst>
        </c:ser>
        <c:ser>
          <c:idx val="7"/>
          <c:order val="7"/>
          <c:tx>
            <c:strRef>
              <c:f>'Electricity Cost of Capital'!$J$3</c:f>
              <c:strCache>
                <c:ptCount val="1"/>
                <c:pt idx="0">
                  <c:v>Weighted Average Cost of Capital</c:v>
                </c:pt>
              </c:strCache>
            </c:strRef>
          </c:tx>
          <c:spPr>
            <a:ln w="28575">
              <a:solidFill>
                <a:srgbClr val="0000FF"/>
              </a:solidFill>
              <a:prstDash val="solid"/>
            </a:ln>
          </c:spPr>
          <c:marker>
            <c:symbol val="dot"/>
            <c:size val="5"/>
            <c:spPr>
              <a:noFill/>
              <a:ln>
                <a:solidFill>
                  <a:srgbClr val="0000FF"/>
                </a:solidFill>
                <a:prstDash val="solid"/>
              </a:ln>
            </c:spPr>
          </c:marker>
          <c:cat>
            <c:numRef>
              <c:f>'Electricity Cost of Capital'!$B$4:$B$14</c:f>
              <c:numCache>
                <c:formatCode>mmm\-yy</c:formatCode>
                <c:ptCount val="11"/>
                <c:pt idx="0">
                  <c:v>36251</c:v>
                </c:pt>
                <c:pt idx="1">
                  <c:v>36586</c:v>
                </c:pt>
                <c:pt idx="2">
                  <c:v>38838</c:v>
                </c:pt>
                <c:pt idx="3">
                  <c:v>39569</c:v>
                </c:pt>
                <c:pt idx="4">
                  <c:v>39934</c:v>
                </c:pt>
                <c:pt idx="5">
                  <c:v>40299</c:v>
                </c:pt>
                <c:pt idx="6">
                  <c:v>40664</c:v>
                </c:pt>
                <c:pt idx="7">
                  <c:v>40909</c:v>
                </c:pt>
                <c:pt idx="8">
                  <c:v>41030</c:v>
                </c:pt>
                <c:pt idx="9">
                  <c:v>41275</c:v>
                </c:pt>
                <c:pt idx="10">
                  <c:v>41395</c:v>
                </c:pt>
              </c:numCache>
            </c:numRef>
          </c:cat>
          <c:val>
            <c:numRef>
              <c:f>'Electricity Cost of Capital'!$J$4:$J$14</c:f>
              <c:numCache>
                <c:formatCode>0.00%</c:formatCode>
                <c:ptCount val="11"/>
                <c:pt idx="1">
                  <c:v>8.2077499999999998E-2</c:v>
                </c:pt>
                <c:pt idx="2">
                  <c:v>7.2587499999999999E-2</c:v>
                </c:pt>
                <c:pt idx="3">
                  <c:v>7.0227999999999999E-2</c:v>
                </c:pt>
                <c:pt idx="4">
                  <c:v>7.5244000000000019E-2</c:v>
                </c:pt>
                <c:pt idx="5">
                  <c:v>7.3099999999999998E-2</c:v>
                </c:pt>
                <c:pt idx="6">
                  <c:v>6.9096000000000005E-2</c:v>
                </c:pt>
                <c:pt idx="7">
                  <c:v>6.6568000000000002E-2</c:v>
                </c:pt>
                <c:pt idx="8">
                  <c:v>6.2008000000000001E-2</c:v>
                </c:pt>
                <c:pt idx="9">
                  <c:v>5.9119999999999999E-2</c:v>
                </c:pt>
                <c:pt idx="10">
                  <c:v>5.9820000000000005E-2</c:v>
                </c:pt>
              </c:numCache>
            </c:numRef>
          </c:val>
          <c:smooth val="0"/>
          <c:extLst>
            <c:ext xmlns:c16="http://schemas.microsoft.com/office/drawing/2014/chart" uri="{C3380CC4-5D6E-409C-BE32-E72D297353CC}">
              <c16:uniqueId val="{00000008-F7D3-450F-AD42-70ABDC1AC435}"/>
            </c:ext>
          </c:extLst>
        </c:ser>
        <c:dLbls>
          <c:showLegendKey val="0"/>
          <c:showVal val="0"/>
          <c:showCatName val="0"/>
          <c:showSerName val="0"/>
          <c:showPercent val="0"/>
          <c:showBubbleSize val="0"/>
        </c:dLbls>
        <c:marker val="1"/>
        <c:smooth val="0"/>
        <c:axId val="147235968"/>
        <c:axId val="147238272"/>
      </c:lineChart>
      <c:dateAx>
        <c:axId val="14723596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CA" sz="1200"/>
                  <a:t>Date</a:t>
                </a:r>
              </a:p>
            </c:rich>
          </c:tx>
          <c:layout>
            <c:manualLayout>
              <c:xMode val="edge"/>
              <c:yMode val="edge"/>
              <c:x val="0.52090861254458554"/>
              <c:y val="0.94296665481546948"/>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147238272"/>
        <c:crosses val="autoZero"/>
        <c:auto val="1"/>
        <c:lblOffset val="100"/>
        <c:baseTimeUnit val="months"/>
        <c:majorUnit val="6"/>
        <c:majorTimeUnit val="months"/>
        <c:minorUnit val="3"/>
        <c:minorTimeUnit val="months"/>
      </c:dateAx>
      <c:valAx>
        <c:axId val="147238272"/>
        <c:scaling>
          <c:orientation val="minMax"/>
        </c:scaling>
        <c:delete val="0"/>
        <c:axPos val="l"/>
        <c:majorGridlines>
          <c:spPr>
            <a:ln w="3175">
              <a:solidFill>
                <a:srgbClr val="000000"/>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sz="1100"/>
                  <a:t>Percentage</a:t>
                </a:r>
              </a:p>
              <a:p>
                <a:pPr>
                  <a:defRPr sz="1100" b="1" i="0" u="none" strike="noStrike" baseline="0">
                    <a:solidFill>
                      <a:srgbClr val="000000"/>
                    </a:solidFill>
                    <a:latin typeface="Arial"/>
                    <a:ea typeface="Arial"/>
                    <a:cs typeface="Arial"/>
                  </a:defRPr>
                </a:pPr>
                <a:r>
                  <a:rPr lang="en-US" sz="1100"/>
                  <a:t> (%)</a:t>
                </a:r>
              </a:p>
            </c:rich>
          </c:tx>
          <c:layout>
            <c:manualLayout>
              <c:xMode val="edge"/>
              <c:yMode val="edge"/>
              <c:x val="1.9115912386957215E-2"/>
              <c:y val="0.4847913245523076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47235968"/>
        <c:crosses val="autoZero"/>
        <c:crossBetween val="between"/>
      </c:valAx>
      <c:spPr>
        <a:solidFill>
          <a:schemeClr val="bg1"/>
        </a:solidFill>
        <a:ln w="12700">
          <a:solidFill>
            <a:srgbClr val="808080"/>
          </a:solidFill>
          <a:prstDash val="solid"/>
        </a:ln>
      </c:spPr>
    </c:plotArea>
    <c:legend>
      <c:legendPos val="r"/>
      <c:layout>
        <c:manualLayout>
          <c:xMode val="edge"/>
          <c:yMode val="edge"/>
          <c:x val="0.1110210909170945"/>
          <c:y val="0.54436054808738221"/>
          <c:w val="0.23119441830777443"/>
          <c:h val="0.30418279187595842"/>
        </c:manualLayout>
      </c:layout>
      <c:overlay val="0"/>
      <c:spPr>
        <a:solidFill>
          <a:schemeClr val="bg1">
            <a:lumMod val="95000"/>
          </a:schemeClr>
        </a:solidFill>
        <a:ln w="3175">
          <a:noFill/>
          <a:prstDash val="solid"/>
        </a:ln>
      </c:spPr>
      <c:txPr>
        <a:bodyPr/>
        <a:lstStyle/>
        <a:p>
          <a:pPr>
            <a:defRPr sz="120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bg1">
        <a:lumMod val="95000"/>
      </a:schemeClr>
    </a:solidFill>
    <a:ln w="3175">
      <a:noFill/>
      <a:prstDash val="solid"/>
    </a:ln>
  </c:spPr>
  <c:txPr>
    <a:bodyPr/>
    <a:lstStyle/>
    <a:p>
      <a:pPr>
        <a:defRPr sz="162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108857</xdr:colOff>
      <xdr:row>61</xdr:row>
      <xdr:rowOff>89125</xdr:rowOff>
    </xdr:from>
    <xdr:to>
      <xdr:col>13</xdr:col>
      <xdr:colOff>585107</xdr:colOff>
      <xdr:row>97</xdr:row>
      <xdr:rowOff>13607</xdr:rowOff>
    </xdr:to>
    <xdr:graphicFrame macro="">
      <xdr:nvGraphicFramePr>
        <xdr:cNvPr id="2" name="Chart 1">
          <a:extLst>
            <a:ext uri="{FF2B5EF4-FFF2-40B4-BE49-F238E27FC236}">
              <a16:creationId xmlns:a16="http://schemas.microsoft.com/office/drawing/2014/main" id="{3C4CB179-ED7E-4EDD-9010-9DE8B7AB3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33</xdr:row>
      <xdr:rowOff>161956</xdr:rowOff>
    </xdr:from>
    <xdr:to>
      <xdr:col>8</xdr:col>
      <xdr:colOff>612322</xdr:colOff>
      <xdr:row>59</xdr:row>
      <xdr:rowOff>27214</xdr:rowOff>
    </xdr:to>
    <xdr:sp macro="" textlink="">
      <xdr:nvSpPr>
        <xdr:cNvPr id="3" name="TextBox 2">
          <a:extLst>
            <a:ext uri="{FF2B5EF4-FFF2-40B4-BE49-F238E27FC236}">
              <a16:creationId xmlns:a16="http://schemas.microsoft.com/office/drawing/2014/main" id="{ECEF74BB-CF55-485D-A3B7-987F61A68D78}"/>
            </a:ext>
          </a:extLst>
        </xdr:cNvPr>
        <xdr:cNvSpPr txBox="1"/>
      </xdr:nvSpPr>
      <xdr:spPr>
        <a:xfrm>
          <a:off x="40822" y="6991381"/>
          <a:ext cx="7848600" cy="48277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a:solidFill>
                <a:schemeClr val="accent1">
                  <a:lumMod val="75000"/>
                </a:schemeClr>
              </a:solidFill>
              <a:latin typeface="Arial" pitchFamily="34" charset="0"/>
              <a:cs typeface="Arial" pitchFamily="34" charset="0"/>
            </a:rPr>
            <a:t>The</a:t>
          </a:r>
          <a:r>
            <a:rPr lang="en-CA" sz="1400" b="1" baseline="0">
              <a:solidFill>
                <a:schemeClr val="accent1">
                  <a:lumMod val="75000"/>
                </a:schemeClr>
              </a:solidFill>
              <a:latin typeface="Arial" pitchFamily="34" charset="0"/>
              <a:cs typeface="Arial" pitchFamily="34" charset="0"/>
            </a:rPr>
            <a:t> information on this spreadsheet summarizes the generic cost of capital parameters issued by the Board since </a:t>
          </a:r>
          <a:r>
            <a:rPr lang="en-CA" sz="1400" b="1">
              <a:solidFill>
                <a:schemeClr val="accent1">
                  <a:lumMod val="75000"/>
                </a:schemeClr>
              </a:solidFill>
              <a:latin typeface="Arial" pitchFamily="34" charset="0"/>
              <a:cs typeface="Arial" pitchFamily="34" charset="0"/>
            </a:rPr>
            <a:t>electricity distributors became regulated by the Board.</a:t>
          </a:r>
          <a:r>
            <a:rPr lang="en-CA" sz="1200">
              <a:solidFill>
                <a:schemeClr val="accent1">
                  <a:lumMod val="75000"/>
                </a:schemeClr>
              </a:solidFill>
              <a:latin typeface="Arial" pitchFamily="34" charset="0"/>
              <a:cs typeface="Arial" pitchFamily="34" charset="0"/>
            </a:rPr>
            <a:t>  </a:t>
          </a:r>
        </a:p>
        <a:p>
          <a:endParaRPr lang="en-CA" sz="1200">
            <a:latin typeface="Arial" pitchFamily="34" charset="0"/>
            <a:cs typeface="Arial" pitchFamily="34" charset="0"/>
          </a:endParaRPr>
        </a:p>
        <a:p>
          <a:r>
            <a:rPr lang="en-CA" sz="1200">
              <a:latin typeface="Arial" pitchFamily="34" charset="0"/>
              <a:cs typeface="Arial" pitchFamily="34" charset="0"/>
            </a:rPr>
            <a:t>Please note:</a:t>
          </a:r>
        </a:p>
        <a:p>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four size categories for deemed capital structures were</a:t>
          </a:r>
          <a:r>
            <a:rPr lang="en-CA" sz="1200" baseline="0">
              <a:latin typeface="Arial" pitchFamily="34" charset="0"/>
              <a:cs typeface="Arial" pitchFamily="34" charset="0"/>
            </a:rPr>
            <a:t> in place</a:t>
          </a:r>
          <a:r>
            <a:rPr lang="en-CA" sz="1200">
              <a:latin typeface="Arial" pitchFamily="34" charset="0"/>
              <a:cs typeface="Arial" pitchFamily="34" charset="0"/>
            </a:rPr>
            <a:t> until 2008 (i.e., Small (&lt; $100M), Med.-Small ($100M - $250M), Med. Large ($250M - $1B), and Large (&gt; $1B));</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distributors have the option of choosing to embed less than the allowed ROE in rates set by way of cost of service;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2001 to 2005,</a:t>
          </a:r>
          <a:r>
            <a:rPr lang="en-CA" sz="1200" baseline="0">
              <a:latin typeface="Arial" pitchFamily="34" charset="0"/>
              <a:cs typeface="Arial" pitchFamily="34" charset="0"/>
            </a:rPr>
            <a:t> the </a:t>
          </a:r>
          <a:r>
            <a:rPr lang="en-CA" sz="1200">
              <a:latin typeface="Arial" pitchFamily="34" charset="0"/>
              <a:cs typeface="Arial" pitchFamily="34" charset="0"/>
            </a:rPr>
            <a:t>allowed return on equity (ROE) was 9.88%;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2001 to 2005, the allowed 9.88% ROE was phased into</a:t>
          </a:r>
          <a:r>
            <a:rPr lang="en-CA" sz="1200" baseline="0">
              <a:latin typeface="Arial" pitchFamily="34" charset="0"/>
              <a:cs typeface="Arial" pitchFamily="34" charset="0"/>
            </a:rPr>
            <a:t> rates in three tranches </a:t>
          </a:r>
          <a:r>
            <a:rPr lang="en-CA" sz="1200">
              <a:latin typeface="Arial" pitchFamily="34" charset="0"/>
              <a:cs typeface="Arial" pitchFamily="34" charset="0"/>
            </a:rPr>
            <a:t>as a result of Bill 100;</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November 2002 to January 1, 2005, there</a:t>
          </a:r>
          <a:r>
            <a:rPr lang="en-CA" sz="1200" baseline="0">
              <a:latin typeface="Arial" pitchFamily="34" charset="0"/>
              <a:cs typeface="Arial" pitchFamily="34" charset="0"/>
            </a:rPr>
            <a:t> was a rate freeze (</a:t>
          </a:r>
          <a:r>
            <a:rPr lang="en-CA" sz="1200">
              <a:latin typeface="Arial" pitchFamily="34" charset="0"/>
              <a:cs typeface="Arial" pitchFamily="34" charset="0"/>
            </a:rPr>
            <a:t>Bill 210 );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in 2005, the 3rd</a:t>
          </a:r>
          <a:r>
            <a:rPr lang="en-CA" sz="1200" baseline="0">
              <a:latin typeface="Arial" pitchFamily="34" charset="0"/>
              <a:cs typeface="Arial" pitchFamily="34" charset="0"/>
            </a:rPr>
            <a:t> tranche of allowed ROE was allowed into rates if allocated to conservation and demand management program implementation</a:t>
          </a:r>
          <a:r>
            <a:rPr lang="en-CA" sz="1200">
              <a:latin typeface="Arial" pitchFamily="34" charset="0"/>
              <a:cs typeface="Arial" pitchFamily="34" charset="0"/>
            </a:rPr>
            <a:t>; </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latin typeface="Arial" pitchFamily="34" charset="0"/>
              <a:cs typeface="Arial" pitchFamily="34" charset="0"/>
            </a:rPr>
            <a:t>from 2008 </a:t>
          </a:r>
          <a:r>
            <a:rPr lang="en-CA" sz="1200" baseline="0">
              <a:latin typeface="Arial" pitchFamily="34" charset="0"/>
              <a:cs typeface="Arial" pitchFamily="34" charset="0"/>
            </a:rPr>
            <a:t>to 2010, the </a:t>
          </a:r>
          <a:r>
            <a:rPr lang="en-CA" sz="1200">
              <a:latin typeface="Arial" pitchFamily="34" charset="0"/>
              <a:cs typeface="Arial" pitchFamily="34" charset="0"/>
            </a:rPr>
            <a:t>migration to a common capital structure of 60% debt and 40% equity was effected; and</a:t>
          </a:r>
        </a:p>
        <a:p>
          <a:pPr marL="228600" indent="-228600">
            <a:buFont typeface="+mj-lt"/>
            <a:buAutoNum type="arabicPeriod"/>
          </a:pPr>
          <a:endParaRPr lang="en-CA" sz="1200">
            <a:latin typeface="Arial" pitchFamily="34" charset="0"/>
            <a:cs typeface="Arial" pitchFamily="34" charset="0"/>
          </a:endParaRPr>
        </a:p>
        <a:p>
          <a:pPr marL="228600" indent="-228600">
            <a:buFont typeface="+mj-lt"/>
            <a:buAutoNum type="arabicPeriod"/>
          </a:pPr>
          <a:r>
            <a:rPr lang="en-CA" sz="1200">
              <a:solidFill>
                <a:schemeClr val="dk1"/>
              </a:solidFill>
              <a:effectLst/>
              <a:latin typeface="Arial" pitchFamily="34" charset="0"/>
              <a:ea typeface="+mn-ea"/>
              <a:cs typeface="Arial" pitchFamily="34" charset="0"/>
            </a:rPr>
            <a:t>in 2012,</a:t>
          </a:r>
          <a:r>
            <a:rPr lang="en-CA" sz="1200" baseline="0">
              <a:solidFill>
                <a:schemeClr val="dk1"/>
              </a:solidFill>
              <a:effectLst/>
              <a:latin typeface="Arial" pitchFamily="34" charset="0"/>
              <a:ea typeface="+mn-ea"/>
              <a:cs typeface="Arial" pitchFamily="34" charset="0"/>
            </a:rPr>
            <a:t> </a:t>
          </a:r>
          <a:r>
            <a:rPr lang="en-CA" sz="1200">
              <a:solidFill>
                <a:schemeClr val="dk1"/>
              </a:solidFill>
              <a:effectLst/>
              <a:latin typeface="Arial" pitchFamily="34" charset="0"/>
              <a:ea typeface="+mn-ea"/>
              <a:cs typeface="Arial" pitchFamily="34" charset="0"/>
            </a:rPr>
            <a:t>the Board began</a:t>
          </a:r>
          <a:r>
            <a:rPr lang="en-CA" sz="1200" baseline="0">
              <a:solidFill>
                <a:schemeClr val="dk1"/>
              </a:solidFill>
              <a:effectLst/>
              <a:latin typeface="Arial" pitchFamily="34" charset="0"/>
              <a:ea typeface="+mn-ea"/>
              <a:cs typeface="Arial" pitchFamily="34" charset="0"/>
            </a:rPr>
            <a:t> </a:t>
          </a:r>
          <a:r>
            <a:rPr lang="en-CA" sz="1200">
              <a:solidFill>
                <a:schemeClr val="dk1"/>
              </a:solidFill>
              <a:effectLst/>
              <a:latin typeface="Arial" pitchFamily="34" charset="0"/>
              <a:ea typeface="+mn-ea"/>
              <a:cs typeface="Arial" pitchFamily="34" charset="0"/>
            </a:rPr>
            <a:t>issuing Cost of Capital parameter updates twice per</a:t>
          </a:r>
          <a:r>
            <a:rPr lang="en-CA" sz="1200" baseline="0">
              <a:solidFill>
                <a:schemeClr val="dk1"/>
              </a:solidFill>
              <a:effectLst/>
              <a:latin typeface="Arial" pitchFamily="34" charset="0"/>
              <a:ea typeface="+mn-ea"/>
              <a:cs typeface="Arial" pitchFamily="34" charset="0"/>
            </a:rPr>
            <a:t> year to accommodate c</a:t>
          </a:r>
          <a:r>
            <a:rPr lang="en-CA" sz="1200">
              <a:solidFill>
                <a:schemeClr val="dk1"/>
              </a:solidFill>
              <a:effectLst/>
              <a:latin typeface="Arial" pitchFamily="34" charset="0"/>
              <a:ea typeface="+mn-ea"/>
              <a:cs typeface="Arial" pitchFamily="34" charset="0"/>
            </a:rPr>
            <a:t>ost of service applications for rates effective January 1</a:t>
          </a:r>
          <a:r>
            <a:rPr lang="en-CA" sz="1200" baseline="30000">
              <a:solidFill>
                <a:schemeClr val="dk1"/>
              </a:solidFill>
              <a:effectLst/>
              <a:latin typeface="Arial" pitchFamily="34" charset="0"/>
              <a:ea typeface="+mn-ea"/>
              <a:cs typeface="Arial" pitchFamily="34" charset="0"/>
            </a:rPr>
            <a:t>st</a:t>
          </a:r>
          <a:r>
            <a:rPr lang="en-CA" sz="1200">
              <a:solidFill>
                <a:schemeClr val="dk1"/>
              </a:solidFill>
              <a:effectLst/>
              <a:latin typeface="Arial" pitchFamily="34" charset="0"/>
              <a:ea typeface="+mn-ea"/>
              <a:cs typeface="Arial" pitchFamily="34" charset="0"/>
            </a:rPr>
            <a:t> and</a:t>
          </a:r>
          <a:r>
            <a:rPr lang="en-CA" sz="1200" baseline="0">
              <a:solidFill>
                <a:schemeClr val="dk1"/>
              </a:solidFill>
              <a:effectLst/>
              <a:latin typeface="Arial" pitchFamily="34" charset="0"/>
              <a:ea typeface="+mn-ea"/>
              <a:cs typeface="Arial" pitchFamily="34" charset="0"/>
            </a:rPr>
            <a:t> cost of service applications for rates effective May 1</a:t>
          </a:r>
          <a:r>
            <a:rPr lang="en-CA" sz="1200" baseline="30000">
              <a:solidFill>
                <a:schemeClr val="dk1"/>
              </a:solidFill>
              <a:effectLst/>
              <a:latin typeface="Arial" pitchFamily="34" charset="0"/>
              <a:ea typeface="+mn-ea"/>
              <a:cs typeface="Arial" pitchFamily="34" charset="0"/>
            </a:rPr>
            <a:t>st</a:t>
          </a:r>
          <a:r>
            <a:rPr lang="en-CA" sz="1200" baseline="0">
              <a:solidFill>
                <a:schemeClr val="dk1"/>
              </a:solidFill>
              <a:effectLst/>
              <a:latin typeface="Arial" pitchFamily="34" charset="0"/>
              <a:ea typeface="+mn-ea"/>
              <a:cs typeface="Arial" pitchFamily="34" charset="0"/>
            </a:rPr>
            <a:t>.</a:t>
          </a:r>
          <a:endParaRPr lang="en-CA" sz="1200">
            <a:latin typeface="Arial" pitchFamily="34" charset="0"/>
            <a:cs typeface="Arial" pitchFamily="34" charset="0"/>
          </a:endParaRPr>
        </a:p>
      </xdr:txBody>
    </xdr:sp>
    <xdr:clientData/>
  </xdr:twoCellAnchor>
  <xdr:twoCellAnchor editAs="oneCell">
    <xdr:from>
      <xdr:col>19</xdr:col>
      <xdr:colOff>0</xdr:colOff>
      <xdr:row>16</xdr:row>
      <xdr:rowOff>0</xdr:rowOff>
    </xdr:from>
    <xdr:to>
      <xdr:col>24</xdr:col>
      <xdr:colOff>1321608</xdr:colOff>
      <xdr:row>52</xdr:row>
      <xdr:rowOff>30416</xdr:rowOff>
    </xdr:to>
    <xdr:pic>
      <xdr:nvPicPr>
        <xdr:cNvPr id="4" name="Picture 3">
          <a:extLst>
            <a:ext uri="{FF2B5EF4-FFF2-40B4-BE49-F238E27FC236}">
              <a16:creationId xmlns:a16="http://schemas.microsoft.com/office/drawing/2014/main" id="{0D21DD57-05C8-4354-8977-87816B4DB800}"/>
            </a:ext>
          </a:extLst>
        </xdr:cNvPr>
        <xdr:cNvPicPr>
          <a:picLocks noChangeAspect="1"/>
        </xdr:cNvPicPr>
      </xdr:nvPicPr>
      <xdr:blipFill>
        <a:blip xmlns:r="http://schemas.openxmlformats.org/officeDocument/2006/relationships" r:embed="rId2"/>
        <a:stretch>
          <a:fillRect/>
        </a:stretch>
      </xdr:blipFill>
      <xdr:spPr>
        <a:xfrm>
          <a:off x="20497800" y="3467100"/>
          <a:ext cx="8036733" cy="7021766"/>
        </a:xfrm>
        <a:prstGeom prst="rect">
          <a:avLst/>
        </a:prstGeom>
      </xdr:spPr>
    </xdr:pic>
    <xdr:clientData/>
  </xdr:twoCellAnchor>
  <xdr:twoCellAnchor editAs="oneCell">
    <xdr:from>
      <xdr:col>25</xdr:col>
      <xdr:colOff>0</xdr:colOff>
      <xdr:row>17</xdr:row>
      <xdr:rowOff>0</xdr:rowOff>
    </xdr:from>
    <xdr:to>
      <xdr:col>30</xdr:col>
      <xdr:colOff>847422</xdr:colOff>
      <xdr:row>58</xdr:row>
      <xdr:rowOff>165780</xdr:rowOff>
    </xdr:to>
    <xdr:pic>
      <xdr:nvPicPr>
        <xdr:cNvPr id="5" name="Picture 4">
          <a:extLst>
            <a:ext uri="{FF2B5EF4-FFF2-40B4-BE49-F238E27FC236}">
              <a16:creationId xmlns:a16="http://schemas.microsoft.com/office/drawing/2014/main" id="{69262314-345B-4583-8523-CCB9D29B1C47}"/>
            </a:ext>
          </a:extLst>
        </xdr:cNvPr>
        <xdr:cNvPicPr>
          <a:picLocks noChangeAspect="1"/>
        </xdr:cNvPicPr>
      </xdr:nvPicPr>
      <xdr:blipFill>
        <a:blip xmlns:r="http://schemas.openxmlformats.org/officeDocument/2006/relationships" r:embed="rId3"/>
        <a:stretch>
          <a:fillRect/>
        </a:stretch>
      </xdr:blipFill>
      <xdr:spPr>
        <a:xfrm>
          <a:off x="28555950" y="3657600"/>
          <a:ext cx="7562547" cy="81096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ave%20Hovde/AppData/Roaming/Microsoft/Excel/IRM4data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Dave%20Hovde/Documents/PEG%20Office/Dave/E/oeb12/Data/OEB%20database%2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nts%20and%20Settings/Diana%20Crapp/Local%20Settings/Temporary%20Internet%20Files/OLK22/Table%202006%20Update%20-%20Source%20of%20WKA,%20WOM%20seri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Documents%20and%20Settings/Jeff%20Smith/Local%20Settings/Temporary%20Internet%20Files/Content.Outlook/YQXIZ0TJ/Copy%20of%20OEB%20Cost%20of%20Capital%20Calculations_Model_Ver_2012_9%20(l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ccounting/Terry%20Debbie%20(FINANCE%20MGT)/1%20regulatory%20affairs/2%20Rate%20Applications/2023%20PUC%20COS%20Application/Benchmarking%20-%20PEG/Projections%202021%20Benchmarking-Spreadsheet-Model-20220718_with%20adjust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OEB%20database%20v7%20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Dave%20Hovde/AppData/Roaming/Microsoft/Excel/API_InfoREQ_20130304.xlsx.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Dave%20Hovde/AppData/Roaming/Microsoft/Excel/Bluewater_EB-2010-0379%20Data%20Request%20_20130301.xlsx.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Documents%20and%20Settings/Larry/Local%20Settings/Temporary%20Internet%20Files/Content.Outlook/RH3D8H8W/BM%20Database%20Calculations%205.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St._Thomas_Energy_In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Retirements 25"/>
      <sheetName val="Retirements 40"/>
      <sheetName val="Sheet3"/>
      <sheetName val="Productivity"/>
      <sheetName val="Output Quantity"/>
      <sheetName val="Input Quantity"/>
      <sheetName val="OMA"/>
      <sheetName val="Capital"/>
      <sheetName val="cost screen"/>
      <sheetName val="Definition of Terms"/>
      <sheetName val="Cost per Customer"/>
      <sheetName val="Sheet2"/>
      <sheetName val="Sheet1"/>
      <sheetName val="2011 data "/>
      <sheetName val="2010 data"/>
      <sheetName val="2009 data"/>
      <sheetName val="2008 data"/>
      <sheetName val="2007 data"/>
      <sheetName val="2006 data"/>
      <sheetName val="2005 data"/>
      <sheetName val="2004 data"/>
      <sheetName val="2003 data"/>
      <sheetName val="2002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Review 1"/>
      <sheetName val="summary8902"/>
      <sheetName val="summary02 (scratch)"/>
      <sheetName val="panel"/>
      <sheetName val="panel (plant add chk)"/>
      <sheetName val="plant add chk"/>
      <sheetName val="COMPANY_DRILL_TrialBalance_(540"/>
      <sheetName val="Retirements 40"/>
      <sheetName val="TWA40 0211"/>
      <sheetName val="TWA40 02"/>
      <sheetName val="TWA40 89"/>
      <sheetName val="plant8911"/>
      <sheetName val="data0211"/>
      <sheetName val="PEG_ Gross Plant"/>
      <sheetName val="PEG_Accumulated Amortization"/>
      <sheetName val="2011 data "/>
      <sheetName val="2010 data"/>
      <sheetName val="2009 data"/>
      <sheetName val="2008 data"/>
      <sheetName val="2007 data"/>
      <sheetName val="2006 data"/>
      <sheetName val="2005 data"/>
      <sheetName val="2004 data"/>
      <sheetName val="2003 data"/>
      <sheetName val="2002 data"/>
      <sheetName val="2001 data"/>
      <sheetName val="2000 data"/>
      <sheetName val="OEB 2001 Electricity Distributo"/>
      <sheetName val="OEB 2001 Electricity Distri (2)"/>
      <sheetName val="OEB 2000 Electricity Distributo"/>
      <sheetName val="OEB 2000 Electricity Distri (2)"/>
      <sheetName val="Cost per Customer"/>
      <sheetName val="Labor Price index CANSIM table"/>
      <sheetName val="GDP-IPI 2002-2006"/>
      <sheetName val="GDP-IPI 2007-2011"/>
      <sheetName val="Definition of Term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A5" t="str">
            <v>AILSA CRAIG HYDRO ELECTRIC SYSTEM</v>
          </cell>
          <cell r="B5" t="str">
            <v>HYDRO ONE NETWORKS INC.</v>
          </cell>
          <cell r="D5">
            <v>-11297</v>
          </cell>
        </row>
        <row r="6">
          <cell r="A6" t="str">
            <v>AJAX HYDRO-ELECTRIC COMMISSION</v>
          </cell>
          <cell r="B6" t="str">
            <v>VERIDIAN CONNECTIONS INC.</v>
          </cell>
          <cell r="D6">
            <v>-1214160</v>
          </cell>
        </row>
        <row r="7">
          <cell r="A7" t="str">
            <v>ALLISTON</v>
          </cell>
          <cell r="B7" t="str">
            <v>POWERSTREAM INC.</v>
          </cell>
          <cell r="D7">
            <v>-113415</v>
          </cell>
        </row>
        <row r="8">
          <cell r="A8" t="str">
            <v>ALVINSTON PUBLIC UTILITIES COMMISSION</v>
          </cell>
          <cell r="B8" t="str">
            <v>BLUEWATER POWER DISTRIBUTION CORPORATION</v>
          </cell>
          <cell r="D8">
            <v>-13792</v>
          </cell>
        </row>
        <row r="9">
          <cell r="A9" t="str">
            <v>ANCASTER HYDRO-ELECTRIC COMMISSION</v>
          </cell>
          <cell r="B9" t="str">
            <v>HORIZON UTILITIES CORPORATION</v>
          </cell>
          <cell r="D9">
            <v>-296080</v>
          </cell>
        </row>
        <row r="10">
          <cell r="A10" t="str">
            <v>ARKONA HYDRO ELECTRIC COMMISSION</v>
          </cell>
          <cell r="B10" t="str">
            <v>HYDRO ONE NETWORKS INC.</v>
          </cell>
          <cell r="D10">
            <v>-512</v>
          </cell>
        </row>
        <row r="11">
          <cell r="A11" t="str">
            <v>ARNPRIOR HYDRO ELECTRIC COMMISSION</v>
          </cell>
          <cell r="B11" t="str">
            <v>HYDRO ONE NETWORKS INC.</v>
          </cell>
          <cell r="D11">
            <v>-55356</v>
          </cell>
        </row>
        <row r="12">
          <cell r="A12" t="str">
            <v>ASPHODEL-NORWOOD DISTRIBUTION INCORPORATED</v>
          </cell>
          <cell r="B12" t="str">
            <v>PETERBOROUGH DISTRIBUTION INCORPORATED</v>
          </cell>
          <cell r="D12">
            <v>-56817</v>
          </cell>
        </row>
        <row r="13">
          <cell r="A13" t="str">
            <v>ATIKOKAN HYDRO INC.</v>
          </cell>
          <cell r="B13" t="str">
            <v>ATIKOKAN HYDRO INC.</v>
          </cell>
          <cell r="D13">
            <v>-138338</v>
          </cell>
        </row>
        <row r="14">
          <cell r="A14" t="str">
            <v>AURORA HYDRO CONNECTIONS LIMITED</v>
          </cell>
          <cell r="B14" t="str">
            <v>POWERSTREAM INC.</v>
          </cell>
          <cell r="D14">
            <v>-1064644</v>
          </cell>
        </row>
        <row r="15">
          <cell r="A15" t="str">
            <v>AYLMER PUBLIC UTILITIES COMMISSION</v>
          </cell>
          <cell r="B15" t="str">
            <v>ERIE THAMES POWERLINES CORPORATION</v>
          </cell>
          <cell r="D15">
            <v>-78534</v>
          </cell>
        </row>
        <row r="16">
          <cell r="A16" t="str">
            <v>BATH HYDRO</v>
          </cell>
          <cell r="B16" t="str">
            <v>HYDRO ONE NETWORKS INC.</v>
          </cell>
          <cell r="D16">
            <v>-14356</v>
          </cell>
        </row>
        <row r="17">
          <cell r="A17" t="str">
            <v>BEACHBURG HYDRO</v>
          </cell>
          <cell r="B17" t="str">
            <v>OTTAWA RIVER POWER CORPORATION</v>
          </cell>
          <cell r="D17">
            <v>-11615</v>
          </cell>
        </row>
        <row r="18">
          <cell r="A18" t="str">
            <v>BEETON</v>
          </cell>
          <cell r="B18" t="str">
            <v>POWERSTREAM INC.</v>
          </cell>
          <cell r="D18">
            <v>-1224</v>
          </cell>
        </row>
        <row r="19">
          <cell r="A19" t="str">
            <v>BELLEVILLE ELECTRIC CORPORATION</v>
          </cell>
          <cell r="B19" t="str">
            <v>VERIDIAN CONNECTIONS INC.</v>
          </cell>
          <cell r="D19">
            <v>-257617</v>
          </cell>
        </row>
        <row r="20">
          <cell r="A20" t="str">
            <v>BLANDFORD-BLENHEIM PUBLIC UTILITIES COMMISSION</v>
          </cell>
          <cell r="B20" t="str">
            <v>HYDRO ONE NETWORKS INC.</v>
          </cell>
          <cell r="D20">
            <v>-8118</v>
          </cell>
        </row>
        <row r="21">
          <cell r="A21" t="str">
            <v>BLUE MOUNTAINS HYDRO SERVICES COMPANY INC.</v>
          </cell>
          <cell r="B21" t="str">
            <v>COLLUS POWER CORP.</v>
          </cell>
          <cell r="D21">
            <v>-61159</v>
          </cell>
        </row>
        <row r="22">
          <cell r="A22" t="str">
            <v>BLYTH HYDRO ELECTRIC COMMISSION</v>
          </cell>
          <cell r="B22" t="str">
            <v>HYDRO ONE NETWORKS INC.</v>
          </cell>
          <cell r="D22">
            <v>-21600</v>
          </cell>
        </row>
        <row r="23">
          <cell r="A23" t="str">
            <v>BOARD OF LIGHT &amp; HEAT COMM. OF THE CITY OF GUELPH</v>
          </cell>
          <cell r="B23" t="str">
            <v>GUELPH HYDRO ELECTRIC SYSTEMS INC.</v>
          </cell>
          <cell r="D23">
            <v>-3280287</v>
          </cell>
        </row>
        <row r="24">
          <cell r="A24" t="str">
            <v>BOBCAYGEON HYDRO ELECTRIC COMMISSION</v>
          </cell>
          <cell r="B24" t="str">
            <v>HYDRO ONE NETWORKS INC.</v>
          </cell>
          <cell r="D24">
            <v>-30357</v>
          </cell>
        </row>
        <row r="25">
          <cell r="A25" t="str">
            <v>BRADFORD WEST GWILLIMBURY PUBLIC UTILITIES COMMISSION</v>
          </cell>
          <cell r="B25" t="str">
            <v>POWERSTREAM INC.</v>
          </cell>
          <cell r="D25">
            <v>-482271</v>
          </cell>
        </row>
        <row r="26">
          <cell r="A26" t="str">
            <v>BRIGHTON DISTRIBUTION INC.</v>
          </cell>
          <cell r="B26" t="str">
            <v>HYDRO ONE NETWORKS INC.</v>
          </cell>
          <cell r="D26">
            <v>-84276</v>
          </cell>
        </row>
        <row r="27">
          <cell r="A27" t="str">
            <v>BROCK HYDRO-ELECTRIC COMMISSION</v>
          </cell>
          <cell r="B27" t="str">
            <v>VERIDIAN CONNECTIONS INC.</v>
          </cell>
          <cell r="D27">
            <v>-118719</v>
          </cell>
        </row>
        <row r="28">
          <cell r="A28" t="str">
            <v>BROCKVILLE UTILITIES INCORPORATED</v>
          </cell>
          <cell r="B28" t="str">
            <v>HYDRO ONE NETWORKS INC.</v>
          </cell>
          <cell r="D28">
            <v>-454703</v>
          </cell>
        </row>
        <row r="29">
          <cell r="A29" t="str">
            <v>BRUSSELS PUBLIC UTILITIES COMMISSION</v>
          </cell>
          <cell r="B29" t="str">
            <v>FESTIVAL HYDRO INC.</v>
          </cell>
          <cell r="D29">
            <v>-7778</v>
          </cell>
        </row>
        <row r="30">
          <cell r="A30" t="str">
            <v>BURK'S FALLS HYDRO ELECTRIC COMMISSION</v>
          </cell>
          <cell r="B30" t="str">
            <v>LAKELAND POWER DISTRIBUTION LTD.</v>
          </cell>
          <cell r="D30">
            <v>-42691</v>
          </cell>
        </row>
        <row r="31">
          <cell r="A31" t="str">
            <v>BURLINGTON HYDRO INC.</v>
          </cell>
          <cell r="B31" t="str">
            <v>BURLINGTON HYDRO INC.</v>
          </cell>
          <cell r="D31">
            <v>-4699681</v>
          </cell>
        </row>
        <row r="32">
          <cell r="A32" t="str">
            <v>CALEDON HYDRO CORPORATION</v>
          </cell>
          <cell r="B32" t="str">
            <v>HYDRO ONE NETWORKS INC.</v>
          </cell>
          <cell r="D32">
            <v>-1025158</v>
          </cell>
        </row>
        <row r="33">
          <cell r="A33" t="str">
            <v>CAMBRIDGE AND NORTH DUMFRIES HYDRO INC.</v>
          </cell>
          <cell r="B33" t="str">
            <v>CAMBRIDGE AND NORTH DUMFRIES HYDRO INC.</v>
          </cell>
          <cell r="D33">
            <v>-2213124</v>
          </cell>
        </row>
        <row r="34">
          <cell r="A34" t="str">
            <v>CAPREOL HYDRO ELECTRIC COMMISSION</v>
          </cell>
          <cell r="B34" t="str">
            <v>GREATER SUDBURY HYDRO INC.</v>
          </cell>
          <cell r="D34">
            <v>-158031</v>
          </cell>
        </row>
        <row r="35">
          <cell r="A35" t="str">
            <v>CASSELMAN HYDRO INC.</v>
          </cell>
          <cell r="B35" t="str">
            <v>HYDRO OTTAWA LIMITED</v>
          </cell>
          <cell r="D35">
            <v>-32757</v>
          </cell>
        </row>
        <row r="36">
          <cell r="A36" t="str">
            <v>CAVAN-MILLBROOK-NORTH MONAGHAN PUBLIC UTILITIES COMMISSION</v>
          </cell>
          <cell r="B36" t="str">
            <v>HYDRO ONE NETWORKS INC.</v>
          </cell>
          <cell r="D36">
            <v>-32841</v>
          </cell>
        </row>
        <row r="37">
          <cell r="A37" t="str">
            <v>CENTRE HASTINGS HYDRO ELECTRIC COMMISSION</v>
          </cell>
          <cell r="B37" t="str">
            <v>HYDRO ONE NETWORKS INC.</v>
          </cell>
          <cell r="D37">
            <v>-12753</v>
          </cell>
        </row>
        <row r="38">
          <cell r="A38" t="str">
            <v>CHALK RIVER HYDRO</v>
          </cell>
          <cell r="B38" t="str">
            <v>HYDRO ONE NETWORKS INC.</v>
          </cell>
          <cell r="D38">
            <v>-14160</v>
          </cell>
        </row>
        <row r="39">
          <cell r="A39" t="str">
            <v>CHAPLEAU PUBLIC UTILITIES CORPORATION</v>
          </cell>
          <cell r="B39" t="str">
            <v>CHAPLEAU PUBLIC UTILITIES CORPORATION</v>
          </cell>
          <cell r="D39">
            <v>-8179</v>
          </cell>
        </row>
        <row r="40">
          <cell r="A40" t="str">
            <v>CITY OF DRYDEN HYDRO ELECTRIC COMMISSION</v>
          </cell>
          <cell r="B40" t="str">
            <v>HYDRO ONE NETWORKS INC.</v>
          </cell>
          <cell r="D40">
            <v>-71382</v>
          </cell>
        </row>
        <row r="41">
          <cell r="A41" t="str">
            <v>CLARINGTON HYDRO-ELECTRIC COMMISSION</v>
          </cell>
          <cell r="B41" t="str">
            <v>VERIDIAN CONNECTIONS INC.</v>
          </cell>
          <cell r="D41">
            <v>-719052</v>
          </cell>
        </row>
        <row r="42">
          <cell r="A42" t="str">
            <v>CLINTON POWER CORPORATION</v>
          </cell>
          <cell r="B42" t="str">
            <v>ERIE THAMES POWERLINES CORPORATION</v>
          </cell>
          <cell r="D42">
            <v>-15123</v>
          </cell>
        </row>
        <row r="43">
          <cell r="A43" t="str">
            <v>COBDEN HYDRO</v>
          </cell>
          <cell r="B43" t="str">
            <v>HYDRO ONE NETWORKS INC.</v>
          </cell>
          <cell r="D43">
            <v>-7778</v>
          </cell>
        </row>
        <row r="44">
          <cell r="A44" t="str">
            <v>COLBORNE PUBLIC UTILITIES COMMISSION</v>
          </cell>
          <cell r="B44" t="str">
            <v>LAKEFRONT UTILITIES INC.</v>
          </cell>
          <cell r="D44">
            <v>-16834</v>
          </cell>
        </row>
        <row r="45">
          <cell r="A45" t="str">
            <v>COTTAM HYDRO-ELECTRIC SYSTEM</v>
          </cell>
          <cell r="B45" t="str">
            <v>E.L.K. ENERGY INC.</v>
          </cell>
          <cell r="D45">
            <v>-148231</v>
          </cell>
        </row>
        <row r="46">
          <cell r="A46" t="str">
            <v>DASHWOOD HYDRO-ELECTRIC SYSTEM</v>
          </cell>
          <cell r="B46" t="str">
            <v>FESTIVAL HYDRO INC.</v>
          </cell>
          <cell r="D46">
            <v>-129</v>
          </cell>
        </row>
        <row r="47">
          <cell r="A47" t="str">
            <v>DEEP RIVER HYDRO</v>
          </cell>
          <cell r="B47" t="str">
            <v>HYDRO ONE NETWORKS INC.</v>
          </cell>
          <cell r="D47">
            <v>-229875</v>
          </cell>
        </row>
        <row r="48">
          <cell r="A48" t="str">
            <v>DELHI HYDRO-ELECTRIC COMMISSION</v>
          </cell>
          <cell r="B48" t="str">
            <v>NORFOLK POWER DISTRIBUTION INC.</v>
          </cell>
          <cell r="D48">
            <v>-20713</v>
          </cell>
        </row>
        <row r="49">
          <cell r="A49" t="str">
            <v>DESERONTO PUBLIC UTILITIES COMMISSION</v>
          </cell>
          <cell r="B49" t="str">
            <v>HYDRO ONE NETWORKS INC.</v>
          </cell>
          <cell r="D49">
            <v>-7940</v>
          </cell>
        </row>
        <row r="50">
          <cell r="A50" t="str">
            <v>DRESDEN UTILITIES COMMISSION</v>
          </cell>
          <cell r="B50" t="str">
            <v>CHATHAM-KENT HYDRO INC.</v>
          </cell>
          <cell r="D50">
            <v>-33135</v>
          </cell>
        </row>
        <row r="51">
          <cell r="A51" t="str">
            <v>DUNDALK HYDRO ELECTRIC SYSTEM</v>
          </cell>
          <cell r="B51" t="str">
            <v>HYDRO ONE NETWORKS INC.</v>
          </cell>
          <cell r="D51">
            <v>-2020</v>
          </cell>
        </row>
        <row r="52">
          <cell r="A52" t="str">
            <v>DUNDAS HYDRO-ELECTRIC COMMISSION</v>
          </cell>
          <cell r="B52" t="str">
            <v>HORIZON UTILITIES CORPORATION</v>
          </cell>
          <cell r="D52">
            <v>-490989</v>
          </cell>
        </row>
        <row r="53">
          <cell r="A53" t="str">
            <v>DUNNVILLE HYDRO ELECTRIC COMMISSION</v>
          </cell>
          <cell r="B53" t="str">
            <v>HALDIMAND COUNTY HYDRO INC.</v>
          </cell>
          <cell r="D53">
            <v>-141195</v>
          </cell>
        </row>
        <row r="54">
          <cell r="A54" t="str">
            <v>DURHAM HYDRO ELECTRIC COMMISSION</v>
          </cell>
          <cell r="B54" t="str">
            <v>HYDRO ONE NETWORKS INC.</v>
          </cell>
          <cell r="D54">
            <v>-11586</v>
          </cell>
        </row>
        <row r="55">
          <cell r="A55" t="str">
            <v>DUTTON HYDRO LIMITED</v>
          </cell>
          <cell r="B55" t="str">
            <v>MIDDLESEX POWER DISTRIBUTION CORPORATION</v>
          </cell>
          <cell r="D55">
            <v>-4834</v>
          </cell>
        </row>
        <row r="56">
          <cell r="A56" t="str">
            <v>EAST ZORRA-TAVISTOCK PUBLIC UTILITY COMMISSION</v>
          </cell>
          <cell r="B56" t="str">
            <v>ERIE THAMES POWERLINES CORPORATION</v>
          </cell>
          <cell r="D56">
            <v>-38969</v>
          </cell>
        </row>
        <row r="57">
          <cell r="A57" t="str">
            <v>ELMWOOD HYDRO-ELECTRIC SYSTEM</v>
          </cell>
          <cell r="B57" t="str">
            <v>WESTARIO POWER INC.</v>
          </cell>
          <cell r="D57">
            <v>-234</v>
          </cell>
        </row>
        <row r="58">
          <cell r="A58" t="str">
            <v>EMBRUN COOPERATIVE HYDRO INC.</v>
          </cell>
          <cell r="B58" t="str">
            <v>COOPERATIVE HYDRO EMBRUN INC.</v>
          </cell>
          <cell r="D58">
            <v>-30195</v>
          </cell>
        </row>
        <row r="59">
          <cell r="A59" t="str">
            <v>ERIN HYDRO ELECTRIC COMMISSION</v>
          </cell>
          <cell r="B59" t="str">
            <v>HYDRO ONE NETWORKS INC.</v>
          </cell>
          <cell r="D59">
            <v>-228679</v>
          </cell>
        </row>
        <row r="60">
          <cell r="A60" t="str">
            <v>ESSEX HYDRO-ELECTRIC COMMISSION</v>
          </cell>
          <cell r="B60" t="str">
            <v>E.L.K. ENERGY INC.</v>
          </cell>
          <cell r="D60">
            <v>-199203</v>
          </cell>
        </row>
        <row r="61">
          <cell r="A61" t="str">
            <v>FENELON FALLS BOARD OF WATER, LIGHT AND POWER COMMISSIONERS</v>
          </cell>
          <cell r="B61" t="str">
            <v>HYDRO ONE NETWORKS INC.</v>
          </cell>
          <cell r="D61">
            <v>-14194</v>
          </cell>
        </row>
        <row r="62">
          <cell r="A62" t="str">
            <v>FLAMBOROUGH HYDRO ELECTRIC COMMISSION</v>
          </cell>
          <cell r="B62" t="str">
            <v>HORIZON UTILITIES CORPORATION</v>
          </cell>
          <cell r="D62">
            <v>-84589</v>
          </cell>
        </row>
        <row r="63">
          <cell r="A63" t="str">
            <v>FOREST PUBLIC UTILITIES COMMISSION</v>
          </cell>
          <cell r="B63" t="str">
            <v>HYDRO ONE NETWORKS INC.</v>
          </cell>
          <cell r="D63">
            <v>-14335</v>
          </cell>
        </row>
        <row r="64">
          <cell r="A64" t="str">
            <v>GEORGINA HYDRO ELECTRIC COMMISSION</v>
          </cell>
          <cell r="B64" t="str">
            <v>HYDRO ONE NETWORKS INC.</v>
          </cell>
          <cell r="D64">
            <v>-219735</v>
          </cell>
        </row>
        <row r="65">
          <cell r="A65" t="str">
            <v>GLENCOE PUBLIC UTILITIES COMMISSION</v>
          </cell>
          <cell r="B65" t="str">
            <v>HYDRO ONE NETWORKS INC.</v>
          </cell>
          <cell r="D65">
            <v>-31325</v>
          </cell>
        </row>
        <row r="66">
          <cell r="A66" t="str">
            <v>GOULBOURN HYDRO ELECTRIC COMMISSION</v>
          </cell>
          <cell r="B66" t="str">
            <v>HYDRO OTTAWA LIMITED</v>
          </cell>
          <cell r="D66">
            <v>-129459</v>
          </cell>
        </row>
        <row r="67">
          <cell r="A67" t="str">
            <v>GRAND BEND PUBLIC UTILITIES COMMISSION</v>
          </cell>
          <cell r="B67" t="str">
            <v>HYDRO ONE NETWORKS INC.</v>
          </cell>
          <cell r="D67">
            <v>-31267</v>
          </cell>
        </row>
        <row r="68">
          <cell r="A68" t="str">
            <v>GRAND VALLEY ENERGY INC.</v>
          </cell>
          <cell r="B68" t="str">
            <v>ORANGEVILLE HYDRO LIMITED</v>
          </cell>
          <cell r="D68">
            <v>-11046</v>
          </cell>
        </row>
        <row r="69">
          <cell r="A69" t="str">
            <v>GRAVENHURST HYDRO ELECTRIC INC.</v>
          </cell>
          <cell r="B69" t="str">
            <v>VERIDIAN CONNECTIONS INC.</v>
          </cell>
          <cell r="D69">
            <v>-71431</v>
          </cell>
        </row>
        <row r="70">
          <cell r="A70" t="str">
            <v>GRIMSBY POWER INCORPORATED</v>
          </cell>
          <cell r="B70" t="str">
            <v>GRIMSBY POWER INCORPORATED</v>
          </cell>
          <cell r="D70">
            <v>-107612</v>
          </cell>
        </row>
        <row r="71">
          <cell r="A71" t="str">
            <v>GUELPH/ERAMOSA HYDRO-ELECTRIC COMMISSION</v>
          </cell>
          <cell r="B71" t="str">
            <v>GUELPH HYDRO ELECTRIC SYSTEMS INC.</v>
          </cell>
          <cell r="D71">
            <v>-12633</v>
          </cell>
        </row>
        <row r="72">
          <cell r="A72" t="str">
            <v>HALDIMAND HYDRO-ELECTRIC COMMISSION</v>
          </cell>
          <cell r="B72" t="str">
            <v>HALDIMAND COUNTY HYDRO INC.</v>
          </cell>
          <cell r="D72">
            <v>-189717</v>
          </cell>
        </row>
        <row r="73">
          <cell r="A73" t="str">
            <v>HALTON HILLS HYDRO INC.</v>
          </cell>
          <cell r="B73" t="str">
            <v>HALTON HILLS HYDRO INC.</v>
          </cell>
          <cell r="D73">
            <v>-657710</v>
          </cell>
        </row>
        <row r="74">
          <cell r="A74" t="str">
            <v>HAMILTON HYDRO INC.</v>
          </cell>
          <cell r="B74" t="str">
            <v>HORIZON UTILITIES CORPORATION</v>
          </cell>
          <cell r="D74">
            <v>-1968216</v>
          </cell>
        </row>
        <row r="75">
          <cell r="A75" t="str">
            <v>HANOVER ELECTRIC SERVICES INC.</v>
          </cell>
          <cell r="B75" t="str">
            <v>WESTARIO POWER INC.</v>
          </cell>
          <cell r="D75">
            <v>-23479</v>
          </cell>
        </row>
        <row r="76">
          <cell r="A76" t="str">
            <v>HASTINGS PUBLIC UTILITIES</v>
          </cell>
          <cell r="B76" t="str">
            <v>HYDRO ONE NETWORKS INC.</v>
          </cell>
          <cell r="D76">
            <v>-2979</v>
          </cell>
        </row>
        <row r="77">
          <cell r="A77" t="str">
            <v>HAVELOCK-BELMONT-METHUEN HYDRO ELECTRIC COMMISSION</v>
          </cell>
          <cell r="B77" t="str">
            <v>HYDRO ONE NETWORKS INC.</v>
          </cell>
          <cell r="D77">
            <v>-13956</v>
          </cell>
        </row>
        <row r="78">
          <cell r="A78" t="str">
            <v>HEARST POWER DISTRIBUTION COMPANY LIMITED</v>
          </cell>
          <cell r="B78" t="str">
            <v>HEARST POWER DISTRIBUTION COMPANY LIMITED</v>
          </cell>
          <cell r="D78">
            <v>-78090</v>
          </cell>
        </row>
        <row r="79">
          <cell r="A79" t="str">
            <v>HENSALL PUBLIC UTILITIES COMMISSION</v>
          </cell>
          <cell r="B79" t="str">
            <v>FESTIVAL HYDRO INC.</v>
          </cell>
          <cell r="D79">
            <v>-13612</v>
          </cell>
        </row>
        <row r="80">
          <cell r="A80" t="str">
            <v>HOLSTEIN HYDRO ELECTRIC SYSTEM</v>
          </cell>
          <cell r="B80" t="str">
            <v>WELLINGTON NORTH POWER INC.</v>
          </cell>
          <cell r="D80">
            <v>-5000</v>
          </cell>
        </row>
        <row r="81">
          <cell r="A81" t="str">
            <v>HUNTSVILLE PUBLIC UTILITIES COMMISSION</v>
          </cell>
          <cell r="B81" t="str">
            <v>LAKELAND POWER DISTRIBUTION LTD.</v>
          </cell>
          <cell r="D81">
            <v>-27094</v>
          </cell>
        </row>
        <row r="82">
          <cell r="A82" t="str">
            <v>HYDRO ELECTRIC COMMISSION OF THE CORPORATION OF THE TOWNSHIP OF MIDDLESEX CENTRE</v>
          </cell>
          <cell r="B82" t="str">
            <v>HYDRO ONE NETWORKS INC.</v>
          </cell>
          <cell r="D82">
            <v>-4306</v>
          </cell>
        </row>
        <row r="83">
          <cell r="A83" t="str">
            <v>HYDRO ELECTRIC COMMISSION OF THE TOWN OF LEAMINGTON</v>
          </cell>
          <cell r="B83" t="str">
            <v>ESSEX POWERLINES CORPORATION</v>
          </cell>
          <cell r="D83">
            <v>-224853</v>
          </cell>
        </row>
        <row r="84">
          <cell r="A84" t="str">
            <v>HYDRO ELECTRIC COMMISSION OF THE TOWNSHIP OF SPRINGWATER</v>
          </cell>
          <cell r="B84" t="str">
            <v>HYDRO ONE NETWORKS INC.</v>
          </cell>
          <cell r="D84">
            <v>-4028</v>
          </cell>
        </row>
        <row r="85">
          <cell r="A85" t="str">
            <v>HYDRO HAWKESBURY INC.</v>
          </cell>
          <cell r="B85" t="str">
            <v>HYDRO HAWKESBURY INC.</v>
          </cell>
          <cell r="D85">
            <v>-55841</v>
          </cell>
        </row>
        <row r="86">
          <cell r="A86" t="str">
            <v>HYDRO MISSISSAUGA CORPORATION</v>
          </cell>
          <cell r="B86" t="str">
            <v>ENERSOURCE HYDRO MISSISSAUGA INC.</v>
          </cell>
          <cell r="D86">
            <v>-25023071</v>
          </cell>
        </row>
        <row r="87">
          <cell r="A87" t="str">
            <v>HYDRO ONE BRAMPTON NETWORKS INC.</v>
          </cell>
          <cell r="B87" t="str">
            <v>HYDRO ONE BRAMPTON NETWORKS INC.</v>
          </cell>
          <cell r="D87">
            <v>-5425168</v>
          </cell>
        </row>
        <row r="88">
          <cell r="A88" t="str">
            <v>HYDRO OTTAWA LIMITED</v>
          </cell>
          <cell r="B88" t="str">
            <v>HYDRO OTTAWA LIMITED</v>
          </cell>
          <cell r="D88">
            <v>-10547515</v>
          </cell>
        </row>
        <row r="89">
          <cell r="A89" t="str">
            <v>HYDRO VAUGHAN DISTRIBUTION INC.</v>
          </cell>
          <cell r="B89" t="str">
            <v>POWERSTREAM INC.</v>
          </cell>
          <cell r="D89">
            <v>-2445760</v>
          </cell>
        </row>
        <row r="90">
          <cell r="A90" t="str">
            <v>HYDRO-ELECTRIC COMMISSION FOR THE TOWN OF AMHERSTBURG</v>
          </cell>
          <cell r="B90" t="str">
            <v>ESSEX POWERLINES CORPORATION</v>
          </cell>
          <cell r="D90">
            <v>-99742</v>
          </cell>
        </row>
        <row r="91">
          <cell r="A91" t="str">
            <v>HYDRO-ELECTRIC COMMISSION OF SOUTH DUMFRIES</v>
          </cell>
          <cell r="B91" t="str">
            <v>BRANT COUNTY POWER INC.</v>
          </cell>
          <cell r="D91">
            <v>-198</v>
          </cell>
        </row>
        <row r="92">
          <cell r="A92" t="str">
            <v>HYDRO-ELECTRIC COMMISSION OF THE CITY OF BRANTFORD</v>
          </cell>
          <cell r="B92" t="str">
            <v>BRANTFORD POWER INC.</v>
          </cell>
          <cell r="D92">
            <v>-2369968</v>
          </cell>
        </row>
        <row r="93">
          <cell r="A93" t="str">
            <v>HYDRO-ELECTRIC COMMISSION OF THE CITY OF PEMBROKE</v>
          </cell>
          <cell r="B93" t="str">
            <v>OTTAWA RIVER POWER CORPORATION</v>
          </cell>
          <cell r="D93">
            <v>-206736</v>
          </cell>
        </row>
        <row r="94">
          <cell r="A94" t="str">
            <v>HYDRO-ELECTRIC COMMISSION OF THE CITY OF SARNIA</v>
          </cell>
          <cell r="B94" t="str">
            <v>BLUEWATER POWER DISTRIBUTION CORPORATION</v>
          </cell>
          <cell r="D94">
            <v>-207180</v>
          </cell>
        </row>
        <row r="95">
          <cell r="A95" t="str">
            <v>HYDRO-ELECTRIC COMMISSION OF THE CITY OF TORONTO - EAST YORK OFFICE</v>
          </cell>
          <cell r="B95" t="str">
            <v>TORONTO HYDRO-ELECTRIC SYSTEM LIMITED</v>
          </cell>
          <cell r="D95">
            <v>-440772</v>
          </cell>
        </row>
        <row r="96">
          <cell r="A96" t="str">
            <v>HYDRO-ELECTRIC COMMISSION OF THE CITY OF TORONTO - ETOBICOKE OFFICE</v>
          </cell>
          <cell r="B96" t="str">
            <v>TORONTO HYDRO-ELECTRIC SYSTEM LIMITED</v>
          </cell>
          <cell r="D96">
            <v>-4809570</v>
          </cell>
        </row>
        <row r="97">
          <cell r="A97" t="str">
            <v>HYDRO-ELECTRIC COMMISSION OF THE CITY OF TORONTO - NORTH YORK OFFICE</v>
          </cell>
          <cell r="B97" t="str">
            <v>TORONTO HYDRO-ELECTRIC SYSTEM LIMITED</v>
          </cell>
          <cell r="D97">
            <v>-5644332</v>
          </cell>
        </row>
        <row r="98">
          <cell r="A98" t="str">
            <v>HYDRO-ELECTRIC COMMISSION OF THE CITY OF TORONTO - SCARBOROUGH OFFICE</v>
          </cell>
          <cell r="B98" t="str">
            <v>TORONTO HYDRO-ELECTRIC SYSTEM LIMITED</v>
          </cell>
          <cell r="D98">
            <v>-11302126</v>
          </cell>
        </row>
        <row r="99">
          <cell r="A99" t="str">
            <v>HYDRO-ELECTRIC COMMISSION OF THE CITY OF TORONTO - TORONTO OFFICE</v>
          </cell>
          <cell r="B99" t="str">
            <v>TORONTO HYDRO-ELECTRIC SYSTEM LIMITED</v>
          </cell>
          <cell r="D99">
            <v>-5379481</v>
          </cell>
        </row>
        <row r="100">
          <cell r="A100" t="str">
            <v>HYDRO-ELECTRIC COMMISSION OF THE CITY OF TORONTO - YORK OFFICE</v>
          </cell>
          <cell r="B100" t="str">
            <v>TORONTO HYDRO-ELECTRIC SYSTEM LIMITED</v>
          </cell>
          <cell r="D100">
            <v>-65062</v>
          </cell>
        </row>
        <row r="101">
          <cell r="A101" t="str">
            <v>HYDRO-ELECTRIC COMMISSION OF THE TOWN OF BOTHWELL</v>
          </cell>
          <cell r="B101" t="str">
            <v>CHATHAM-KENT HYDRO INC.</v>
          </cell>
          <cell r="D101">
            <v>-7508</v>
          </cell>
        </row>
        <row r="102">
          <cell r="A102" t="str">
            <v>HYDRO-ELECTRIC COMMISSION OF THE TOWN OF BRACEBRIDGE</v>
          </cell>
          <cell r="B102" t="str">
            <v>LAKELAND POWER DISTRIBUTION LTD.</v>
          </cell>
          <cell r="D102">
            <v>-28516</v>
          </cell>
        </row>
        <row r="103">
          <cell r="A103" t="str">
            <v>HYDRO-ELECTRIC COMMISSION OF THE TOWN OF CACHE BAY</v>
          </cell>
          <cell r="B103" t="str">
            <v>GREATER SUDBURY HYDRO INC.</v>
          </cell>
          <cell r="D103">
            <v>-2373</v>
          </cell>
        </row>
        <row r="104">
          <cell r="A104" t="str">
            <v>HYDRO-ELECTRIC COMMISSION OF THE TOWN OF HARRISTON</v>
          </cell>
          <cell r="B104" t="str">
            <v>WESTARIO POWER INC.</v>
          </cell>
          <cell r="D104">
            <v>-19398</v>
          </cell>
        </row>
        <row r="105">
          <cell r="A105" t="str">
            <v>HYDRO-ELECTRIC COMMISSION OF THE TOWN OF HARROW</v>
          </cell>
          <cell r="B105" t="str">
            <v>E.L.K. ENERGY INC.</v>
          </cell>
          <cell r="D105">
            <v>-179669</v>
          </cell>
        </row>
        <row r="106">
          <cell r="A106" t="str">
            <v>HYDRO-ELECTRIC COMMISSION OF THE TOWN OF LASALLE</v>
          </cell>
          <cell r="B106" t="str">
            <v>ESSEX POWERLINES CORPORATION</v>
          </cell>
          <cell r="D106">
            <v>-195418</v>
          </cell>
        </row>
        <row r="107">
          <cell r="A107" t="str">
            <v>HYDRO-ELECTRIC COMMISSION OF THE TOWN OF PORT ELGIN</v>
          </cell>
          <cell r="B107" t="str">
            <v>WESTARIO POWER INC.</v>
          </cell>
          <cell r="D107">
            <v>-712701</v>
          </cell>
        </row>
        <row r="108">
          <cell r="A108" t="str">
            <v>HYDRO-ELECTRIC COMMISSION OF THE TOWN OF STAYNER</v>
          </cell>
          <cell r="B108" t="str">
            <v>COLLUS POWER CORP.</v>
          </cell>
          <cell r="D108">
            <v>-6815</v>
          </cell>
        </row>
        <row r="109">
          <cell r="A109" t="str">
            <v>HYDRO-ELECTRIC COMMISSION OF THE TOWN OF STURGEON FALLS</v>
          </cell>
          <cell r="B109" t="str">
            <v>GREATER SUDBURY HYDRO INC.</v>
          </cell>
          <cell r="D109">
            <v>-3460</v>
          </cell>
        </row>
        <row r="110">
          <cell r="A110" t="str">
            <v>HYDRO-ELECTRIC COMMISSION OF THE TOWN OF VANKLEEK HILL</v>
          </cell>
          <cell r="B110" t="str">
            <v>HYDRO ONE NETWORKS INC.</v>
          </cell>
          <cell r="D110">
            <v>-64435</v>
          </cell>
        </row>
        <row r="111">
          <cell r="A111" t="str">
            <v>HYDRO-ELECTRIC COMMISSION OF THE TOWN OF WALLACEBURG</v>
          </cell>
          <cell r="B111" t="str">
            <v>CHATHAM-KENT HYDRO INC.</v>
          </cell>
          <cell r="D111">
            <v>-210055</v>
          </cell>
        </row>
        <row r="112">
          <cell r="A112" t="str">
            <v>HYDRO-ELECTRIC COMMISSION OF THE TOWN OF WASAGA BEACH</v>
          </cell>
          <cell r="B112" t="str">
            <v>WASAGA DISTRIBUTION INC.</v>
          </cell>
          <cell r="D112">
            <v>-138457</v>
          </cell>
        </row>
        <row r="113">
          <cell r="A113" t="str">
            <v>HYDRO-ELECTRIC COMMISSION OF THE TOWN OF WEBBWOOD</v>
          </cell>
          <cell r="B113" t="str">
            <v>ESPANOLA REGIONAL HYDRO DISTRIBUTION CORPORATION</v>
          </cell>
          <cell r="D113">
            <v>-2162</v>
          </cell>
        </row>
        <row r="114">
          <cell r="A114" t="str">
            <v>HYDRO-ELECTRIC COMMISSION OF THE TOWN OF WIARTON</v>
          </cell>
          <cell r="B114" t="str">
            <v>HYDRO ONE NETWORKS INC.</v>
          </cell>
          <cell r="D114">
            <v>-12430</v>
          </cell>
        </row>
        <row r="115">
          <cell r="A115" t="str">
            <v>HYDRO-ELECTRIC COMMISSION OF THE TOWNSHIP OF BRANTFORD</v>
          </cell>
          <cell r="B115" t="str">
            <v>BRANT COUNTY POWER INC.</v>
          </cell>
          <cell r="D115">
            <v>-234847</v>
          </cell>
        </row>
        <row r="116">
          <cell r="A116" t="str">
            <v>HYDRO-ELECTRIC COMMISSION OF THE TOWNSHIP OF ESSA</v>
          </cell>
          <cell r="B116" t="str">
            <v>POWERSTREAM INC.</v>
          </cell>
          <cell r="D116">
            <v>-7200</v>
          </cell>
        </row>
        <row r="117">
          <cell r="A117" t="str">
            <v>HYDRO-ELECTRIC COMMISSION OF THE VILLAGE OF ALFRED</v>
          </cell>
          <cell r="B117" t="str">
            <v>HYDRO 2000 INC.</v>
          </cell>
          <cell r="D117">
            <v>-11969</v>
          </cell>
        </row>
        <row r="118">
          <cell r="A118" t="str">
            <v>HYDRO-ELECTRIC COMMISSION OF THE VILLAGE OF CLIFFORD</v>
          </cell>
          <cell r="B118" t="str">
            <v>WESTARIO POWER INC.</v>
          </cell>
          <cell r="D118">
            <v>-5623</v>
          </cell>
        </row>
        <row r="119">
          <cell r="A119" t="str">
            <v>HYDRO-ELECTRIC COMMISSION OF THE VILLAGE OF ELORA</v>
          </cell>
          <cell r="B119" t="str">
            <v>CENTRE WELLINGTON HYDRO LTD.</v>
          </cell>
          <cell r="D119">
            <v>-11776</v>
          </cell>
        </row>
        <row r="120">
          <cell r="A120" t="str">
            <v>HYDRO-ELECTRIC COMMISSION OF THE VILLAGE OF FINCH</v>
          </cell>
          <cell r="B120" t="str">
            <v>HYDRO ONE NETWORKS INC.</v>
          </cell>
          <cell r="D120">
            <v>-6624</v>
          </cell>
        </row>
        <row r="121">
          <cell r="A121" t="str">
            <v>HYDRO-ELECTRIC COMMISSION OF THE VILLAGE OF FRANKFORD</v>
          </cell>
          <cell r="B121" t="str">
            <v>HYDRO ONE NETWORKS INC.</v>
          </cell>
          <cell r="D121">
            <v>-9515</v>
          </cell>
        </row>
        <row r="122">
          <cell r="A122" t="str">
            <v>HYDRO-ELECTRIC COMMISSION OF THE VILLAGE OF L'ORIGNAL</v>
          </cell>
          <cell r="B122" t="str">
            <v>HYDRO ONE NETWORKS INC.</v>
          </cell>
          <cell r="D122">
            <v>-88699</v>
          </cell>
        </row>
        <row r="123">
          <cell r="A123" t="str">
            <v>HYDRO-ELECTRIC COMMISSION OF THE VILLAGE OF LUCAN</v>
          </cell>
          <cell r="B123" t="str">
            <v>HYDRO ONE NETWORKS INC.</v>
          </cell>
          <cell r="D123">
            <v>-81993</v>
          </cell>
        </row>
        <row r="124">
          <cell r="A124" t="str">
            <v>HYDRO-ELECTRIC COMMISSION OF THE VILLAGE OF MORRISBURG</v>
          </cell>
          <cell r="B124" t="str">
            <v>RIDEAU ST. LAWRENCE DISTRIBUTION INC.</v>
          </cell>
          <cell r="D124">
            <v>-100351</v>
          </cell>
        </row>
        <row r="125">
          <cell r="A125" t="str">
            <v>HYDRO-ELECTRIC COMMISSION OF THE VILLAGE OF PAISLEY</v>
          </cell>
          <cell r="B125" t="str">
            <v>HYDRO ONE NETWORKS INC.</v>
          </cell>
          <cell r="D125">
            <v>-36754</v>
          </cell>
        </row>
        <row r="126">
          <cell r="A126" t="str">
            <v>HYDRO-ELECTRIC COMMISSION OF THE VILLAGE OF PLANTAGENET</v>
          </cell>
          <cell r="B126" t="str">
            <v>HYDRO 2000 INC.</v>
          </cell>
          <cell r="D126">
            <v>-2442</v>
          </cell>
        </row>
        <row r="127">
          <cell r="A127" t="str">
            <v>HYDRO-ELECTRIC COMMISSION OF THE VILLAGE OF ST. CLAIR BEACH</v>
          </cell>
          <cell r="B127" t="str">
            <v>ESSEX POWERLINES CORPORATION</v>
          </cell>
          <cell r="D127">
            <v>-544852</v>
          </cell>
        </row>
        <row r="128">
          <cell r="A128" t="str">
            <v>HYDRO-ELECTRIC COMMISSION OF THE VILLAGE OF VICTORIA HARBOUR</v>
          </cell>
          <cell r="B128" t="str">
            <v>NEWMARKET-TAY POWER DISTRIBUTION LTD.</v>
          </cell>
          <cell r="D128">
            <v>-9338</v>
          </cell>
        </row>
        <row r="129">
          <cell r="A129" t="str">
            <v>INGERSOLL PUBLIC UTILITY COMMISSION</v>
          </cell>
          <cell r="B129" t="str">
            <v>ERIE THAMES POWERLINES CORPORATION</v>
          </cell>
          <cell r="D129">
            <v>-123199</v>
          </cell>
        </row>
        <row r="130">
          <cell r="A130" t="str">
            <v>INNISFIL HYDRO DISTRIBUTION SYSTEMS LIMITED</v>
          </cell>
          <cell r="B130" t="str">
            <v>INNISFIL HYDRO DISTRIBUTION SYSTEMS LIMITED</v>
          </cell>
          <cell r="D130">
            <v>-46807</v>
          </cell>
        </row>
        <row r="131">
          <cell r="A131" t="str">
            <v>KENORA HYDRO ELECTRIC CORPORATION LTD.</v>
          </cell>
          <cell r="B131" t="str">
            <v>KENORA HYDRO ELECTRIC CORPORATION LTD.</v>
          </cell>
          <cell r="D131">
            <v>-52588</v>
          </cell>
        </row>
        <row r="132">
          <cell r="A132" t="str">
            <v>KILLALOE HYDRO ELECTRIC COMMISSION</v>
          </cell>
          <cell r="B132" t="str">
            <v>OTTAWA RIVER POWER CORPORATION</v>
          </cell>
          <cell r="D132">
            <v>-5864</v>
          </cell>
        </row>
        <row r="133">
          <cell r="A133" t="str">
            <v>KINCARDINE HYDRO ELECTRIC COMMISSION</v>
          </cell>
          <cell r="B133" t="str">
            <v>WESTARIO POWER INC.</v>
          </cell>
          <cell r="D133">
            <v>-610241</v>
          </cell>
        </row>
        <row r="134">
          <cell r="A134" t="str">
            <v>KINGSTON ELECTRICITY DISTRIBUTION LIMITED</v>
          </cell>
          <cell r="B134" t="str">
            <v>KINGSTON ELECTRICITY DISTRIBUTION LIMITED</v>
          </cell>
          <cell r="D134">
            <v>-91585</v>
          </cell>
        </row>
        <row r="135">
          <cell r="B135" t="str">
            <v>KINGSTON HYDRO CORPORATION</v>
          </cell>
          <cell r="D135">
            <v>-91585</v>
          </cell>
        </row>
        <row r="136">
          <cell r="A136" t="str">
            <v>KINGSVILLE PUBLIC UTILITY COMMISSION</v>
          </cell>
          <cell r="B136" t="str">
            <v>E.L.K. ENERGY INC.</v>
          </cell>
          <cell r="D136">
            <v>-252323</v>
          </cell>
        </row>
        <row r="137">
          <cell r="A137" t="str">
            <v>KIRKFIELD HYDRO ELECTRIC SYSTEM</v>
          </cell>
          <cell r="B137" t="str">
            <v>HYDRO ONE NETWORKS INC.</v>
          </cell>
          <cell r="D137">
            <v>-10027</v>
          </cell>
        </row>
        <row r="138">
          <cell r="A138" t="str">
            <v>KITCHENER-WILMOT HYDRO INC.</v>
          </cell>
          <cell r="B138" t="str">
            <v>KITCHENER-WILMOT HYDRO INC.</v>
          </cell>
          <cell r="D138">
            <v>-2341206</v>
          </cell>
        </row>
        <row r="139">
          <cell r="A139" t="str">
            <v>LAKEFIELD DISTRIBUTION INCORPORATED</v>
          </cell>
          <cell r="B139" t="str">
            <v>PETERBOROUGH DISTRIBUTION INCORPORATED</v>
          </cell>
          <cell r="D139">
            <v>-95910</v>
          </cell>
        </row>
        <row r="140">
          <cell r="A140" t="str">
            <v>LAKESHORE TOWNSHIP HEC</v>
          </cell>
          <cell r="B140" t="str">
            <v>E.L.K. ENERGY INC.</v>
          </cell>
          <cell r="D140">
            <v>-222757</v>
          </cell>
        </row>
        <row r="141">
          <cell r="A141" t="str">
            <v>LANARK HIGHLANDS PUBLIC UTILITIES COMMISSION</v>
          </cell>
          <cell r="B141" t="str">
            <v>HYDRO ONE NETWORKS INC.</v>
          </cell>
          <cell r="D141">
            <v>-7179</v>
          </cell>
        </row>
        <row r="142">
          <cell r="A142" t="str">
            <v>LARDER LAKE ELECTRIC COMPANY</v>
          </cell>
          <cell r="B142" t="str">
            <v>HYDRO ONE NETWORKS INC.</v>
          </cell>
          <cell r="D142">
            <v>-7045</v>
          </cell>
        </row>
        <row r="143">
          <cell r="A143" t="str">
            <v>LATCHFORD HYDRO ELECTRIC</v>
          </cell>
          <cell r="B143" t="str">
            <v>HYDRO ONE NETWORKS INC.</v>
          </cell>
          <cell r="D143">
            <v>-6945</v>
          </cell>
        </row>
        <row r="144">
          <cell r="A144" t="str">
            <v>LINCOLN HYDRO-ELECTRIC COMMISSION</v>
          </cell>
          <cell r="B144" t="str">
            <v>NIAGARA PENINSULA ENERGY INC.</v>
          </cell>
          <cell r="D144">
            <v>-91083</v>
          </cell>
        </row>
        <row r="145">
          <cell r="A145" t="str">
            <v>LINDSAY HYDRO-ELECTRIC SYSTEM</v>
          </cell>
          <cell r="B145" t="str">
            <v>HYDRO ONE NETWORKS INC.</v>
          </cell>
          <cell r="D145">
            <v>-202013</v>
          </cell>
        </row>
        <row r="146">
          <cell r="A146" t="str">
            <v>LONDON HYDRO UTILITIES SERVICES INC.</v>
          </cell>
          <cell r="B146" t="str">
            <v>LONDON HYDRO INC.</v>
          </cell>
          <cell r="D146">
            <v>-6893891</v>
          </cell>
        </row>
        <row r="147">
          <cell r="A147" t="str">
            <v>MALAHIDE UTILITY COMMISSION</v>
          </cell>
          <cell r="B147" t="str">
            <v>HYDRO ONE NETWORKS INC.</v>
          </cell>
          <cell r="D147">
            <v>-3029</v>
          </cell>
        </row>
        <row r="148">
          <cell r="A148" t="str">
            <v>MAPLETON HYDRO ELECTRIC COMMISSION</v>
          </cell>
          <cell r="B148" t="str">
            <v>HYDRO ONE NETWORKS INC.</v>
          </cell>
          <cell r="D148">
            <v>-2741</v>
          </cell>
        </row>
        <row r="149">
          <cell r="A149" t="str">
            <v>MARKDALE HYDRO SYSTEM</v>
          </cell>
          <cell r="B149" t="str">
            <v>HYDRO ONE NETWORKS INC.</v>
          </cell>
          <cell r="D149">
            <v>-18412</v>
          </cell>
        </row>
        <row r="150">
          <cell r="A150" t="str">
            <v>MARKHAM HYDRO DISTRIBUTION INC.</v>
          </cell>
          <cell r="B150" t="str">
            <v>POWERSTREAM INC.</v>
          </cell>
          <cell r="D150">
            <v>-3424963</v>
          </cell>
        </row>
        <row r="151">
          <cell r="A151" t="str">
            <v>MARMORA HYDRO COMMISSION</v>
          </cell>
          <cell r="B151" t="str">
            <v>HYDRO ONE NETWORKS INC.</v>
          </cell>
          <cell r="D151">
            <v>-21445</v>
          </cell>
        </row>
        <row r="152">
          <cell r="A152" t="str">
            <v>MARTINTOWN HYDRO SYSTEM</v>
          </cell>
          <cell r="B152" t="str">
            <v>HYDRO ONE NETWORKS INC.</v>
          </cell>
          <cell r="D152">
            <v>-843</v>
          </cell>
        </row>
        <row r="153">
          <cell r="A153" t="str">
            <v>MIDLAND POWER UTILITY CORPORATION</v>
          </cell>
          <cell r="B153" t="str">
            <v>MIDLAND POWER UTILITY CORPORATION</v>
          </cell>
          <cell r="D153">
            <v>-26525</v>
          </cell>
        </row>
        <row r="154">
          <cell r="A154" t="str">
            <v>MILDMAY HYDRO-ELECTRIC COMMISSION</v>
          </cell>
          <cell r="B154" t="str">
            <v>WESTARIO POWER INC.</v>
          </cell>
          <cell r="D154">
            <v>-3976</v>
          </cell>
        </row>
        <row r="155">
          <cell r="A155" t="str">
            <v>MILTON HYDRO DISTRIBUTION INC.</v>
          </cell>
          <cell r="B155" t="str">
            <v>MILTON HYDRO DISTRIBUTION INC.</v>
          </cell>
          <cell r="D155">
            <v>-1932501</v>
          </cell>
        </row>
        <row r="156">
          <cell r="A156" t="str">
            <v>MISSISSIPPI MILLS PUBLIC UTILITIES COMMISSION</v>
          </cell>
          <cell r="B156" t="str">
            <v>OTTAWA RIVER POWER CORPORATION</v>
          </cell>
          <cell r="D156">
            <v>-40818</v>
          </cell>
        </row>
        <row r="157">
          <cell r="A157" t="str">
            <v>NANTICOKE HYDRO ELECTRIC COMMISSION</v>
          </cell>
          <cell r="B157" t="str">
            <v>HALDIMAND COUNTY HYDRO INC.</v>
          </cell>
          <cell r="D157">
            <v>-401779</v>
          </cell>
        </row>
        <row r="158">
          <cell r="A158" t="str">
            <v>NAPANEE HYDRO-ELECTRIC COMMISSION</v>
          </cell>
          <cell r="B158" t="str">
            <v>HYDRO ONE NETWORKS INC.</v>
          </cell>
          <cell r="D158">
            <v>-38335</v>
          </cell>
        </row>
        <row r="159">
          <cell r="A159" t="str">
            <v>NEPEAN HYDRO ELECTRIC COMMISSION</v>
          </cell>
          <cell r="B159" t="str">
            <v>HYDRO OTTAWA LIMITED</v>
          </cell>
          <cell r="D159">
            <v>-3913299</v>
          </cell>
        </row>
        <row r="160">
          <cell r="A160" t="str">
            <v>NEWBURGH</v>
          </cell>
          <cell r="B160" t="str">
            <v>HYDRO ONE NETWORKS INC.</v>
          </cell>
          <cell r="D160">
            <v>-6199</v>
          </cell>
        </row>
        <row r="161">
          <cell r="A161" t="str">
            <v>NEWBURY POWER INC.</v>
          </cell>
          <cell r="B161" t="str">
            <v>MIDDLESEX POWER DISTRIBUTION CORPORATION</v>
          </cell>
          <cell r="D161">
            <v>-3415</v>
          </cell>
        </row>
        <row r="162">
          <cell r="A162" t="str">
            <v>NEWMARKET HYDRO LTD.</v>
          </cell>
          <cell r="B162" t="str">
            <v>NEWMARKET-TAY POWER DISTRIBUTION LTD.</v>
          </cell>
          <cell r="D162">
            <v>-1766340</v>
          </cell>
        </row>
        <row r="163">
          <cell r="A163" t="str">
            <v>NIAGARA FALLS HYDRO INC.</v>
          </cell>
          <cell r="B163" t="str">
            <v>NIAGARA PENINSULA ENERGY INC.</v>
          </cell>
          <cell r="D163">
            <v>-1629285</v>
          </cell>
        </row>
        <row r="164">
          <cell r="A164" t="str">
            <v>NIAGARA-ON-THE-LAKE HYDRO INC.</v>
          </cell>
          <cell r="B164" t="str">
            <v>NIAGARA-ON-THE-LAKE HYDRO INC.</v>
          </cell>
          <cell r="D164">
            <v>-185586</v>
          </cell>
        </row>
        <row r="165">
          <cell r="A165" t="str">
            <v>NICKEL CENTRE HYDRO-ELECTRIC COMMISSION</v>
          </cell>
          <cell r="B165" t="str">
            <v>GREATER SUDBURY HYDRO INC.</v>
          </cell>
          <cell r="D165">
            <v>-12457</v>
          </cell>
        </row>
        <row r="166">
          <cell r="A166" t="str">
            <v>NIPIGON HYDRO ELECTRIC COMMISSION</v>
          </cell>
          <cell r="B166" t="str">
            <v>HYDRO ONE NETWORKS INC.</v>
          </cell>
          <cell r="D166">
            <v>-16664</v>
          </cell>
        </row>
        <row r="167">
          <cell r="A167" t="str">
            <v>NORFOLK POWER DISTRIBUTION INC.</v>
          </cell>
          <cell r="B167" t="str">
            <v>NORFOLK POWER DISTRIBUTION INC.</v>
          </cell>
          <cell r="D167">
            <v>-31602</v>
          </cell>
        </row>
        <row r="168">
          <cell r="A168" t="str">
            <v>NORTH BAY HYDRO DISTRIBUTION LIMITED</v>
          </cell>
          <cell r="B168" t="str">
            <v>NORTH BAY HYDRO DISTRIBUTION LIMITED</v>
          </cell>
          <cell r="D168">
            <v>-366446</v>
          </cell>
        </row>
        <row r="169">
          <cell r="A169" t="str">
            <v>NORTH GRENVILLE HYDRO-ELECTRIC COMMISSION</v>
          </cell>
          <cell r="B169" t="str">
            <v>HYDRO ONE NETWORKS INC.</v>
          </cell>
          <cell r="D169">
            <v>-4401</v>
          </cell>
        </row>
        <row r="170">
          <cell r="A170" t="str">
            <v>NORTH PERTH UTILITY COMMISSION</v>
          </cell>
          <cell r="B170" t="str">
            <v>HYDRO ONE NETWORKS INC.</v>
          </cell>
          <cell r="D170">
            <v>-109179</v>
          </cell>
        </row>
        <row r="171">
          <cell r="A171" t="str">
            <v>NORWICH PUBLIC UTILITY COMMISSION</v>
          </cell>
          <cell r="B171" t="str">
            <v>ERIE THAMES POWERLINES CORPORATION</v>
          </cell>
          <cell r="D171">
            <v>-61495</v>
          </cell>
        </row>
        <row r="172">
          <cell r="A172" t="str">
            <v>OAKVILLE HYDRO ELECTRICITY DISTRIBUTION INC.</v>
          </cell>
          <cell r="B172" t="str">
            <v>OAKVILLE HYDRO ELECTRICITY DISTRIBUTION INC.</v>
          </cell>
          <cell r="D172">
            <v>-6005524</v>
          </cell>
        </row>
        <row r="173">
          <cell r="A173" t="str">
            <v>OIL SPRINGS HYDRO ELECTRIC COMMISSION</v>
          </cell>
          <cell r="B173" t="str">
            <v>BLUEWATER POWER DISTRIBUTION CORPORATION</v>
          </cell>
          <cell r="D173">
            <v>-5065</v>
          </cell>
        </row>
        <row r="174">
          <cell r="A174" t="str">
            <v>ORANGEVILLE HYDRO LIMITED</v>
          </cell>
          <cell r="B174" t="str">
            <v>ORANGEVILLE HYDRO LIMITED</v>
          </cell>
          <cell r="D174">
            <v>-919210</v>
          </cell>
        </row>
        <row r="175">
          <cell r="A175" t="str">
            <v>ORILLIA POWER DISTRIBUTION CORPORATION</v>
          </cell>
          <cell r="B175" t="str">
            <v>ORILLIA POWER DISTRIBUTION CORPORATION</v>
          </cell>
          <cell r="D175">
            <v>-461777</v>
          </cell>
        </row>
        <row r="176">
          <cell r="A176" t="str">
            <v>OSHAWA PUC NETWORKS INC.</v>
          </cell>
          <cell r="B176" t="str">
            <v>OSHAWA PUC NETWORKS INC.</v>
          </cell>
          <cell r="D176">
            <v>-2854490</v>
          </cell>
        </row>
        <row r="177">
          <cell r="A177" t="str">
            <v>PARKHILL P.U.C.</v>
          </cell>
          <cell r="B177" t="str">
            <v>MIDDLESEX POWER DISTRIBUTION CORPORATION</v>
          </cell>
          <cell r="D177">
            <v>-22663</v>
          </cell>
        </row>
        <row r="178">
          <cell r="A178" t="str">
            <v>PARRY SOUND POWER CORPORATION</v>
          </cell>
          <cell r="B178" t="str">
            <v>PARRY SOUND POWER CORPORATION</v>
          </cell>
          <cell r="D178">
            <v>-38660</v>
          </cell>
        </row>
        <row r="179">
          <cell r="A179" t="str">
            <v>PELHAM HYDRO-ELECTRIC COMMISSION</v>
          </cell>
          <cell r="B179" t="str">
            <v>NIAGARA PENINSULA ENERGY INC.</v>
          </cell>
          <cell r="D179">
            <v>-52420</v>
          </cell>
        </row>
        <row r="180">
          <cell r="A180" t="str">
            <v>PERTH EAST HYDRO ELECTRIC COMMISSION</v>
          </cell>
          <cell r="B180" t="str">
            <v>HYDRO ONE NETWORKS INC.</v>
          </cell>
          <cell r="D180">
            <v>-23746</v>
          </cell>
        </row>
        <row r="181">
          <cell r="A181" t="str">
            <v>PETERBOROUGH UTILITIES COMMISSION</v>
          </cell>
          <cell r="B181" t="str">
            <v>PETERBOROUGH DISTRIBUTION INCORPORATED</v>
          </cell>
          <cell r="D181">
            <v>-1184532</v>
          </cell>
        </row>
        <row r="182">
          <cell r="A182" t="str">
            <v>PICKERING HYDRO-ELECTRIC COMMISSION</v>
          </cell>
          <cell r="B182" t="str">
            <v>VERIDIAN CONNECTIONS INC.</v>
          </cell>
          <cell r="D182">
            <v>-708917</v>
          </cell>
        </row>
        <row r="183">
          <cell r="A183" t="str">
            <v>POLICE VILLAGE OF APPLE HILL HYDRO SYSTEM</v>
          </cell>
          <cell r="B183" t="str">
            <v>HYDRO ONE NETWORKS INC.</v>
          </cell>
          <cell r="D183">
            <v>-698</v>
          </cell>
        </row>
        <row r="184">
          <cell r="A184" t="str">
            <v>POLICE VILLAGE OF AVONMORE HYDRO SYSTEM</v>
          </cell>
          <cell r="B184" t="str">
            <v>HYDRO ONE NETWORKS INC.</v>
          </cell>
          <cell r="D184">
            <v>-2588</v>
          </cell>
        </row>
        <row r="185">
          <cell r="A185" t="str">
            <v>POLICE VILLAGE OF COMBER HYDRO SYSTEM</v>
          </cell>
          <cell r="B185" t="str">
            <v>E.L.K. ENERGY INC.</v>
          </cell>
          <cell r="D185">
            <v>-31005</v>
          </cell>
        </row>
        <row r="186">
          <cell r="A186" t="str">
            <v>POLICE VILLAGE OF DUBLIN HYDRO SYSTEM</v>
          </cell>
          <cell r="B186" t="str">
            <v>ERIE THAMES POWERLINES CORPORATION</v>
          </cell>
          <cell r="D186">
            <v>-1945</v>
          </cell>
        </row>
        <row r="187">
          <cell r="A187" t="str">
            <v>POLICE VILLAGE OF GRANTON HYDRO SYSTEM</v>
          </cell>
          <cell r="B187" t="str">
            <v>HYDRO ONE NETWORKS INC.</v>
          </cell>
          <cell r="D187">
            <v>-42896</v>
          </cell>
        </row>
        <row r="188">
          <cell r="A188" t="str">
            <v>POLICE VILLAGE OF MERLIN HYDRO SYSTEM</v>
          </cell>
          <cell r="B188" t="str">
            <v>CHATHAM-KENT HYDRO INC.</v>
          </cell>
          <cell r="D188">
            <v>-24071</v>
          </cell>
        </row>
        <row r="189">
          <cell r="A189" t="str">
            <v>POLICE VILLAGE OF MOOREFIELD HYDRO SYSTEM</v>
          </cell>
          <cell r="B189" t="str">
            <v>HYDRO ONE NETWORKS INC.</v>
          </cell>
          <cell r="D189">
            <v>-99</v>
          </cell>
        </row>
        <row r="190">
          <cell r="A190" t="str">
            <v>POLICE VILLAGE OF MOUNT BRYDGES HYDRO SYSTEM</v>
          </cell>
          <cell r="B190" t="str">
            <v>MIDDLESEX POWER DISTRIBUTION CORPORATION</v>
          </cell>
          <cell r="D190">
            <v>-27561</v>
          </cell>
        </row>
        <row r="191">
          <cell r="A191" t="str">
            <v>POLICE VILLAGE OF PRICEVILLE HYDRO SYSTEM</v>
          </cell>
          <cell r="B191" t="str">
            <v>HYDRO ONE NETWORKS INC.</v>
          </cell>
          <cell r="D191">
            <v>-2111</v>
          </cell>
        </row>
        <row r="192">
          <cell r="A192" t="str">
            <v>POLICE VILLAGE OF RUSSELL HYDRO ELECTRIC SYSTEM</v>
          </cell>
          <cell r="B192" t="str">
            <v>HYDRO ONE NETWORKS INC.</v>
          </cell>
          <cell r="D192">
            <v>-6098</v>
          </cell>
        </row>
        <row r="193">
          <cell r="A193" t="str">
            <v>PORT BURWELL</v>
          </cell>
          <cell r="B193" t="str">
            <v>HYDRO ONE NETWORKS INC.</v>
          </cell>
          <cell r="D193">
            <v>-8900</v>
          </cell>
        </row>
        <row r="194">
          <cell r="A194" t="str">
            <v>PORT COLBORNE HYDRO INC.</v>
          </cell>
          <cell r="B194" t="str">
            <v>CANADIAN NIAGARA POWER INC.</v>
          </cell>
          <cell r="D194">
            <v>-48570</v>
          </cell>
        </row>
        <row r="195">
          <cell r="A195" t="str">
            <v>PORT HOPE HYDRO</v>
          </cell>
          <cell r="B195" t="str">
            <v>VERIDIAN CONNECTIONS INC.</v>
          </cell>
          <cell r="D195">
            <v>-515719</v>
          </cell>
        </row>
        <row r="196">
          <cell r="A196" t="str">
            <v>PRESCOTT PUBLIC UTILITIES COMMISSION</v>
          </cell>
          <cell r="B196" t="str">
            <v>RIDEAU ST. LAWRENCE DISTRIBUTION INC.</v>
          </cell>
          <cell r="D196">
            <v>-33640</v>
          </cell>
        </row>
        <row r="197">
          <cell r="A197" t="str">
            <v>PUBLIC UTILITIES COMMISSION OF CHATHAM-KENT</v>
          </cell>
          <cell r="B197" t="str">
            <v>CHATHAM-KENT HYDRO INC.</v>
          </cell>
          <cell r="D197">
            <v>-931984</v>
          </cell>
        </row>
        <row r="198">
          <cell r="A198" t="str">
            <v>PUBLIC UTILITIES COMMISSION OF THE CITY OF BARRIE</v>
          </cell>
          <cell r="B198" t="str">
            <v>POWERSTREAM INC.</v>
          </cell>
          <cell r="D198">
            <v>-3573120</v>
          </cell>
        </row>
        <row r="199">
          <cell r="A199" t="str">
            <v>PUBLIC UTILITIES COMMISSION OF THE CITY OF OWEN SOUND</v>
          </cell>
          <cell r="B199" t="str">
            <v>HYDRO ONE NETWORKS INC.</v>
          </cell>
          <cell r="D199">
            <v>-172860</v>
          </cell>
        </row>
        <row r="200">
          <cell r="A200" t="str">
            <v>PUBLIC UTILITIES COMMISSION OF THE CITY OF TRENTON</v>
          </cell>
          <cell r="B200" t="str">
            <v>HYDRO ONE NETWORKS INC.</v>
          </cell>
          <cell r="D200">
            <v>-785703</v>
          </cell>
        </row>
        <row r="201">
          <cell r="A201" t="str">
            <v>PUBLIC UTILITIES COMMISSION OF THE CORPORATION OF THE TOWNSHIP OF MAGNETAWAN</v>
          </cell>
          <cell r="B201" t="str">
            <v>LAKELAND POWER DISTRIBUTION LTD.</v>
          </cell>
          <cell r="D201">
            <v>-26307</v>
          </cell>
        </row>
        <row r="202">
          <cell r="A202" t="str">
            <v>PUBLIC UTILITIES COMMISSION OF THE TOWN OF ALEXANDRIA</v>
          </cell>
          <cell r="B202" t="str">
            <v>HYDRO ONE NETWORKS INC.</v>
          </cell>
          <cell r="D202">
            <v>-15360</v>
          </cell>
        </row>
        <row r="203">
          <cell r="A203" t="str">
            <v>PUBLIC UTILITIES COMMISSION OF THE TOWN OF BLENHEIM</v>
          </cell>
          <cell r="B203" t="str">
            <v>CHATHAM-KENT HYDRO INC.</v>
          </cell>
          <cell r="D203">
            <v>-25316</v>
          </cell>
        </row>
        <row r="204">
          <cell r="A204" t="str">
            <v>PUBLIC UTILITIES COMMISSION OF THE TOWN OF CAMPBELLFORD</v>
          </cell>
          <cell r="B204" t="str">
            <v>HYDRO ONE NETWORKS INC.</v>
          </cell>
          <cell r="D204">
            <v>-32228</v>
          </cell>
        </row>
        <row r="205">
          <cell r="A205" t="str">
            <v>PUBLIC UTILITIES COMMISSION OF THE TOWN OF CHESLEY</v>
          </cell>
          <cell r="B205" t="str">
            <v>HYDRO ONE NETWORKS INC.</v>
          </cell>
          <cell r="D205">
            <v>-16267</v>
          </cell>
        </row>
        <row r="206">
          <cell r="A206" t="str">
            <v>PUBLIC UTILITIES COMMISSION OF THE TOWN OF COBOURG</v>
          </cell>
          <cell r="B206" t="str">
            <v>LAKEFRONT UTILITIES INC.</v>
          </cell>
          <cell r="D206">
            <v>-14001</v>
          </cell>
        </row>
        <row r="207">
          <cell r="A207" t="str">
            <v>PUBLIC UTILITIES COMMISSION OF THE TOWN OF FERGUS</v>
          </cell>
          <cell r="B207" t="str">
            <v>CENTRE WELLINGTON HYDRO LTD.</v>
          </cell>
          <cell r="D207">
            <v>-52302</v>
          </cell>
        </row>
        <row r="208">
          <cell r="A208" t="str">
            <v>PUBLIC UTILITIES COMMISSION OF THE TOWN OF GODERICH</v>
          </cell>
          <cell r="B208" t="str">
            <v>WEST COAST HURON ENERGY INC.</v>
          </cell>
          <cell r="D208">
            <v>-143766</v>
          </cell>
        </row>
        <row r="209">
          <cell r="A209" t="str">
            <v>PUBLIC UTILITIES COMMISSION OF THE TOWN OF MASSEY</v>
          </cell>
          <cell r="B209" t="str">
            <v>ESPANOLA REGIONAL HYDRO DISTRIBUTION CORPORATION</v>
          </cell>
          <cell r="D209">
            <v>-10397</v>
          </cell>
        </row>
        <row r="210">
          <cell r="A210" t="str">
            <v>PUBLIC UTILITIES COMMISSION OF THE TOWN OF MEAFORD</v>
          </cell>
          <cell r="B210" t="str">
            <v>HYDRO ONE NETWORKS INC.</v>
          </cell>
          <cell r="D210">
            <v>-107901</v>
          </cell>
        </row>
        <row r="211">
          <cell r="A211" t="str">
            <v>PUBLIC UTILITIES COMMISSION OF THE TOWN OF MITCHELL</v>
          </cell>
          <cell r="B211" t="str">
            <v>ERIE THAMES POWERLINES CORPORATION</v>
          </cell>
          <cell r="D211">
            <v>-48613</v>
          </cell>
        </row>
        <row r="212">
          <cell r="A212" t="str">
            <v>PUBLIC UTILITIES COMMISSION OF THE TOWN OF MOUNT FOREST</v>
          </cell>
          <cell r="B212" t="str">
            <v>WELLINGTON NORTH POWER INC.</v>
          </cell>
          <cell r="D212">
            <v>-26398</v>
          </cell>
        </row>
        <row r="213">
          <cell r="A213" t="str">
            <v>PUBLIC UTILITIES COMMISSION OF THE TOWN OF PALMERSTON</v>
          </cell>
          <cell r="B213" t="str">
            <v>WESTARIO POWER INC.</v>
          </cell>
          <cell r="D213">
            <v>-30315</v>
          </cell>
        </row>
        <row r="214">
          <cell r="A214" t="str">
            <v>PUBLIC UTILITIES COMMISSION OF THE TOWN OF PARIS</v>
          </cell>
          <cell r="B214" t="str">
            <v>BRANT COUNTY POWER INC.</v>
          </cell>
          <cell r="D214">
            <v>-262478</v>
          </cell>
        </row>
        <row r="215">
          <cell r="A215" t="str">
            <v>PUBLIC UTILITIES COMMISSION OF THE TOWN OF PICTON</v>
          </cell>
          <cell r="B215" t="str">
            <v>HYDRO ONE NETWORKS INC.</v>
          </cell>
          <cell r="D215">
            <v>-23971</v>
          </cell>
        </row>
        <row r="216">
          <cell r="A216" t="str">
            <v>PUBLIC UTILITIES COMMISSION OF THE TOWN OF RIDGETOWN</v>
          </cell>
          <cell r="B216" t="str">
            <v>CHATHAM-KENT HYDRO INC.</v>
          </cell>
          <cell r="D216">
            <v>-35371</v>
          </cell>
        </row>
        <row r="217">
          <cell r="A217" t="str">
            <v>PUBLIC UTILITIES COMMISSION OF THE TOWN OF SOUTHAMPTON</v>
          </cell>
          <cell r="B217" t="str">
            <v>WESTARIO POWER INC.</v>
          </cell>
          <cell r="D217">
            <v>-66730</v>
          </cell>
        </row>
        <row r="218">
          <cell r="A218" t="str">
            <v>PUBLIC UTILITIES COMMISSION OF THE TOWN OF TECUMSEH</v>
          </cell>
          <cell r="B218" t="str">
            <v>ESSEX POWERLINES CORPORATION</v>
          </cell>
          <cell r="D218">
            <v>-868582</v>
          </cell>
        </row>
        <row r="219">
          <cell r="A219" t="str">
            <v>PUBLIC UTILITIES COMMISSION OF THE TOWN OF TILBURY</v>
          </cell>
          <cell r="B219" t="str">
            <v>CHATHAM-KENT HYDRO INC.</v>
          </cell>
          <cell r="D219">
            <v>-90846</v>
          </cell>
        </row>
        <row r="220">
          <cell r="A220" t="str">
            <v>PUBLIC UTILITIES COMMISSION OF THE TOWN OF WESTMINSTER</v>
          </cell>
          <cell r="B220" t="str">
            <v>LONDON HYDRO INC.</v>
          </cell>
          <cell r="D220">
            <v>-290502</v>
          </cell>
        </row>
        <row r="221">
          <cell r="A221" t="str">
            <v>PUBLIC UTILITIES COMMISSION OF THE VILLAGE OF ARTHUR</v>
          </cell>
          <cell r="B221" t="str">
            <v>WELLINGTON NORTH POWER INC.</v>
          </cell>
          <cell r="D221">
            <v>-7242</v>
          </cell>
        </row>
        <row r="222">
          <cell r="A222" t="str">
            <v>PUBLIC UTILITIES COMMISSION OF THE VILLAGE OF BELMONT</v>
          </cell>
          <cell r="B222" t="str">
            <v>ERIE THAMES POWERLINES CORPORATION</v>
          </cell>
          <cell r="D222">
            <v>-133842</v>
          </cell>
        </row>
        <row r="223">
          <cell r="A223" t="str">
            <v>PUBLIC UTILITIES COMMISSION OF THE VILLAGE OF LANCASTER</v>
          </cell>
          <cell r="B223" t="str">
            <v>HYDRO ONE NETWORKS INC.</v>
          </cell>
          <cell r="D223">
            <v>-27168</v>
          </cell>
        </row>
        <row r="224">
          <cell r="A224" t="str">
            <v>PUBLIC UTILITIES COMMISSION OF THE VILLAGE OF PORT MCNICOLL</v>
          </cell>
          <cell r="B224" t="str">
            <v>NEWMARKET-TAY POWER DISTRIBUTION LTD.</v>
          </cell>
          <cell r="D224">
            <v>-7421</v>
          </cell>
        </row>
        <row r="225">
          <cell r="A225" t="str">
            <v>PUBLIC UTILITIES COMMISSION OF THE VILLAGE OF PORT STANLEY</v>
          </cell>
          <cell r="B225" t="str">
            <v>ERIE THAMES POWERLINES CORPORATION</v>
          </cell>
          <cell r="D225">
            <v>-4706</v>
          </cell>
        </row>
        <row r="226">
          <cell r="A226" t="str">
            <v>PUBLIC UTILITIES COMMISSION OF THE VILLAGE OF THAMESVILLE</v>
          </cell>
          <cell r="B226" t="str">
            <v>CHATHAM-KENT HYDRO INC.</v>
          </cell>
          <cell r="D226">
            <v>-4713</v>
          </cell>
        </row>
        <row r="227">
          <cell r="A227" t="str">
            <v>PUBLIC UTILITIES COMMISSION OF THE VILLAGE OF WESTPORT</v>
          </cell>
          <cell r="B227" t="str">
            <v>RIDEAU ST. LAWRENCE DISTRIBUTION INC.</v>
          </cell>
          <cell r="D227">
            <v>-564</v>
          </cell>
        </row>
        <row r="228">
          <cell r="A228" t="str">
            <v>PUBLIC UTILITIES COMMISSION OF THE VILLAGE OF WHEATLEY</v>
          </cell>
          <cell r="B228" t="str">
            <v>CHATHAM-KENT HYDRO INC.</v>
          </cell>
          <cell r="D228">
            <v>-9927</v>
          </cell>
        </row>
        <row r="229">
          <cell r="A229" t="str">
            <v>PUBLIC UTILITY COMMISSION OF THE VILLAGE OF WEST LORNE</v>
          </cell>
          <cell r="B229" t="str">
            <v>HYDRO ONE NETWORKS INC.</v>
          </cell>
          <cell r="D229">
            <v>-21813</v>
          </cell>
        </row>
        <row r="230">
          <cell r="A230" t="str">
            <v>PUBLIC UTILITY COMMISSION OF TOWN OF PERTH</v>
          </cell>
          <cell r="B230" t="str">
            <v>HYDRO ONE NETWORKS INC.</v>
          </cell>
          <cell r="D230">
            <v>-102809</v>
          </cell>
        </row>
        <row r="231">
          <cell r="A231" t="str">
            <v>RAINY RIVER PUBLIC UTILITIES COMMISSION</v>
          </cell>
          <cell r="B231" t="str">
            <v>HYDRO ONE NETWORKS INC.</v>
          </cell>
          <cell r="D231">
            <v>-21851</v>
          </cell>
        </row>
        <row r="232">
          <cell r="A232" t="str">
            <v>RED ROCK HYDRO</v>
          </cell>
          <cell r="B232" t="str">
            <v>HYDRO ONE NETWORKS INC.</v>
          </cell>
          <cell r="D232">
            <v>-9068</v>
          </cell>
        </row>
        <row r="233">
          <cell r="A233" t="str">
            <v>RENFREW HYDRO INC.</v>
          </cell>
          <cell r="B233" t="str">
            <v>RENFREW HYDRO INC.</v>
          </cell>
          <cell r="D233">
            <v>-45216</v>
          </cell>
        </row>
        <row r="234">
          <cell r="A234" t="str">
            <v>RICHMOND HILL HYDRO INC.</v>
          </cell>
          <cell r="B234" t="str">
            <v>POWERSTREAM INC.</v>
          </cell>
          <cell r="D234">
            <v>-1379841</v>
          </cell>
        </row>
        <row r="235">
          <cell r="A235" t="str">
            <v>RIPLEY PUBLIC UTILITIES COMMISSION</v>
          </cell>
          <cell r="B235" t="str">
            <v>WESTARIO POWER INC.</v>
          </cell>
          <cell r="D235">
            <v>-17351</v>
          </cell>
        </row>
        <row r="236">
          <cell r="A236" t="str">
            <v>ROCKLAND HYDRO ELECTRIC COMMISSION</v>
          </cell>
          <cell r="B236" t="str">
            <v>HYDRO ONE NETWORKS INC.</v>
          </cell>
          <cell r="D236">
            <v>-123944</v>
          </cell>
        </row>
        <row r="237">
          <cell r="A237" t="str">
            <v>RODNEY PUBLIC UTILITIES COMMISSION</v>
          </cell>
          <cell r="B237" t="str">
            <v>HYDRO ONE NETWORKS INC.</v>
          </cell>
          <cell r="D237">
            <v>-5016</v>
          </cell>
        </row>
        <row r="238">
          <cell r="A238" t="str">
            <v>SCHREIBER HYDRO-ELECTRIC COMMISSION</v>
          </cell>
          <cell r="B238" t="str">
            <v>HYDRO ONE NETWORKS INC.</v>
          </cell>
          <cell r="D238">
            <v>-7023</v>
          </cell>
        </row>
        <row r="239">
          <cell r="A239" t="str">
            <v>SCUGOG HYDRO ELECTRIC CORPORATION</v>
          </cell>
          <cell r="B239" t="str">
            <v>VERIDIAN CONNECTIONS INC.</v>
          </cell>
          <cell r="D239">
            <v>-369615</v>
          </cell>
        </row>
        <row r="240">
          <cell r="A240" t="str">
            <v>SEAFORTH PUBLIC UTILITY COMMISSION</v>
          </cell>
          <cell r="B240" t="str">
            <v>FESTIVAL HYDRO INC.</v>
          </cell>
          <cell r="D240">
            <v>-20125</v>
          </cell>
        </row>
        <row r="241">
          <cell r="A241" t="str">
            <v>SEVERN HYDRO-ELECTRIC SYSTEM</v>
          </cell>
          <cell r="B241" t="str">
            <v>HYDRO ONE NETWORKS INC.</v>
          </cell>
          <cell r="D241">
            <v>-15706</v>
          </cell>
        </row>
        <row r="242">
          <cell r="A242" t="str">
            <v>SIMCOE HYDRO-ELECTRIC COMMISSION</v>
          </cell>
          <cell r="B242" t="str">
            <v>NORFOLK POWER DISTRIBUTION INC.</v>
          </cell>
          <cell r="D242">
            <v>-305797</v>
          </cell>
        </row>
        <row r="243">
          <cell r="A243" t="str">
            <v>SIOUX LOOKOUT HYDRO INC.</v>
          </cell>
          <cell r="B243" t="str">
            <v>SIOUX LOOKOUT HYDRO INC.</v>
          </cell>
          <cell r="D243">
            <v>-34147</v>
          </cell>
        </row>
        <row r="244">
          <cell r="A244" t="str">
            <v>SMITHS FALLS HYDRO ELECTRIC COMMISSION</v>
          </cell>
          <cell r="B244" t="str">
            <v>HYDRO ONE NETWORKS INC.</v>
          </cell>
          <cell r="D244">
            <v>-30355</v>
          </cell>
        </row>
        <row r="245">
          <cell r="A245" t="str">
            <v>SOUTH RIVER PUBLIC UTILITIES COMMISSION</v>
          </cell>
          <cell r="B245" t="str">
            <v>HYDRO ONE NETWORKS INC.</v>
          </cell>
          <cell r="D245">
            <v>-7367</v>
          </cell>
        </row>
        <row r="246">
          <cell r="A246" t="str">
            <v>SOUTH-WEST OXFORD PUBLIC UTILITIES COMMISSION</v>
          </cell>
          <cell r="B246" t="str">
            <v>ERIE THAMES POWERLINES CORPORATION</v>
          </cell>
          <cell r="D246">
            <v>-2699</v>
          </cell>
        </row>
        <row r="247">
          <cell r="A247" t="str">
            <v>ST. CATHARINES HYDRO UTILITY SERVICES INC.</v>
          </cell>
          <cell r="B247" t="str">
            <v>HORIZON UTILITIES CORPORATION</v>
          </cell>
          <cell r="D247">
            <v>-2312521</v>
          </cell>
        </row>
        <row r="248">
          <cell r="A248" t="str">
            <v>ST. MARY'S PUBLIC UTILITIES COMMISSION</v>
          </cell>
          <cell r="B248" t="str">
            <v>FESTIVAL HYDRO INC.</v>
          </cell>
          <cell r="D248">
            <v>-98097</v>
          </cell>
        </row>
        <row r="249">
          <cell r="A249" t="str">
            <v>ST. THOMAS ENERGY INC.</v>
          </cell>
          <cell r="B249" t="str">
            <v>ST. THOMAS ENERGY INC.</v>
          </cell>
          <cell r="D249">
            <v>-240213</v>
          </cell>
        </row>
        <row r="250">
          <cell r="A250" t="str">
            <v>STIRLING-RAWDON PUBLIC UTILITIES COMMISSION</v>
          </cell>
          <cell r="B250" t="str">
            <v>HYDRO ONE NETWORKS INC.</v>
          </cell>
          <cell r="D250">
            <v>-8927</v>
          </cell>
        </row>
        <row r="251">
          <cell r="A251" t="str">
            <v>STONEY CREEK HYDRO-ELECTRIC COMMISSION</v>
          </cell>
          <cell r="B251" t="str">
            <v>HORIZON UTILITIES CORPORATION</v>
          </cell>
          <cell r="D251">
            <v>-39287</v>
          </cell>
        </row>
        <row r="252">
          <cell r="A252" t="str">
            <v>STRATFORD PUBLIC UTILITY COMMISSION</v>
          </cell>
          <cell r="B252" t="str">
            <v>FESTIVAL HYDRO INC.</v>
          </cell>
          <cell r="D252">
            <v>-768620</v>
          </cell>
        </row>
        <row r="253">
          <cell r="A253" t="str">
            <v>SUNDRIDGE HYDRO ELECTRIC SYSTEM</v>
          </cell>
          <cell r="B253" t="str">
            <v>LAKELAND POWER DISTRIBUTION LTD.</v>
          </cell>
          <cell r="D253">
            <v>-50123</v>
          </cell>
        </row>
        <row r="254">
          <cell r="A254" t="str">
            <v>TARA HYDRO-ELECTRIC SYSTEM</v>
          </cell>
          <cell r="B254" t="str">
            <v>HYDRO ONE NETWORKS INC.</v>
          </cell>
          <cell r="D254">
            <v>-5476</v>
          </cell>
        </row>
        <row r="255">
          <cell r="A255" t="str">
            <v>TEESWATER HYDRO-ELECTRIC COMMISSION</v>
          </cell>
          <cell r="B255" t="str">
            <v>WESTARIO POWER INC.</v>
          </cell>
          <cell r="D255">
            <v>-34494</v>
          </cell>
        </row>
        <row r="256">
          <cell r="A256" t="str">
            <v>TERRACE BAY SUPERIOR WIRES INC.</v>
          </cell>
          <cell r="B256" t="str">
            <v>HYDRO ONE NETWORKS INC.</v>
          </cell>
          <cell r="D256">
            <v>-100996</v>
          </cell>
        </row>
        <row r="257">
          <cell r="A257" t="str">
            <v>THE HYDRO ELECTRIC COMMISSION OF THE TOWN OF CARLETON PLACE</v>
          </cell>
          <cell r="B257" t="str">
            <v>HYDRO ONE NETWORKS INC.</v>
          </cell>
          <cell r="D257">
            <v>-67511</v>
          </cell>
        </row>
        <row r="258">
          <cell r="A258" t="str">
            <v>THE HYDRO ELECTRIC COMMISSION OF THE TOWN OF SHELBURNE</v>
          </cell>
          <cell r="B258" t="str">
            <v>HYDRO ONE NETWORKS INC.</v>
          </cell>
          <cell r="D258">
            <v>-69722</v>
          </cell>
        </row>
        <row r="259">
          <cell r="A259" t="str">
            <v>THE HYDRO ELECTRIC COMMISSION OF THE TOWNSHIP OF WARWICK</v>
          </cell>
          <cell r="B259" t="str">
            <v>BLUEWATER POWER DISTRIBUTION CORPORATION</v>
          </cell>
          <cell r="D259">
            <v>-39551</v>
          </cell>
        </row>
        <row r="260">
          <cell r="A260" t="str">
            <v>THE HYDRO-ELECTRIC COMMISSION FOR THE TOWN OF EXETER</v>
          </cell>
          <cell r="B260" t="str">
            <v>HYDRO ONE NETWORKS INC.</v>
          </cell>
          <cell r="D260">
            <v>-87426</v>
          </cell>
        </row>
        <row r="261">
          <cell r="A261" t="str">
            <v>THE HYDRO-ELECTRIC COMMISSION OF THE CITY OF GLOUCESTER</v>
          </cell>
          <cell r="B261" t="str">
            <v>HYDRO OTTAWA LIMITED</v>
          </cell>
          <cell r="D261">
            <v>-5716466</v>
          </cell>
        </row>
        <row r="262">
          <cell r="A262" t="str">
            <v>THE HYDRO-ELECTRIC COMMISSION OF THE TOWN OF PENETANGUISHENE</v>
          </cell>
          <cell r="B262" t="str">
            <v>POWERSTREAM INC.</v>
          </cell>
          <cell r="D262">
            <v>-213396</v>
          </cell>
        </row>
        <row r="263">
          <cell r="A263" t="str">
            <v>THE PUBLIC UTILITIES COMMISSION FOR THE TOWN OF BANCROFT</v>
          </cell>
          <cell r="B263" t="str">
            <v>HYDRO ONE NETWORKS INC.</v>
          </cell>
          <cell r="D263">
            <v>-57504</v>
          </cell>
        </row>
        <row r="264">
          <cell r="A264" t="str">
            <v>THE PUBLIC UTILITIES COMMISSION OF THE TOWN OF COLLINGWOOD</v>
          </cell>
          <cell r="B264" t="str">
            <v>COLLUS POWER CORP.</v>
          </cell>
          <cell r="D264">
            <v>-338454</v>
          </cell>
        </row>
        <row r="265">
          <cell r="A265" t="str">
            <v>THE PUBLIC UTILITIES COMMISSION OF THE TOWN OF KAPUSKASING</v>
          </cell>
          <cell r="B265" t="str">
            <v>NORTHERN ONTARIO WIRES INC.</v>
          </cell>
          <cell r="D265">
            <v>-28610</v>
          </cell>
        </row>
        <row r="266">
          <cell r="A266" t="str">
            <v>THE PUBLIC UTILITIES COMMISSION OF THE TOWN OF PETROLIA</v>
          </cell>
          <cell r="B266" t="str">
            <v>BLUEWATER POWER DISTRIBUTION CORPORATION</v>
          </cell>
          <cell r="D266">
            <v>-69367</v>
          </cell>
        </row>
        <row r="267">
          <cell r="A267" t="str">
            <v>THE PUBLIC UTILITIES COMMISSION OF THE VILLAGE OF EGANVILLE</v>
          </cell>
          <cell r="B267" t="str">
            <v>HYDRO ONE NETWORKS INC.</v>
          </cell>
          <cell r="D267">
            <v>-11994</v>
          </cell>
        </row>
        <row r="268">
          <cell r="A268" t="str">
            <v>THE PUBLIC UTILITIES COMMISSION OF THE VILLAGE OF POINT EDWARD</v>
          </cell>
          <cell r="B268" t="str">
            <v>BLUEWATER POWER DISTRIBUTION CORPORATION</v>
          </cell>
          <cell r="D268">
            <v>-3856</v>
          </cell>
        </row>
        <row r="269">
          <cell r="A269" t="str">
            <v>THE VILLAGE OF OMEMEE HYDRO-ELECTRIC COMMISSION</v>
          </cell>
          <cell r="B269" t="str">
            <v>HYDRO ONE NETWORKS INC.</v>
          </cell>
          <cell r="D269">
            <v>-20017</v>
          </cell>
        </row>
        <row r="270">
          <cell r="A270" t="str">
            <v>THEDFORD HYDRO ELECTRIC COMMISSION</v>
          </cell>
          <cell r="B270" t="str">
            <v>HYDRO ONE NETWORKS INC.</v>
          </cell>
          <cell r="D270">
            <v>-13800</v>
          </cell>
        </row>
        <row r="271">
          <cell r="A271" t="str">
            <v>THORNDALE HYDRO ELECTRIC COMMISSION</v>
          </cell>
          <cell r="B271" t="str">
            <v>HYDRO ONE NETWORKS INC.</v>
          </cell>
          <cell r="D271">
            <v>-2064</v>
          </cell>
        </row>
        <row r="272">
          <cell r="A272" t="str">
            <v>THOROLD HYDRO CORPORATION</v>
          </cell>
          <cell r="B272" t="str">
            <v>HYDRO ONE NETWORKS INC.</v>
          </cell>
          <cell r="D272">
            <v>-29789</v>
          </cell>
        </row>
        <row r="273">
          <cell r="A273" t="str">
            <v>THUNDER BAY HYDRO ELECTRICITY DISTRIBUTION INC.</v>
          </cell>
          <cell r="B273" t="str">
            <v>THUNDER BAY HYDRO ELECTRICITY DISTRIBUTION INC.</v>
          </cell>
          <cell r="D273">
            <v>-4646255</v>
          </cell>
        </row>
        <row r="274">
          <cell r="A274" t="str">
            <v>TILLSONBURG HYDRO INC.</v>
          </cell>
          <cell r="B274" t="str">
            <v>TILLSONBURG HYDRO INC.</v>
          </cell>
          <cell r="D274">
            <v>-371406</v>
          </cell>
        </row>
        <row r="275">
          <cell r="A275" t="str">
            <v>TOTTENHAM</v>
          </cell>
          <cell r="B275" t="str">
            <v>POWERSTREAM INC.</v>
          </cell>
          <cell r="D275">
            <v>-63289</v>
          </cell>
        </row>
        <row r="276">
          <cell r="A276" t="str">
            <v>TOWNSHIP OF MCGARRY HYDRO SYSTEM</v>
          </cell>
          <cell r="B276" t="str">
            <v>HYDRO ONE NETWORKS INC.</v>
          </cell>
          <cell r="D276">
            <v>-6273</v>
          </cell>
        </row>
        <row r="277">
          <cell r="A277" t="str">
            <v>TOWNSHIP OF NORTH DORCHESTER HYDRO</v>
          </cell>
          <cell r="B277" t="str">
            <v>HYDRO ONE NETWORKS INC.</v>
          </cell>
          <cell r="D277">
            <v>-48671</v>
          </cell>
        </row>
        <row r="278">
          <cell r="A278" t="str">
            <v>TWEED HYDRO ELECTRIC COMMISSION</v>
          </cell>
          <cell r="B278" t="str">
            <v>HYDRO ONE NETWORKS INC.</v>
          </cell>
          <cell r="D278">
            <v>-21650</v>
          </cell>
        </row>
        <row r="279">
          <cell r="A279" t="str">
            <v>UXBRIDGE HYDRO ELECTRIC COMMISSION</v>
          </cell>
          <cell r="B279" t="str">
            <v>VERIDIAN CONNECTIONS INC.</v>
          </cell>
          <cell r="D279">
            <v>-15283</v>
          </cell>
        </row>
        <row r="280">
          <cell r="A280" t="str">
            <v>VILLAGE OF BARRY'S BAY HYDRO SYSTEM</v>
          </cell>
          <cell r="B280" t="str">
            <v>HYDRO ONE NETWORKS INC.</v>
          </cell>
          <cell r="D280">
            <v>-3903</v>
          </cell>
        </row>
        <row r="281">
          <cell r="A281" t="str">
            <v>VILLAGE OF BLOOMFIELD HYDRO SYSTEM</v>
          </cell>
          <cell r="B281" t="str">
            <v>HYDRO ONE NETWORKS INC.</v>
          </cell>
          <cell r="D281">
            <v>-153</v>
          </cell>
        </row>
        <row r="282">
          <cell r="A282" t="str">
            <v>VILLAGE OF CARDINAL HYDRO SYSTEM</v>
          </cell>
          <cell r="B282" t="str">
            <v>RIDEAU ST. LAWRENCE DISTRIBUTION INC.</v>
          </cell>
          <cell r="D282">
            <v>-1018</v>
          </cell>
        </row>
        <row r="283">
          <cell r="A283" t="str">
            <v>VILLAGE OF CHESTERVILLE HYDRO SYSTEM</v>
          </cell>
          <cell r="B283" t="str">
            <v>HYDRO ONE NETWORKS INC.</v>
          </cell>
          <cell r="D283">
            <v>-7189</v>
          </cell>
        </row>
        <row r="284">
          <cell r="A284" t="str">
            <v>VILLAGE OF CREEMORE HYDRO SYSTEM</v>
          </cell>
          <cell r="B284" t="str">
            <v>COLLUS POWER CORP.</v>
          </cell>
          <cell r="D284">
            <v>-73</v>
          </cell>
        </row>
        <row r="285">
          <cell r="A285" t="str">
            <v>VILLAGE OF ERIEAU HYDRO SYSTEM</v>
          </cell>
          <cell r="B285" t="str">
            <v>CHATHAM-KENT HYDRO INC.</v>
          </cell>
          <cell r="D285">
            <v>-1633</v>
          </cell>
        </row>
        <row r="286">
          <cell r="A286" t="str">
            <v>VILLAGE OF FLESHERTON HYDRO SYSTEM</v>
          </cell>
          <cell r="B286" t="str">
            <v>HYDRO ONE NETWORKS INC.</v>
          </cell>
          <cell r="D286">
            <v>-6944</v>
          </cell>
        </row>
        <row r="287">
          <cell r="A287" t="str">
            <v>VILLAGE OF IROQUOIS HYDRO SYSTEM</v>
          </cell>
          <cell r="B287" t="str">
            <v>RIDEAU ST. LAWRENCE DISTRIBUTION INC.</v>
          </cell>
          <cell r="D287">
            <v>-127553</v>
          </cell>
        </row>
        <row r="288">
          <cell r="A288" t="str">
            <v>VILLAGE OF LUCKNOW HYDRO SYSTEM</v>
          </cell>
          <cell r="B288" t="str">
            <v>WESTARIO POWER INC.</v>
          </cell>
          <cell r="D288">
            <v>-37471</v>
          </cell>
        </row>
        <row r="289">
          <cell r="A289" t="str">
            <v>VILLAGE OF MAXVILLE HYDRO SYSTEM</v>
          </cell>
          <cell r="B289" t="str">
            <v>HYDRO ONE NETWORKS INC.</v>
          </cell>
          <cell r="D289">
            <v>-9847</v>
          </cell>
        </row>
        <row r="290">
          <cell r="A290" t="str">
            <v>WALKERTON PUBLIC UTILITIES COMMISSION</v>
          </cell>
          <cell r="B290" t="str">
            <v>WESTARIO POWER INC.</v>
          </cell>
          <cell r="D290">
            <v>-30508</v>
          </cell>
        </row>
        <row r="291">
          <cell r="A291" t="str">
            <v>WARDSVILLE HYDRO ELECTRIC COMMISSION</v>
          </cell>
          <cell r="B291" t="str">
            <v>HYDRO ONE NETWORKS INC.</v>
          </cell>
          <cell r="D291">
            <v>-3384</v>
          </cell>
        </row>
        <row r="292">
          <cell r="A292" t="str">
            <v>WARKWORTH HYDRO ELECTRIC COMMISSION</v>
          </cell>
          <cell r="B292" t="str">
            <v>HYDRO ONE NETWORKS INC.</v>
          </cell>
          <cell r="D292">
            <v>-24604</v>
          </cell>
        </row>
        <row r="293">
          <cell r="A293" t="str">
            <v>WATERLOO NORTH HYDRO INC.</v>
          </cell>
          <cell r="B293" t="str">
            <v>WATERLOO NORTH HYDRO INC.</v>
          </cell>
          <cell r="D293">
            <v>-2339718</v>
          </cell>
        </row>
        <row r="294">
          <cell r="A294" t="str">
            <v>WAUBAUSHENE PUBLIC UTILITIES COMMISSION</v>
          </cell>
          <cell r="B294" t="str">
            <v>NEWMARKET-TAY POWER DISTRIBUTION LTD.</v>
          </cell>
          <cell r="D294">
            <v>-26</v>
          </cell>
        </row>
        <row r="295">
          <cell r="A295" t="str">
            <v>WELLAND HYDRO-ELECTRIC SYSTEM CORP.</v>
          </cell>
          <cell r="B295" t="str">
            <v>WELLAND HYDRO-ELECTRIC SYSTEM CORP.</v>
          </cell>
          <cell r="D295">
            <v>-1064408</v>
          </cell>
        </row>
        <row r="296">
          <cell r="A296" t="str">
            <v>WELLINGTON ELECTRIC DISTRIBUTION COMPANY INC.</v>
          </cell>
          <cell r="B296" t="str">
            <v>GUELPH HYDRO ELECTRIC SYSTEMS INC.</v>
          </cell>
          <cell r="D296">
            <v>-22235</v>
          </cell>
        </row>
        <row r="297">
          <cell r="A297" t="str">
            <v>WEST LINCOLN HYDRO ELECTRIC COMMISSION</v>
          </cell>
          <cell r="B297" t="str">
            <v>NIAGARA PENINSULA ENERGY INC.</v>
          </cell>
          <cell r="D297">
            <v>-45607</v>
          </cell>
        </row>
        <row r="298">
          <cell r="A298" t="str">
            <v>WHITBY HYDRO ELECTRIC CORPORATION</v>
          </cell>
          <cell r="B298" t="str">
            <v>WHITBY HYDRO ELECTRIC CORPORATION</v>
          </cell>
          <cell r="D298">
            <v>-2799307</v>
          </cell>
        </row>
        <row r="299">
          <cell r="A299" t="str">
            <v>WHITCHURCH STOUFFVILLE HYDRO ELECTRIC COMMISSION</v>
          </cell>
          <cell r="B299" t="str">
            <v>HYDRO ONE NETWORKS INC.</v>
          </cell>
          <cell r="D299">
            <v>-469971</v>
          </cell>
        </row>
        <row r="300">
          <cell r="A300" t="str">
            <v>WINCHESTER HYDRO COMMISSION</v>
          </cell>
          <cell r="B300" t="str">
            <v>HYDRO ONE NETWORKS INC.</v>
          </cell>
          <cell r="D300">
            <v>-4100</v>
          </cell>
        </row>
        <row r="301">
          <cell r="A301" t="str">
            <v>WINDSOR UTILITIES COMMISSION</v>
          </cell>
          <cell r="B301" t="str">
            <v>ENWIN UTILITIES LTD.</v>
          </cell>
          <cell r="D301">
            <v>-1547949</v>
          </cell>
        </row>
        <row r="302">
          <cell r="A302" t="str">
            <v>WINGHAM PUBLIC UTILITIES COMMISSION</v>
          </cell>
          <cell r="B302" t="str">
            <v>WESTARIO POWER INC.</v>
          </cell>
          <cell r="D302">
            <v>-79392</v>
          </cell>
        </row>
        <row r="303">
          <cell r="A303" t="str">
            <v>WOODSTOCK HYDRO SERVICES INC.</v>
          </cell>
          <cell r="B303" t="str">
            <v>WOODSTOCK HYDRO SERVICES INC.</v>
          </cell>
          <cell r="D303">
            <v>-428497</v>
          </cell>
        </row>
        <row r="304">
          <cell r="A304" t="str">
            <v>WOODVILLE HYDRO-ELECTRIC SYSTEM</v>
          </cell>
          <cell r="B304" t="str">
            <v>HYDRO ONE NETWORKS INC.</v>
          </cell>
          <cell r="D304">
            <v>-28164</v>
          </cell>
        </row>
        <row r="305">
          <cell r="A305" t="str">
            <v>WYOMING HYDRO ELECTRIC COMMISSION</v>
          </cell>
          <cell r="B305" t="str">
            <v>HYDRO ONE NETWORKS INC.</v>
          </cell>
          <cell r="D305">
            <v>-20134</v>
          </cell>
        </row>
        <row r="306">
          <cell r="A306" t="str">
            <v>ZORRA ELECTRIC SUPPLY AUTHORITY</v>
          </cell>
          <cell r="B306" t="str">
            <v>ERIE THAMES POWERLINES CORPORATION</v>
          </cell>
          <cell r="D306">
            <v>-46988</v>
          </cell>
        </row>
        <row r="307">
          <cell r="A307" t="str">
            <v>ZURICH HYDRO ELECTRIC COMMISSION</v>
          </cell>
          <cell r="B307" t="str">
            <v>FESTIVAL HYDRO INC.</v>
          </cell>
          <cell r="D307">
            <v>-12515</v>
          </cell>
        </row>
        <row r="312">
          <cell r="A312" t="str">
            <v>AILSA CRAIG HYDRO ELECTRIC SYSTEM</v>
          </cell>
          <cell r="B312" t="str">
            <v>HYDRO ONE NETWORKS INC.</v>
          </cell>
          <cell r="D312">
            <v>-11297</v>
          </cell>
        </row>
        <row r="313">
          <cell r="A313" t="str">
            <v>AJAX HYDRO-ELECTRIC COMMISSION</v>
          </cell>
          <cell r="B313" t="str">
            <v>VERIDIAN CONNECTIONS INC.</v>
          </cell>
          <cell r="D313">
            <v>-1214160</v>
          </cell>
        </row>
        <row r="314">
          <cell r="A314" t="str">
            <v>ALLISTON</v>
          </cell>
          <cell r="B314" t="str">
            <v>POWERSTREAM INC.</v>
          </cell>
          <cell r="D314">
            <v>-113415</v>
          </cell>
        </row>
        <row r="315">
          <cell r="A315" t="str">
            <v>ALVINSTON PUBLIC UTILITIES COMMISSION</v>
          </cell>
          <cell r="B315" t="str">
            <v>BLUEWATER POWER DISTRIBUTION CORPORATION</v>
          </cell>
          <cell r="D315">
            <v>-13792</v>
          </cell>
        </row>
        <row r="316">
          <cell r="A316" t="str">
            <v>ANCASTER HYDRO-ELECTRIC COMMISSION</v>
          </cell>
          <cell r="B316" t="str">
            <v>HORIZON UTILITIES CORPORATION</v>
          </cell>
          <cell r="D316">
            <v>-296080</v>
          </cell>
        </row>
        <row r="317">
          <cell r="A317" t="str">
            <v>ARKONA HYDRO ELECTRIC COMMISSION</v>
          </cell>
          <cell r="B317" t="str">
            <v>HYDRO ONE NETWORKS INC.</v>
          </cell>
          <cell r="D317">
            <v>-512</v>
          </cell>
        </row>
        <row r="318">
          <cell r="A318" t="str">
            <v>ARNPRIOR HYDRO ELECTRIC COMMISSION</v>
          </cell>
          <cell r="B318" t="str">
            <v>HYDRO ONE NETWORKS INC.</v>
          </cell>
          <cell r="D318">
            <v>-55356</v>
          </cell>
        </row>
        <row r="319">
          <cell r="A319" t="str">
            <v>ASPHODEL-NORWOOD DISTRIBUTION INCORPORATED</v>
          </cell>
          <cell r="B319" t="str">
            <v>PETERBOROUGH DISTRIBUTION INCORPORATED</v>
          </cell>
          <cell r="D319">
            <v>-56817</v>
          </cell>
        </row>
        <row r="320">
          <cell r="A320" t="str">
            <v>ATIKOKAN HYDRO INC.</v>
          </cell>
          <cell r="B320" t="str">
            <v>ATIKOKAN HYDRO INC.</v>
          </cell>
          <cell r="D320">
            <v>-138338</v>
          </cell>
        </row>
        <row r="321">
          <cell r="A321" t="str">
            <v>AURORA HYDRO CONNECTIONS LIMITED</v>
          </cell>
          <cell r="B321" t="str">
            <v>POWERSTREAM INC.</v>
          </cell>
          <cell r="D321">
            <v>-1064644</v>
          </cell>
        </row>
        <row r="322">
          <cell r="A322" t="str">
            <v>AYLMER PUBLIC UTILITIES COMMISSION</v>
          </cell>
          <cell r="B322" t="str">
            <v>ERIE THAMES POWERLINES CORPORATION</v>
          </cell>
          <cell r="D322">
            <v>-78534</v>
          </cell>
        </row>
        <row r="323">
          <cell r="A323" t="str">
            <v>BATH HYDRO</v>
          </cell>
          <cell r="B323" t="str">
            <v>HYDRO ONE NETWORKS INC.</v>
          </cell>
          <cell r="D323">
            <v>-14356</v>
          </cell>
        </row>
        <row r="324">
          <cell r="A324" t="str">
            <v>BEACHBURG HYDRO</v>
          </cell>
          <cell r="B324" t="str">
            <v>OTTAWA RIVER POWER CORPORATION</v>
          </cell>
          <cell r="D324">
            <v>-11615</v>
          </cell>
        </row>
        <row r="325">
          <cell r="A325" t="str">
            <v>BEETON</v>
          </cell>
          <cell r="B325" t="str">
            <v>POWERSTREAM INC.</v>
          </cell>
          <cell r="D325">
            <v>-1224</v>
          </cell>
        </row>
        <row r="326">
          <cell r="A326" t="str">
            <v>BELLEVILLE ELECTRIC CORPORATION</v>
          </cell>
          <cell r="B326" t="str">
            <v>VERIDIAN CONNECTIONS INC.</v>
          </cell>
          <cell r="D326">
            <v>-257617</v>
          </cell>
        </row>
        <row r="327">
          <cell r="A327" t="str">
            <v>BLANDFORD-BLENHEIM PUBLIC UTILITIES COMMISSION</v>
          </cell>
          <cell r="B327" t="str">
            <v>HYDRO ONE NETWORKS INC.</v>
          </cell>
          <cell r="D327">
            <v>-8118</v>
          </cell>
        </row>
        <row r="328">
          <cell r="A328" t="str">
            <v>BLUE MOUNTAINS HYDRO SERVICES COMPANY INC.</v>
          </cell>
          <cell r="B328" t="str">
            <v>COLLUS POWER CORP.</v>
          </cell>
          <cell r="D328">
            <v>-61159</v>
          </cell>
        </row>
        <row r="329">
          <cell r="A329" t="str">
            <v>BLYTH HYDRO ELECTRIC COMMISSION</v>
          </cell>
          <cell r="B329" t="str">
            <v>HYDRO ONE NETWORKS INC.</v>
          </cell>
          <cell r="D329">
            <v>-21600</v>
          </cell>
        </row>
        <row r="330">
          <cell r="A330" t="str">
            <v>BOARD OF LIGHT &amp; HEAT COMM. OF THE CITY OF GUELPH</v>
          </cell>
          <cell r="B330" t="str">
            <v>GUELPH HYDRO ELECTRIC SYSTEMS INC.</v>
          </cell>
          <cell r="D330">
            <v>-3280287</v>
          </cell>
        </row>
        <row r="331">
          <cell r="A331" t="str">
            <v>BOBCAYGEON HYDRO ELECTRIC COMMISSION</v>
          </cell>
          <cell r="B331" t="str">
            <v>HYDRO ONE NETWORKS INC.</v>
          </cell>
          <cell r="D331">
            <v>-30357</v>
          </cell>
        </row>
        <row r="332">
          <cell r="A332" t="str">
            <v>BRADFORD WEST GWILLIMBURY PUBLIC UTILITIES COMMISSION</v>
          </cell>
          <cell r="B332" t="str">
            <v>POWERSTREAM INC.</v>
          </cell>
          <cell r="D332">
            <v>-482271</v>
          </cell>
        </row>
        <row r="333">
          <cell r="A333" t="str">
            <v>BRIGHTON DISTRIBUTION INC.</v>
          </cell>
          <cell r="B333" t="str">
            <v>HYDRO ONE NETWORKS INC.</v>
          </cell>
          <cell r="D333">
            <v>-84276</v>
          </cell>
        </row>
        <row r="334">
          <cell r="A334" t="str">
            <v>BROCK HYDRO-ELECTRIC COMMISSION</v>
          </cell>
          <cell r="B334" t="str">
            <v>VERIDIAN CONNECTIONS INC.</v>
          </cell>
          <cell r="D334">
            <v>-118719</v>
          </cell>
        </row>
        <row r="335">
          <cell r="A335" t="str">
            <v>BROCKVILLE UTILITIES INCORPORATED</v>
          </cell>
          <cell r="B335" t="str">
            <v>HYDRO ONE NETWORKS INC.</v>
          </cell>
          <cell r="D335">
            <v>-454703</v>
          </cell>
        </row>
        <row r="336">
          <cell r="A336" t="str">
            <v>BRUSSELS PUBLIC UTILITIES COMMISSION</v>
          </cell>
          <cell r="B336" t="str">
            <v>FESTIVAL HYDRO INC.</v>
          </cell>
          <cell r="D336">
            <v>-7778</v>
          </cell>
        </row>
        <row r="337">
          <cell r="A337" t="str">
            <v>BURK'S FALLS HYDRO ELECTRIC COMMISSION</v>
          </cell>
          <cell r="B337" t="str">
            <v>LAKELAND POWER DISTRIBUTION LTD.</v>
          </cell>
          <cell r="D337">
            <v>-42691</v>
          </cell>
        </row>
        <row r="338">
          <cell r="A338" t="str">
            <v>BURLINGTON HYDRO INC.</v>
          </cell>
          <cell r="B338" t="str">
            <v>BURLINGTON HYDRO INC.</v>
          </cell>
          <cell r="D338">
            <v>-4699681</v>
          </cell>
        </row>
        <row r="339">
          <cell r="A339" t="str">
            <v>CALEDON HYDRO CORPORATION</v>
          </cell>
          <cell r="B339" t="str">
            <v>HYDRO ONE NETWORKS INC.</v>
          </cell>
          <cell r="D339">
            <v>-1025158</v>
          </cell>
        </row>
        <row r="340">
          <cell r="A340" t="str">
            <v>CAMBRIDGE AND NORTH DUMFRIES HYDRO INC.</v>
          </cell>
          <cell r="B340" t="str">
            <v>CAMBRIDGE AND NORTH DUMFRIES HYDRO INC.</v>
          </cell>
          <cell r="D340">
            <v>-2213124</v>
          </cell>
        </row>
        <row r="341">
          <cell r="A341" t="str">
            <v>CAPREOL HYDRO ELECTRIC COMMISSION</v>
          </cell>
          <cell r="B341" t="str">
            <v>GREATER SUDBURY HYDRO INC.</v>
          </cell>
          <cell r="D341">
            <v>-158031</v>
          </cell>
        </row>
        <row r="342">
          <cell r="A342" t="str">
            <v>CASSELMAN HYDRO INC.</v>
          </cell>
          <cell r="B342" t="str">
            <v>HYDRO OTTAWA LIMITED</v>
          </cell>
          <cell r="D342">
            <v>-32757</v>
          </cell>
        </row>
        <row r="343">
          <cell r="A343" t="str">
            <v>CAVAN-MILLBROOK-NORTH MONAGHAN PUBLIC UTILITIES COMMISSION</v>
          </cell>
          <cell r="B343" t="str">
            <v>HYDRO ONE NETWORKS INC.</v>
          </cell>
          <cell r="D343">
            <v>-32841</v>
          </cell>
        </row>
        <row r="344">
          <cell r="A344" t="str">
            <v>CENTRE HASTINGS HYDRO ELECTRIC COMMISSION</v>
          </cell>
          <cell r="B344" t="str">
            <v>HYDRO ONE NETWORKS INC.</v>
          </cell>
          <cell r="D344">
            <v>-12753</v>
          </cell>
        </row>
        <row r="345">
          <cell r="A345" t="str">
            <v>CHALK RIVER HYDRO</v>
          </cell>
          <cell r="B345" t="str">
            <v>HYDRO ONE NETWORKS INC.</v>
          </cell>
          <cell r="D345">
            <v>-14160</v>
          </cell>
        </row>
        <row r="346">
          <cell r="A346" t="str">
            <v>CHAPLEAU PUBLIC UTILITIES CORPORATION</v>
          </cell>
          <cell r="B346" t="str">
            <v>CHAPLEAU PUBLIC UTILITIES CORPORATION</v>
          </cell>
          <cell r="D346">
            <v>-8179</v>
          </cell>
        </row>
        <row r="347">
          <cell r="A347" t="str">
            <v>CITY OF DRYDEN HYDRO ELECTRIC COMMISSION</v>
          </cell>
          <cell r="B347" t="str">
            <v>HYDRO ONE NETWORKS INC.</v>
          </cell>
          <cell r="D347">
            <v>-71382</v>
          </cell>
        </row>
        <row r="348">
          <cell r="A348" t="str">
            <v>CLARINGTON HYDRO-ELECTRIC COMMISSION</v>
          </cell>
          <cell r="B348" t="str">
            <v>VERIDIAN CONNECTIONS INC.</v>
          </cell>
          <cell r="D348">
            <v>-719052</v>
          </cell>
        </row>
        <row r="349">
          <cell r="A349" t="str">
            <v>CLINTON POWER CORPORATION</v>
          </cell>
          <cell r="B349" t="str">
            <v>ERIE THAMES POWERLINES CORPORATION</v>
          </cell>
          <cell r="D349">
            <v>-15123</v>
          </cell>
        </row>
        <row r="350">
          <cell r="A350" t="str">
            <v>COBDEN HYDRO</v>
          </cell>
          <cell r="B350" t="str">
            <v>HYDRO ONE NETWORKS INC.</v>
          </cell>
          <cell r="D350">
            <v>-7778</v>
          </cell>
        </row>
        <row r="351">
          <cell r="A351" t="str">
            <v>COLBORNE PUBLIC UTILITIES COMMISSION</v>
          </cell>
          <cell r="B351" t="str">
            <v>LAKEFRONT UTILITIES INC.</v>
          </cell>
          <cell r="D351">
            <v>-16834</v>
          </cell>
        </row>
        <row r="352">
          <cell r="A352" t="str">
            <v>COTTAM HYDRO-ELECTRIC SYSTEM</v>
          </cell>
          <cell r="B352" t="str">
            <v>E.L.K. ENERGY INC.</v>
          </cell>
          <cell r="D352">
            <v>-148231</v>
          </cell>
        </row>
        <row r="353">
          <cell r="A353" t="str">
            <v>DASHWOOD HYDRO-ELECTRIC SYSTEM</v>
          </cell>
          <cell r="B353" t="str">
            <v>FESTIVAL HYDRO INC.</v>
          </cell>
          <cell r="D353">
            <v>-129</v>
          </cell>
        </row>
        <row r="354">
          <cell r="A354" t="str">
            <v>DEEP RIVER HYDRO</v>
          </cell>
          <cell r="B354" t="str">
            <v>HYDRO ONE NETWORKS INC.</v>
          </cell>
          <cell r="D354">
            <v>-229875</v>
          </cell>
        </row>
        <row r="355">
          <cell r="A355" t="str">
            <v>DELHI HYDRO-ELECTRIC COMMISSION</v>
          </cell>
          <cell r="B355" t="str">
            <v>NORFOLK POWER DISTRIBUTION INC.</v>
          </cell>
          <cell r="D355">
            <v>-20713</v>
          </cell>
        </row>
        <row r="356">
          <cell r="A356" t="str">
            <v>DESERONTO PUBLIC UTILITIES COMMISSION</v>
          </cell>
          <cell r="B356" t="str">
            <v>HYDRO ONE NETWORKS INC.</v>
          </cell>
          <cell r="D356">
            <v>-7940</v>
          </cell>
        </row>
        <row r="357">
          <cell r="A357" t="str">
            <v>DRESDEN UTILITIES COMMISSION</v>
          </cell>
          <cell r="B357" t="str">
            <v>CHATHAM-KENT HYDRO INC.</v>
          </cell>
          <cell r="D357">
            <v>-33135</v>
          </cell>
        </row>
        <row r="358">
          <cell r="A358" t="str">
            <v>DUNDALK HYDRO ELECTRIC SYSTEM</v>
          </cell>
          <cell r="B358" t="str">
            <v>HYDRO ONE NETWORKS INC.</v>
          </cell>
          <cell r="D358">
            <v>-2020</v>
          </cell>
        </row>
        <row r="359">
          <cell r="A359" t="str">
            <v>DUNDAS HYDRO-ELECTRIC COMMISSION</v>
          </cell>
          <cell r="B359" t="str">
            <v>HORIZON UTILITIES CORPORATION</v>
          </cell>
          <cell r="D359">
            <v>-490989</v>
          </cell>
        </row>
        <row r="360">
          <cell r="A360" t="str">
            <v>DUNNVILLE HYDRO ELECTRIC COMMISSION</v>
          </cell>
          <cell r="B360" t="str">
            <v>HALDIMAND COUNTY HYDRO INC.</v>
          </cell>
          <cell r="D360">
            <v>-141195</v>
          </cell>
        </row>
        <row r="361">
          <cell r="A361" t="str">
            <v>DURHAM HYDRO ELECTRIC COMMISSION</v>
          </cell>
          <cell r="B361" t="str">
            <v>HYDRO ONE NETWORKS INC.</v>
          </cell>
          <cell r="D361">
            <v>-11586</v>
          </cell>
        </row>
        <row r="362">
          <cell r="A362" t="str">
            <v>DUTTON HYDRO LIMITED</v>
          </cell>
          <cell r="B362" t="str">
            <v>MIDDLESEX POWER DISTRIBUTION CORPORATION</v>
          </cell>
          <cell r="D362">
            <v>-4834</v>
          </cell>
        </row>
        <row r="363">
          <cell r="A363" t="str">
            <v>EAST ZORRA-TAVISTOCK PUBLIC UTILITY COMMISSION</v>
          </cell>
          <cell r="B363" t="str">
            <v>ERIE THAMES POWERLINES CORPORATION</v>
          </cell>
          <cell r="D363">
            <v>-38969</v>
          </cell>
        </row>
        <row r="364">
          <cell r="A364" t="str">
            <v>ELMWOOD HYDRO-ELECTRIC SYSTEM</v>
          </cell>
          <cell r="B364" t="str">
            <v>WESTARIO POWER INC.</v>
          </cell>
          <cell r="D364">
            <v>-234</v>
          </cell>
        </row>
        <row r="365">
          <cell r="A365" t="str">
            <v>EMBRUN COOPERATIVE HYDRO INC.</v>
          </cell>
          <cell r="B365" t="str">
            <v>COOPERATIVE HYDRO EMBRUN INC.</v>
          </cell>
          <cell r="D365">
            <v>-30195</v>
          </cell>
        </row>
        <row r="366">
          <cell r="A366" t="str">
            <v>ERIN HYDRO ELECTRIC COMMISSION</v>
          </cell>
          <cell r="B366" t="str">
            <v>HYDRO ONE NETWORKS INC.</v>
          </cell>
          <cell r="D366">
            <v>-228679</v>
          </cell>
        </row>
        <row r="367">
          <cell r="A367" t="str">
            <v>ESSEX HYDRO-ELECTRIC COMMISSION</v>
          </cell>
          <cell r="B367" t="str">
            <v>E.L.K. ENERGY INC.</v>
          </cell>
          <cell r="D367">
            <v>-199203</v>
          </cell>
        </row>
        <row r="368">
          <cell r="A368" t="str">
            <v>FENELON FALLS BOARD OF WATER, LIGHT AND POWER COMMISSIONERS</v>
          </cell>
          <cell r="B368" t="str">
            <v>HYDRO ONE NETWORKS INC.</v>
          </cell>
          <cell r="D368">
            <v>-14194</v>
          </cell>
        </row>
        <row r="369">
          <cell r="A369" t="str">
            <v>FLAMBOROUGH HYDRO ELECTRIC COMMISSION</v>
          </cell>
          <cell r="B369" t="str">
            <v>HORIZON UTILITIES CORPORATION</v>
          </cell>
          <cell r="D369">
            <v>-84589</v>
          </cell>
        </row>
        <row r="370">
          <cell r="A370" t="str">
            <v>FOREST PUBLIC UTILITIES COMMISSION</v>
          </cell>
          <cell r="B370" t="str">
            <v>HYDRO ONE NETWORKS INC.</v>
          </cell>
          <cell r="D370">
            <v>-14335</v>
          </cell>
        </row>
        <row r="371">
          <cell r="A371" t="str">
            <v>GEORGINA HYDRO ELECTRIC COMMISSION</v>
          </cell>
          <cell r="B371" t="str">
            <v>HYDRO ONE NETWORKS INC.</v>
          </cell>
          <cell r="D371">
            <v>-219735</v>
          </cell>
        </row>
        <row r="372">
          <cell r="A372" t="str">
            <v>GLENCOE PUBLIC UTILITIES COMMISSION</v>
          </cell>
          <cell r="B372" t="str">
            <v>HYDRO ONE NETWORKS INC.</v>
          </cell>
          <cell r="D372">
            <v>-31325</v>
          </cell>
        </row>
        <row r="373">
          <cell r="A373" t="str">
            <v>GOULBOURN HYDRO ELECTRIC COMMISSION</v>
          </cell>
          <cell r="B373" t="str">
            <v>HYDRO OTTAWA LIMITED</v>
          </cell>
          <cell r="D373">
            <v>-129459</v>
          </cell>
        </row>
        <row r="374">
          <cell r="A374" t="str">
            <v>GRAND BEND PUBLIC UTILITIES COMMISSION</v>
          </cell>
          <cell r="B374" t="str">
            <v>HYDRO ONE NETWORKS INC.</v>
          </cell>
          <cell r="D374">
            <v>-31267</v>
          </cell>
        </row>
        <row r="375">
          <cell r="A375" t="str">
            <v>GRAND VALLEY ENERGY INC.</v>
          </cell>
          <cell r="B375" t="str">
            <v>ORANGEVILLE HYDRO LIMITED</v>
          </cell>
          <cell r="D375">
            <v>-11046</v>
          </cell>
        </row>
        <row r="376">
          <cell r="A376" t="str">
            <v>GRAVENHURST HYDRO ELECTRIC INC.</v>
          </cell>
          <cell r="B376" t="str">
            <v>VERIDIAN CONNECTIONS INC.</v>
          </cell>
          <cell r="D376">
            <v>-71431</v>
          </cell>
        </row>
        <row r="377">
          <cell r="A377" t="str">
            <v>GRIMSBY POWER INCORPORATED</v>
          </cell>
          <cell r="B377" t="str">
            <v>GRIMSBY POWER INCORPORATED</v>
          </cell>
          <cell r="D377">
            <v>-107612</v>
          </cell>
        </row>
        <row r="378">
          <cell r="A378" t="str">
            <v>GUELPH/ERAMOSA HYDRO-ELECTRIC COMMISSION</v>
          </cell>
          <cell r="B378" t="str">
            <v>GUELPH HYDRO ELECTRIC SYSTEMS INC.</v>
          </cell>
          <cell r="D378">
            <v>-12633</v>
          </cell>
        </row>
        <row r="379">
          <cell r="A379" t="str">
            <v>HALDIMAND HYDRO-ELECTRIC COMMISSION</v>
          </cell>
          <cell r="B379" t="str">
            <v>HALDIMAND COUNTY HYDRO INC.</v>
          </cell>
          <cell r="D379">
            <v>-189717</v>
          </cell>
        </row>
        <row r="380">
          <cell r="A380" t="str">
            <v>HALTON HILLS HYDRO INC.</v>
          </cell>
          <cell r="B380" t="str">
            <v>HALTON HILLS HYDRO INC.</v>
          </cell>
          <cell r="D380">
            <v>-657710</v>
          </cell>
        </row>
        <row r="381">
          <cell r="A381" t="str">
            <v>HAMILTON HYDRO INC.</v>
          </cell>
          <cell r="B381" t="str">
            <v>HORIZON UTILITIES CORPORATION</v>
          </cell>
          <cell r="D381">
            <v>-1968216</v>
          </cell>
        </row>
        <row r="382">
          <cell r="A382" t="str">
            <v>HANOVER ELECTRIC SERVICES INC.</v>
          </cell>
          <cell r="B382" t="str">
            <v>WESTARIO POWER INC.</v>
          </cell>
          <cell r="D382">
            <v>-23479</v>
          </cell>
        </row>
        <row r="383">
          <cell r="A383" t="str">
            <v>HASTINGS PUBLIC UTILITIES</v>
          </cell>
          <cell r="B383" t="str">
            <v>HYDRO ONE NETWORKS INC.</v>
          </cell>
          <cell r="D383">
            <v>-2979</v>
          </cell>
        </row>
        <row r="384">
          <cell r="A384" t="str">
            <v>HAVELOCK-BELMONT-METHUEN HYDRO ELECTRIC COMMISSION</v>
          </cell>
          <cell r="B384" t="str">
            <v>HYDRO ONE NETWORKS INC.</v>
          </cell>
          <cell r="D384">
            <v>-13956</v>
          </cell>
        </row>
        <row r="385">
          <cell r="A385" t="str">
            <v>HEARST POWER DISTRIBUTION COMPANY LIMITED</v>
          </cell>
          <cell r="B385" t="str">
            <v>HEARST POWER DISTRIBUTION COMPANY LIMITED</v>
          </cell>
          <cell r="D385">
            <v>-78090</v>
          </cell>
        </row>
        <row r="386">
          <cell r="A386" t="str">
            <v>HENSALL PUBLIC UTILITIES COMMISSION</v>
          </cell>
          <cell r="B386" t="str">
            <v>FESTIVAL HYDRO INC.</v>
          </cell>
          <cell r="D386">
            <v>-13612</v>
          </cell>
        </row>
        <row r="387">
          <cell r="A387" t="str">
            <v>HOLSTEIN HYDRO ELECTRIC SYSTEM</v>
          </cell>
          <cell r="B387" t="str">
            <v>WELLINGTON NORTH POWER INC.</v>
          </cell>
          <cell r="D387">
            <v>-5000</v>
          </cell>
        </row>
        <row r="388">
          <cell r="A388" t="str">
            <v>HUNTSVILLE PUBLIC UTILITIES COMMISSION</v>
          </cell>
          <cell r="B388" t="str">
            <v>LAKELAND POWER DISTRIBUTION LTD.</v>
          </cell>
          <cell r="D388">
            <v>-27094</v>
          </cell>
        </row>
        <row r="389">
          <cell r="A389" t="str">
            <v>HYDRO ELECTRIC COMMISSION OF THE CORPORATION OF THE TOWNSHIP OF MIDDLESEX CENTRE</v>
          </cell>
          <cell r="B389" t="str">
            <v>HYDRO ONE NETWORKS INC.</v>
          </cell>
          <cell r="D389">
            <v>-4306</v>
          </cell>
        </row>
        <row r="390">
          <cell r="A390" t="str">
            <v>HYDRO ELECTRIC COMMISSION OF THE TOWN OF LEAMINGTON</v>
          </cell>
          <cell r="B390" t="str">
            <v>ESSEX POWERLINES CORPORATION</v>
          </cell>
          <cell r="D390">
            <v>-224853</v>
          </cell>
        </row>
        <row r="391">
          <cell r="A391" t="str">
            <v>HYDRO ELECTRIC COMMISSION OF THE TOWNSHIP OF SPRINGWATER</v>
          </cell>
          <cell r="B391" t="str">
            <v>HYDRO ONE NETWORKS INC.</v>
          </cell>
          <cell r="D391">
            <v>-4028</v>
          </cell>
        </row>
        <row r="392">
          <cell r="A392" t="str">
            <v>HYDRO HAWKESBURY INC.</v>
          </cell>
          <cell r="B392" t="str">
            <v>HYDRO HAWKESBURY INC.</v>
          </cell>
          <cell r="D392">
            <v>-55841</v>
          </cell>
        </row>
        <row r="393">
          <cell r="A393" t="str">
            <v>HYDRO MISSISSAUGA CORPORATION</v>
          </cell>
          <cell r="B393" t="str">
            <v>ENERSOURCE HYDRO MISSISSAUGA INC.</v>
          </cell>
          <cell r="D393">
            <v>-25023071</v>
          </cell>
        </row>
        <row r="394">
          <cell r="A394" t="str">
            <v>HYDRO ONE BRAMPTON NETWORKS INC.</v>
          </cell>
          <cell r="B394" t="str">
            <v>HYDRO ONE BRAMPTON NETWORKS INC.</v>
          </cell>
          <cell r="D394">
            <v>-5425168</v>
          </cell>
        </row>
        <row r="395">
          <cell r="A395" t="str">
            <v>HYDRO OTTAWA LIMITED</v>
          </cell>
          <cell r="B395" t="str">
            <v>HYDRO OTTAWA LIMITED</v>
          </cell>
          <cell r="D395">
            <v>-10547515</v>
          </cell>
        </row>
        <row r="396">
          <cell r="A396" t="str">
            <v>HYDRO VAUGHAN DISTRIBUTION INC.</v>
          </cell>
          <cell r="B396" t="str">
            <v>POWERSTREAM INC.</v>
          </cell>
          <cell r="D396">
            <v>-2445760</v>
          </cell>
        </row>
        <row r="397">
          <cell r="A397" t="str">
            <v>HYDRO-ELECTRIC COMMISSION FOR THE TOWN OF AMHERSTBURG</v>
          </cell>
          <cell r="B397" t="str">
            <v>ESSEX POWERLINES CORPORATION</v>
          </cell>
          <cell r="D397">
            <v>-99742</v>
          </cell>
        </row>
        <row r="398">
          <cell r="A398" t="str">
            <v>HYDRO-ELECTRIC COMMISSION OF SOUTH DUMFRIES</v>
          </cell>
          <cell r="B398" t="str">
            <v>BRANT COUNTY POWER INC.</v>
          </cell>
          <cell r="D398">
            <v>-198</v>
          </cell>
        </row>
        <row r="399">
          <cell r="A399" t="str">
            <v>HYDRO-ELECTRIC COMMISSION OF THE CITY OF BRANTFORD</v>
          </cell>
          <cell r="B399" t="str">
            <v>BRANTFORD POWER INC.</v>
          </cell>
          <cell r="D399">
            <v>-2369968</v>
          </cell>
        </row>
        <row r="400">
          <cell r="A400" t="str">
            <v>HYDRO-ELECTRIC COMMISSION OF THE CITY OF PEMBROKE</v>
          </cell>
          <cell r="B400" t="str">
            <v>OTTAWA RIVER POWER CORPORATION</v>
          </cell>
          <cell r="D400">
            <v>-206736</v>
          </cell>
        </row>
        <row r="401">
          <cell r="A401" t="str">
            <v>HYDRO-ELECTRIC COMMISSION OF THE CITY OF SARNIA</v>
          </cell>
          <cell r="B401" t="str">
            <v>BLUEWATER POWER DISTRIBUTION CORPORATION</v>
          </cell>
          <cell r="D401">
            <v>-207180</v>
          </cell>
        </row>
        <row r="402">
          <cell r="A402" t="str">
            <v>HYDRO-ELECTRIC COMMISSION OF THE CITY OF TORONTO - EAST YORK OFFICE</v>
          </cell>
          <cell r="B402" t="str">
            <v>TORONTO HYDRO-ELECTRIC SYSTEM LIMITED</v>
          </cell>
          <cell r="D402">
            <v>-440772</v>
          </cell>
        </row>
        <row r="403">
          <cell r="A403" t="str">
            <v>HYDRO-ELECTRIC COMMISSION OF THE CITY OF TORONTO - ETOBICOKE OFFICE</v>
          </cell>
          <cell r="B403" t="str">
            <v>TORONTO HYDRO-ELECTRIC SYSTEM LIMITED</v>
          </cell>
          <cell r="D403">
            <v>-4809570</v>
          </cell>
        </row>
        <row r="404">
          <cell r="A404" t="str">
            <v>HYDRO-ELECTRIC COMMISSION OF THE CITY OF TORONTO - NORTH YORK OFFICE</v>
          </cell>
          <cell r="B404" t="str">
            <v>TORONTO HYDRO-ELECTRIC SYSTEM LIMITED</v>
          </cell>
          <cell r="D404">
            <v>-5644332</v>
          </cell>
        </row>
        <row r="405">
          <cell r="A405" t="str">
            <v>HYDRO-ELECTRIC COMMISSION OF THE CITY OF TORONTO - SCARBOROUGH OFFICE</v>
          </cell>
          <cell r="B405" t="str">
            <v>TORONTO HYDRO-ELECTRIC SYSTEM LIMITED</v>
          </cell>
          <cell r="D405">
            <v>-11302126</v>
          </cell>
        </row>
        <row r="406">
          <cell r="A406" t="str">
            <v>HYDRO-ELECTRIC COMMISSION OF THE CITY OF TORONTO - TORONTO OFFICE</v>
          </cell>
          <cell r="B406" t="str">
            <v>TORONTO HYDRO-ELECTRIC SYSTEM LIMITED</v>
          </cell>
          <cell r="D406">
            <v>-5379481</v>
          </cell>
        </row>
        <row r="407">
          <cell r="A407" t="str">
            <v>HYDRO-ELECTRIC COMMISSION OF THE CITY OF TORONTO - YORK OFFICE</v>
          </cell>
          <cell r="B407" t="str">
            <v>TORONTO HYDRO-ELECTRIC SYSTEM LIMITED</v>
          </cell>
          <cell r="D407">
            <v>-65062</v>
          </cell>
        </row>
        <row r="408">
          <cell r="A408" t="str">
            <v>HYDRO-ELECTRIC COMMISSION OF THE TOWN OF BOTHWELL</v>
          </cell>
          <cell r="B408" t="str">
            <v>CHATHAM-KENT HYDRO INC.</v>
          </cell>
          <cell r="D408">
            <v>-7508</v>
          </cell>
        </row>
        <row r="409">
          <cell r="A409" t="str">
            <v>HYDRO-ELECTRIC COMMISSION OF THE TOWN OF BRACEBRIDGE</v>
          </cell>
          <cell r="B409" t="str">
            <v>LAKELAND POWER DISTRIBUTION LTD.</v>
          </cell>
          <cell r="D409">
            <v>-28516</v>
          </cell>
        </row>
        <row r="410">
          <cell r="A410" t="str">
            <v>HYDRO-ELECTRIC COMMISSION OF THE TOWN OF CACHE BAY</v>
          </cell>
          <cell r="B410" t="str">
            <v>GREATER SUDBURY HYDRO INC.</v>
          </cell>
          <cell r="D410">
            <v>-2373</v>
          </cell>
        </row>
        <row r="411">
          <cell r="A411" t="str">
            <v>HYDRO-ELECTRIC COMMISSION OF THE TOWN OF HARRISTON</v>
          </cell>
          <cell r="B411" t="str">
            <v>WESTARIO POWER INC.</v>
          </cell>
          <cell r="D411">
            <v>-19398</v>
          </cell>
        </row>
        <row r="412">
          <cell r="A412" t="str">
            <v>HYDRO-ELECTRIC COMMISSION OF THE TOWN OF HARROW</v>
          </cell>
          <cell r="B412" t="str">
            <v>E.L.K. ENERGY INC.</v>
          </cell>
          <cell r="D412">
            <v>-179669</v>
          </cell>
        </row>
        <row r="413">
          <cell r="A413" t="str">
            <v>HYDRO-ELECTRIC COMMISSION OF THE TOWN OF LASALLE</v>
          </cell>
          <cell r="B413" t="str">
            <v>ESSEX POWERLINES CORPORATION</v>
          </cell>
          <cell r="D413">
            <v>-195418</v>
          </cell>
        </row>
        <row r="414">
          <cell r="A414" t="str">
            <v>HYDRO-ELECTRIC COMMISSION OF THE TOWN OF PORT ELGIN</v>
          </cell>
          <cell r="B414" t="str">
            <v>WESTARIO POWER INC.</v>
          </cell>
          <cell r="D414">
            <v>-712701</v>
          </cell>
        </row>
        <row r="415">
          <cell r="A415" t="str">
            <v>HYDRO-ELECTRIC COMMISSION OF THE TOWN OF STAYNER</v>
          </cell>
          <cell r="B415" t="str">
            <v>COLLUS POWER CORP.</v>
          </cell>
          <cell r="D415">
            <v>-6815</v>
          </cell>
        </row>
        <row r="416">
          <cell r="A416" t="str">
            <v>HYDRO-ELECTRIC COMMISSION OF THE TOWN OF STURGEON FALLS</v>
          </cell>
          <cell r="B416" t="str">
            <v>GREATER SUDBURY HYDRO INC.</v>
          </cell>
          <cell r="D416">
            <v>-3460</v>
          </cell>
        </row>
        <row r="417">
          <cell r="A417" t="str">
            <v>HYDRO-ELECTRIC COMMISSION OF THE TOWN OF VANKLEEK HILL</v>
          </cell>
          <cell r="B417" t="str">
            <v>HYDRO ONE NETWORKS INC.</v>
          </cell>
          <cell r="D417">
            <v>-64435</v>
          </cell>
        </row>
        <row r="418">
          <cell r="A418" t="str">
            <v>HYDRO-ELECTRIC COMMISSION OF THE TOWN OF WALLACEBURG</v>
          </cell>
          <cell r="B418" t="str">
            <v>CHATHAM-KENT HYDRO INC.</v>
          </cell>
          <cell r="D418">
            <v>-210055</v>
          </cell>
        </row>
        <row r="419">
          <cell r="A419" t="str">
            <v>HYDRO-ELECTRIC COMMISSION OF THE TOWN OF WASAGA BEACH</v>
          </cell>
          <cell r="B419" t="str">
            <v>WASAGA DISTRIBUTION INC.</v>
          </cell>
          <cell r="D419">
            <v>-138457</v>
          </cell>
        </row>
        <row r="420">
          <cell r="A420" t="str">
            <v>HYDRO-ELECTRIC COMMISSION OF THE TOWN OF WEBBWOOD</v>
          </cell>
          <cell r="B420" t="str">
            <v>ESPANOLA REGIONAL HYDRO DISTRIBUTION CORPORATION</v>
          </cell>
          <cell r="D420">
            <v>-2162</v>
          </cell>
        </row>
        <row r="421">
          <cell r="A421" t="str">
            <v>HYDRO-ELECTRIC COMMISSION OF THE TOWN OF WIARTON</v>
          </cell>
          <cell r="B421" t="str">
            <v>HYDRO ONE NETWORKS INC.</v>
          </cell>
          <cell r="D421">
            <v>-12430</v>
          </cell>
        </row>
        <row r="422">
          <cell r="A422" t="str">
            <v>HYDRO-ELECTRIC COMMISSION OF THE TOWNSHIP OF BRANTFORD</v>
          </cell>
          <cell r="B422" t="str">
            <v>BRANT COUNTY POWER INC.</v>
          </cell>
          <cell r="D422">
            <v>-234847</v>
          </cell>
        </row>
        <row r="423">
          <cell r="A423" t="str">
            <v>HYDRO-ELECTRIC COMMISSION OF THE TOWNSHIP OF ESSA</v>
          </cell>
          <cell r="B423" t="str">
            <v>POWERSTREAM INC.</v>
          </cell>
          <cell r="D423">
            <v>-7200</v>
          </cell>
        </row>
        <row r="424">
          <cell r="A424" t="str">
            <v>HYDRO-ELECTRIC COMMISSION OF THE VILLAGE OF ALFRED</v>
          </cell>
          <cell r="B424" t="str">
            <v>HYDRO 2000 INC.</v>
          </cell>
          <cell r="D424">
            <v>-11969</v>
          </cell>
        </row>
        <row r="425">
          <cell r="A425" t="str">
            <v>HYDRO-ELECTRIC COMMISSION OF THE VILLAGE OF CLIFFORD</v>
          </cell>
          <cell r="B425" t="str">
            <v>WESTARIO POWER INC.</v>
          </cell>
          <cell r="D425">
            <v>-5623</v>
          </cell>
        </row>
        <row r="426">
          <cell r="A426" t="str">
            <v>HYDRO-ELECTRIC COMMISSION OF THE VILLAGE OF ELORA</v>
          </cell>
          <cell r="B426" t="str">
            <v>CENTRE WELLINGTON HYDRO LTD.</v>
          </cell>
          <cell r="D426">
            <v>-11776</v>
          </cell>
        </row>
        <row r="427">
          <cell r="A427" t="str">
            <v>HYDRO-ELECTRIC COMMISSION OF THE VILLAGE OF FINCH</v>
          </cell>
          <cell r="B427" t="str">
            <v>HYDRO ONE NETWORKS INC.</v>
          </cell>
          <cell r="D427">
            <v>-6624</v>
          </cell>
        </row>
        <row r="428">
          <cell r="A428" t="str">
            <v>HYDRO-ELECTRIC COMMISSION OF THE VILLAGE OF FRANKFORD</v>
          </cell>
          <cell r="B428" t="str">
            <v>HYDRO ONE NETWORKS INC.</v>
          </cell>
          <cell r="D428">
            <v>-9515</v>
          </cell>
        </row>
        <row r="429">
          <cell r="A429" t="str">
            <v>HYDRO-ELECTRIC COMMISSION OF THE VILLAGE OF L'ORIGNAL</v>
          </cell>
          <cell r="B429" t="str">
            <v>HYDRO ONE NETWORKS INC.</v>
          </cell>
          <cell r="D429">
            <v>-88699</v>
          </cell>
        </row>
        <row r="430">
          <cell r="A430" t="str">
            <v>HYDRO-ELECTRIC COMMISSION OF THE VILLAGE OF LUCAN</v>
          </cell>
          <cell r="B430" t="str">
            <v>HYDRO ONE NETWORKS INC.</v>
          </cell>
          <cell r="D430">
            <v>-81993</v>
          </cell>
        </row>
        <row r="431">
          <cell r="A431" t="str">
            <v>HYDRO-ELECTRIC COMMISSION OF THE VILLAGE OF MORRISBURG</v>
          </cell>
          <cell r="B431" t="str">
            <v>RIDEAU ST. LAWRENCE DISTRIBUTION INC.</v>
          </cell>
          <cell r="D431">
            <v>-100351</v>
          </cell>
        </row>
        <row r="432">
          <cell r="A432" t="str">
            <v>HYDRO-ELECTRIC COMMISSION OF THE VILLAGE OF PAISLEY</v>
          </cell>
          <cell r="B432" t="str">
            <v>HYDRO ONE NETWORKS INC.</v>
          </cell>
          <cell r="D432">
            <v>-36754</v>
          </cell>
        </row>
        <row r="433">
          <cell r="A433" t="str">
            <v>HYDRO-ELECTRIC COMMISSION OF THE VILLAGE OF PLANTAGENET</v>
          </cell>
          <cell r="B433" t="str">
            <v>HYDRO 2000 INC.</v>
          </cell>
          <cell r="D433">
            <v>-2442</v>
          </cell>
        </row>
        <row r="434">
          <cell r="A434" t="str">
            <v>HYDRO-ELECTRIC COMMISSION OF THE VILLAGE OF ST. CLAIR BEACH</v>
          </cell>
          <cell r="B434" t="str">
            <v>ESSEX POWERLINES CORPORATION</v>
          </cell>
          <cell r="D434">
            <v>-544852</v>
          </cell>
        </row>
        <row r="435">
          <cell r="A435" t="str">
            <v>HYDRO-ELECTRIC COMMISSION OF THE VILLAGE OF VICTORIA HARBOUR</v>
          </cell>
          <cell r="B435" t="str">
            <v>NEWMARKET-TAY POWER DISTRIBUTION LTD.</v>
          </cell>
          <cell r="D435">
            <v>-9338</v>
          </cell>
        </row>
        <row r="436">
          <cell r="A436" t="str">
            <v>INGERSOLL PUBLIC UTILITY COMMISSION</v>
          </cell>
          <cell r="B436" t="str">
            <v>ERIE THAMES POWERLINES CORPORATION</v>
          </cell>
          <cell r="D436">
            <v>-123199</v>
          </cell>
        </row>
        <row r="437">
          <cell r="A437" t="str">
            <v>INNISFIL HYDRO DISTRIBUTION SYSTEMS LIMITED</v>
          </cell>
          <cell r="B437" t="str">
            <v>INNISFIL HYDRO DISTRIBUTION SYSTEMS LIMITED</v>
          </cell>
          <cell r="D437">
            <v>-46807</v>
          </cell>
        </row>
        <row r="438">
          <cell r="A438" t="str">
            <v>KENORA HYDRO ELECTRIC CORPORATION LTD.</v>
          </cell>
          <cell r="B438" t="str">
            <v>KENORA HYDRO ELECTRIC CORPORATION LTD.</v>
          </cell>
          <cell r="D438">
            <v>-52588</v>
          </cell>
        </row>
        <row r="439">
          <cell r="A439" t="str">
            <v>KILLALOE HYDRO ELECTRIC COMMISSION</v>
          </cell>
          <cell r="B439" t="str">
            <v>OTTAWA RIVER POWER CORPORATION</v>
          </cell>
          <cell r="D439">
            <v>-5864</v>
          </cell>
        </row>
        <row r="440">
          <cell r="A440" t="str">
            <v>KINCARDINE HYDRO ELECTRIC COMMISSION</v>
          </cell>
          <cell r="B440" t="str">
            <v>WESTARIO POWER INC.</v>
          </cell>
          <cell r="D440">
            <v>-610241</v>
          </cell>
        </row>
        <row r="441">
          <cell r="A441" t="str">
            <v>KINGSTON ELECTRICITY DISTRIBUTION LIMITED</v>
          </cell>
          <cell r="B441" t="str">
            <v>KINGSTON ELECTRICITY DISTRIBUTION LIMITED</v>
          </cell>
          <cell r="D441">
            <v>-91585</v>
          </cell>
        </row>
        <row r="442">
          <cell r="B442" t="str">
            <v>KINGSTON HYDRO CORPORATION</v>
          </cell>
          <cell r="D442">
            <v>-91585</v>
          </cell>
        </row>
        <row r="443">
          <cell r="A443" t="str">
            <v>KINGSVILLE PUBLIC UTILITY COMMISSION</v>
          </cell>
          <cell r="B443" t="str">
            <v>E.L.K. ENERGY INC.</v>
          </cell>
          <cell r="D443">
            <v>-252323</v>
          </cell>
        </row>
        <row r="444">
          <cell r="A444" t="str">
            <v>KIRKFIELD HYDRO ELECTRIC SYSTEM</v>
          </cell>
          <cell r="B444" t="str">
            <v>HYDRO ONE NETWORKS INC.</v>
          </cell>
          <cell r="D444">
            <v>-10027</v>
          </cell>
        </row>
        <row r="445">
          <cell r="A445" t="str">
            <v>KITCHENER-WILMOT HYDRO INC.</v>
          </cell>
          <cell r="B445" t="str">
            <v>KITCHENER-WILMOT HYDRO INC.</v>
          </cell>
          <cell r="D445">
            <v>-2341206</v>
          </cell>
        </row>
        <row r="446">
          <cell r="A446" t="str">
            <v>LAKEFIELD DISTRIBUTION INCORPORATED</v>
          </cell>
          <cell r="B446" t="str">
            <v>PETERBOROUGH DISTRIBUTION INCORPORATED</v>
          </cell>
          <cell r="D446">
            <v>-95910</v>
          </cell>
        </row>
        <row r="447">
          <cell r="A447" t="str">
            <v>LAKESHORE TOWNSHIP HEC</v>
          </cell>
          <cell r="B447" t="str">
            <v>E.L.K. ENERGY INC.</v>
          </cell>
          <cell r="D447">
            <v>-222757</v>
          </cell>
        </row>
        <row r="448">
          <cell r="A448" t="str">
            <v>LANARK HIGHLANDS PUBLIC UTILITIES COMMISSION</v>
          </cell>
          <cell r="B448" t="str">
            <v>HYDRO ONE NETWORKS INC.</v>
          </cell>
          <cell r="D448">
            <v>-7179</v>
          </cell>
        </row>
        <row r="449">
          <cell r="A449" t="str">
            <v>LARDER LAKE ELECTRIC COMPANY</v>
          </cell>
          <cell r="B449" t="str">
            <v>HYDRO ONE NETWORKS INC.</v>
          </cell>
          <cell r="D449">
            <v>-7045</v>
          </cell>
        </row>
        <row r="450">
          <cell r="A450" t="str">
            <v>LATCHFORD HYDRO ELECTRIC</v>
          </cell>
          <cell r="B450" t="str">
            <v>HYDRO ONE NETWORKS INC.</v>
          </cell>
          <cell r="D450">
            <v>-6945</v>
          </cell>
        </row>
        <row r="451">
          <cell r="A451" t="str">
            <v>LINCOLN HYDRO-ELECTRIC COMMISSION</v>
          </cell>
          <cell r="B451" t="str">
            <v>NIAGARA PENINSULA ENERGY INC.</v>
          </cell>
          <cell r="D451">
            <v>-91083</v>
          </cell>
        </row>
        <row r="452">
          <cell r="A452" t="str">
            <v>LINDSAY HYDRO-ELECTRIC SYSTEM</v>
          </cell>
          <cell r="B452" t="str">
            <v>HYDRO ONE NETWORKS INC.</v>
          </cell>
          <cell r="D452">
            <v>-202013</v>
          </cell>
        </row>
        <row r="453">
          <cell r="A453" t="str">
            <v>LONDON HYDRO UTILITIES SERVICES INC.</v>
          </cell>
          <cell r="B453" t="str">
            <v>LONDON HYDRO INC.</v>
          </cell>
          <cell r="D453">
            <v>-6893891</v>
          </cell>
        </row>
        <row r="454">
          <cell r="A454" t="str">
            <v>MALAHIDE UTILITY COMMISSION</v>
          </cell>
          <cell r="B454" t="str">
            <v>HYDRO ONE NETWORKS INC.</v>
          </cell>
          <cell r="D454">
            <v>-3029</v>
          </cell>
        </row>
        <row r="455">
          <cell r="A455" t="str">
            <v>MAPLETON HYDRO ELECTRIC COMMISSION</v>
          </cell>
          <cell r="B455" t="str">
            <v>HYDRO ONE NETWORKS INC.</v>
          </cell>
          <cell r="D455">
            <v>-2741</v>
          </cell>
        </row>
        <row r="456">
          <cell r="A456" t="str">
            <v>MARKDALE HYDRO SYSTEM</v>
          </cell>
          <cell r="B456" t="str">
            <v>HYDRO ONE NETWORKS INC.</v>
          </cell>
          <cell r="D456">
            <v>-18412</v>
          </cell>
        </row>
        <row r="457">
          <cell r="A457" t="str">
            <v>MARKHAM HYDRO DISTRIBUTION INC.</v>
          </cell>
          <cell r="B457" t="str">
            <v>POWERSTREAM INC.</v>
          </cell>
          <cell r="D457">
            <v>-3424963</v>
          </cell>
        </row>
        <row r="458">
          <cell r="A458" t="str">
            <v>MARMORA HYDRO COMMISSION</v>
          </cell>
          <cell r="B458" t="str">
            <v>HYDRO ONE NETWORKS INC.</v>
          </cell>
          <cell r="D458">
            <v>-21445</v>
          </cell>
        </row>
        <row r="459">
          <cell r="A459" t="str">
            <v>MARTINTOWN HYDRO SYSTEM</v>
          </cell>
          <cell r="B459" t="str">
            <v>HYDRO ONE NETWORKS INC.</v>
          </cell>
          <cell r="D459">
            <v>-843</v>
          </cell>
        </row>
        <row r="460">
          <cell r="A460" t="str">
            <v>MIDLAND POWER UTILITY CORPORATION</v>
          </cell>
          <cell r="B460" t="str">
            <v>MIDLAND POWER UTILITY CORPORATION</v>
          </cell>
          <cell r="D460">
            <v>-26525</v>
          </cell>
        </row>
        <row r="461">
          <cell r="A461" t="str">
            <v>MILDMAY HYDRO-ELECTRIC COMMISSION</v>
          </cell>
          <cell r="B461" t="str">
            <v>WESTARIO POWER INC.</v>
          </cell>
          <cell r="D461">
            <v>-3976</v>
          </cell>
        </row>
        <row r="462">
          <cell r="A462" t="str">
            <v>MILTON HYDRO DISTRIBUTION INC.</v>
          </cell>
          <cell r="B462" t="str">
            <v>MILTON HYDRO DISTRIBUTION INC.</v>
          </cell>
          <cell r="D462">
            <v>-1932501</v>
          </cell>
        </row>
        <row r="463">
          <cell r="A463" t="str">
            <v>MISSISSIPPI MILLS PUBLIC UTILITIES COMMISSION</v>
          </cell>
          <cell r="B463" t="str">
            <v>OTTAWA RIVER POWER CORPORATION</v>
          </cell>
          <cell r="D463">
            <v>-40818</v>
          </cell>
        </row>
        <row r="464">
          <cell r="A464" t="str">
            <v>NANTICOKE HYDRO ELECTRIC COMMISSION</v>
          </cell>
          <cell r="B464" t="str">
            <v>HALDIMAND COUNTY HYDRO INC.</v>
          </cell>
          <cell r="D464">
            <v>-401779</v>
          </cell>
        </row>
        <row r="465">
          <cell r="A465" t="str">
            <v>NAPANEE HYDRO-ELECTRIC COMMISSION</v>
          </cell>
          <cell r="B465" t="str">
            <v>HYDRO ONE NETWORKS INC.</v>
          </cell>
          <cell r="D465">
            <v>-38335</v>
          </cell>
        </row>
        <row r="466">
          <cell r="A466" t="str">
            <v>NEPEAN HYDRO ELECTRIC COMMISSION</v>
          </cell>
          <cell r="B466" t="str">
            <v>HYDRO OTTAWA LIMITED</v>
          </cell>
          <cell r="D466">
            <v>-3913299</v>
          </cell>
        </row>
        <row r="467">
          <cell r="A467" t="str">
            <v>NEWBURGH</v>
          </cell>
          <cell r="B467" t="str">
            <v>HYDRO ONE NETWORKS INC.</v>
          </cell>
          <cell r="D467">
            <v>-6199</v>
          </cell>
        </row>
        <row r="468">
          <cell r="A468" t="str">
            <v>NEWBURY POWER INC.</v>
          </cell>
          <cell r="B468" t="str">
            <v>MIDDLESEX POWER DISTRIBUTION CORPORATION</v>
          </cell>
          <cell r="D468">
            <v>-3415</v>
          </cell>
        </row>
        <row r="469">
          <cell r="A469" t="str">
            <v>NEWMARKET HYDRO LTD.</v>
          </cell>
          <cell r="B469" t="str">
            <v>NEWMARKET-TAY POWER DISTRIBUTION LTD.</v>
          </cell>
          <cell r="D469">
            <v>-1766340</v>
          </cell>
        </row>
        <row r="470">
          <cell r="A470" t="str">
            <v>NIAGARA FALLS HYDRO INC.</v>
          </cell>
          <cell r="B470" t="str">
            <v>NIAGARA PENINSULA ENERGY INC.</v>
          </cell>
          <cell r="D470">
            <v>-1629285</v>
          </cell>
        </row>
        <row r="471">
          <cell r="A471" t="str">
            <v>NIAGARA-ON-THE-LAKE HYDRO INC.</v>
          </cell>
          <cell r="B471" t="str">
            <v>NIAGARA-ON-THE-LAKE HYDRO INC.</v>
          </cell>
          <cell r="D471">
            <v>-185586</v>
          </cell>
        </row>
        <row r="472">
          <cell r="A472" t="str">
            <v>NICKEL CENTRE HYDRO-ELECTRIC COMMISSION</v>
          </cell>
          <cell r="B472" t="str">
            <v>GREATER SUDBURY HYDRO INC.</v>
          </cell>
          <cell r="D472">
            <v>-12457</v>
          </cell>
        </row>
        <row r="473">
          <cell r="A473" t="str">
            <v>NIPIGON HYDRO ELECTRIC COMMISSION</v>
          </cell>
          <cell r="B473" t="str">
            <v>HYDRO ONE NETWORKS INC.</v>
          </cell>
          <cell r="D473">
            <v>-16664</v>
          </cell>
        </row>
        <row r="474">
          <cell r="A474" t="str">
            <v>NORFOLK POWER DISTRIBUTION INC.</v>
          </cell>
          <cell r="B474" t="str">
            <v>NORFOLK POWER DISTRIBUTION INC.</v>
          </cell>
          <cell r="D474">
            <v>-31602</v>
          </cell>
        </row>
        <row r="475">
          <cell r="A475" t="str">
            <v>NORTH BAY HYDRO DISTRIBUTION LIMITED</v>
          </cell>
          <cell r="B475" t="str">
            <v>NORTH BAY HYDRO DISTRIBUTION LIMITED</v>
          </cell>
          <cell r="D475">
            <v>-366446</v>
          </cell>
        </row>
        <row r="476">
          <cell r="A476" t="str">
            <v>NORTH GRENVILLE HYDRO-ELECTRIC COMMISSION</v>
          </cell>
          <cell r="B476" t="str">
            <v>HYDRO ONE NETWORKS INC.</v>
          </cell>
          <cell r="D476">
            <v>-4401</v>
          </cell>
        </row>
        <row r="477">
          <cell r="A477" t="str">
            <v>NORTH PERTH UTILITY COMMISSION</v>
          </cell>
          <cell r="B477" t="str">
            <v>HYDRO ONE NETWORKS INC.</v>
          </cell>
          <cell r="D477">
            <v>-109179</v>
          </cell>
        </row>
        <row r="478">
          <cell r="A478" t="str">
            <v>NORWICH PUBLIC UTILITY COMMISSION</v>
          </cell>
          <cell r="B478" t="str">
            <v>ERIE THAMES POWERLINES CORPORATION</v>
          </cell>
          <cell r="D478">
            <v>-61495</v>
          </cell>
        </row>
        <row r="479">
          <cell r="A479" t="str">
            <v>OAKVILLE HYDRO ELECTRICITY DISTRIBUTION INC.</v>
          </cell>
          <cell r="B479" t="str">
            <v>OAKVILLE HYDRO ELECTRICITY DISTRIBUTION INC.</v>
          </cell>
          <cell r="D479">
            <v>-6005524</v>
          </cell>
        </row>
        <row r="480">
          <cell r="A480" t="str">
            <v>OIL SPRINGS HYDRO ELECTRIC COMMISSION</v>
          </cell>
          <cell r="B480" t="str">
            <v>BLUEWATER POWER DISTRIBUTION CORPORATION</v>
          </cell>
          <cell r="D480">
            <v>-5065</v>
          </cell>
        </row>
        <row r="481">
          <cell r="A481" t="str">
            <v>ORANGEVILLE HYDRO LIMITED</v>
          </cell>
          <cell r="B481" t="str">
            <v>ORANGEVILLE HYDRO LIMITED</v>
          </cell>
          <cell r="D481">
            <v>-919210</v>
          </cell>
        </row>
        <row r="482">
          <cell r="A482" t="str">
            <v>ORILLIA POWER DISTRIBUTION CORPORATION</v>
          </cell>
          <cell r="B482" t="str">
            <v>ORILLIA POWER DISTRIBUTION CORPORATION</v>
          </cell>
          <cell r="D482">
            <v>-461777</v>
          </cell>
        </row>
        <row r="483">
          <cell r="A483" t="str">
            <v>OSHAWA PUC NETWORKS INC.</v>
          </cell>
          <cell r="B483" t="str">
            <v>OSHAWA PUC NETWORKS INC.</v>
          </cell>
          <cell r="D483">
            <v>-2854490</v>
          </cell>
        </row>
        <row r="484">
          <cell r="A484" t="str">
            <v>PARKHILL P.U.C.</v>
          </cell>
          <cell r="B484" t="str">
            <v>MIDDLESEX POWER DISTRIBUTION CORPORATION</v>
          </cell>
          <cell r="D484">
            <v>-22663</v>
          </cell>
        </row>
        <row r="485">
          <cell r="A485" t="str">
            <v>PARRY SOUND POWER CORPORATION</v>
          </cell>
          <cell r="B485" t="str">
            <v>PARRY SOUND POWER CORPORATION</v>
          </cell>
          <cell r="D485">
            <v>-38660</v>
          </cell>
        </row>
        <row r="486">
          <cell r="A486" t="str">
            <v>PELHAM HYDRO-ELECTRIC COMMISSION</v>
          </cell>
          <cell r="B486" t="str">
            <v>NIAGARA PENINSULA ENERGY INC.</v>
          </cell>
          <cell r="D486">
            <v>-52420</v>
          </cell>
        </row>
        <row r="487">
          <cell r="A487" t="str">
            <v>PERTH EAST HYDRO ELECTRIC COMMISSION</v>
          </cell>
          <cell r="B487" t="str">
            <v>HYDRO ONE NETWORKS INC.</v>
          </cell>
          <cell r="D487">
            <v>-23746</v>
          </cell>
        </row>
        <row r="488">
          <cell r="A488" t="str">
            <v>PETERBOROUGH UTILITIES COMMISSION</v>
          </cell>
          <cell r="B488" t="str">
            <v>PETERBOROUGH DISTRIBUTION INCORPORATED</v>
          </cell>
          <cell r="D488">
            <v>-1184532</v>
          </cell>
        </row>
        <row r="489">
          <cell r="A489" t="str">
            <v>PICKERING HYDRO-ELECTRIC COMMISSION</v>
          </cell>
          <cell r="B489" t="str">
            <v>VERIDIAN CONNECTIONS INC.</v>
          </cell>
          <cell r="D489">
            <v>-708917</v>
          </cell>
        </row>
        <row r="490">
          <cell r="A490" t="str">
            <v>POLICE VILLAGE OF APPLE HILL HYDRO SYSTEM</v>
          </cell>
          <cell r="B490" t="str">
            <v>HYDRO ONE NETWORKS INC.</v>
          </cell>
          <cell r="D490">
            <v>-698</v>
          </cell>
        </row>
        <row r="491">
          <cell r="A491" t="str">
            <v>POLICE VILLAGE OF AVONMORE HYDRO SYSTEM</v>
          </cell>
          <cell r="B491" t="str">
            <v>HYDRO ONE NETWORKS INC.</v>
          </cell>
          <cell r="D491">
            <v>-2588</v>
          </cell>
        </row>
        <row r="492">
          <cell r="A492" t="str">
            <v>POLICE VILLAGE OF COMBER HYDRO SYSTEM</v>
          </cell>
          <cell r="B492" t="str">
            <v>E.L.K. ENERGY INC.</v>
          </cell>
          <cell r="D492">
            <v>-31005</v>
          </cell>
        </row>
        <row r="493">
          <cell r="A493" t="str">
            <v>POLICE VILLAGE OF DUBLIN HYDRO SYSTEM</v>
          </cell>
          <cell r="B493" t="str">
            <v>ERIE THAMES POWERLINES CORPORATION</v>
          </cell>
          <cell r="D493">
            <v>-1945</v>
          </cell>
        </row>
        <row r="494">
          <cell r="A494" t="str">
            <v>POLICE VILLAGE OF GRANTON HYDRO SYSTEM</v>
          </cell>
          <cell r="B494" t="str">
            <v>HYDRO ONE NETWORKS INC.</v>
          </cell>
          <cell r="D494">
            <v>-42896</v>
          </cell>
        </row>
        <row r="495">
          <cell r="A495" t="str">
            <v>POLICE VILLAGE OF MERLIN HYDRO SYSTEM</v>
          </cell>
          <cell r="B495" t="str">
            <v>CHATHAM-KENT HYDRO INC.</v>
          </cell>
          <cell r="D495">
            <v>-24071</v>
          </cell>
        </row>
        <row r="496">
          <cell r="A496" t="str">
            <v>POLICE VILLAGE OF MOOREFIELD HYDRO SYSTEM</v>
          </cell>
          <cell r="B496" t="str">
            <v>HYDRO ONE NETWORKS INC.</v>
          </cell>
          <cell r="D496">
            <v>-99</v>
          </cell>
        </row>
        <row r="497">
          <cell r="A497" t="str">
            <v>POLICE VILLAGE OF MOUNT BRYDGES HYDRO SYSTEM</v>
          </cell>
          <cell r="B497" t="str">
            <v>MIDDLESEX POWER DISTRIBUTION CORPORATION</v>
          </cell>
          <cell r="D497">
            <v>-27561</v>
          </cell>
        </row>
        <row r="498">
          <cell r="A498" t="str">
            <v>POLICE VILLAGE OF PRICEVILLE HYDRO SYSTEM</v>
          </cell>
          <cell r="B498" t="str">
            <v>HYDRO ONE NETWORKS INC.</v>
          </cell>
          <cell r="D498">
            <v>-2111</v>
          </cell>
        </row>
        <row r="499">
          <cell r="A499" t="str">
            <v>POLICE VILLAGE OF RUSSELL HYDRO ELECTRIC SYSTEM</v>
          </cell>
          <cell r="B499" t="str">
            <v>HYDRO ONE NETWORKS INC.</v>
          </cell>
          <cell r="D499">
            <v>-6098</v>
          </cell>
        </row>
        <row r="500">
          <cell r="A500" t="str">
            <v>PORT BURWELL</v>
          </cell>
          <cell r="B500" t="str">
            <v>HYDRO ONE NETWORKS INC.</v>
          </cell>
          <cell r="D500">
            <v>-8900</v>
          </cell>
        </row>
        <row r="501">
          <cell r="A501" t="str">
            <v>PORT COLBORNE HYDRO INC.</v>
          </cell>
          <cell r="B501" t="str">
            <v>CANADIAN NIAGARA POWER INC.</v>
          </cell>
          <cell r="D501">
            <v>-48570</v>
          </cell>
        </row>
        <row r="502">
          <cell r="A502" t="str">
            <v>PORT HOPE HYDRO</v>
          </cell>
          <cell r="B502" t="str">
            <v>VERIDIAN CONNECTIONS INC.</v>
          </cell>
          <cell r="D502">
            <v>-515719</v>
          </cell>
        </row>
        <row r="503">
          <cell r="A503" t="str">
            <v>PRESCOTT PUBLIC UTILITIES COMMISSION</v>
          </cell>
          <cell r="B503" t="str">
            <v>RIDEAU ST. LAWRENCE DISTRIBUTION INC.</v>
          </cell>
          <cell r="D503">
            <v>-33640</v>
          </cell>
        </row>
        <row r="504">
          <cell r="A504" t="str">
            <v>PUBLIC UTILITIES COMMISSION OF CHATHAM-KENT</v>
          </cell>
          <cell r="B504" t="str">
            <v>CHATHAM-KENT HYDRO INC.</v>
          </cell>
          <cell r="D504">
            <v>-931984</v>
          </cell>
        </row>
        <row r="505">
          <cell r="A505" t="str">
            <v>PUBLIC UTILITIES COMMISSION OF THE CITY OF BARRIE</v>
          </cell>
          <cell r="B505" t="str">
            <v>POWERSTREAM INC.</v>
          </cell>
          <cell r="D505">
            <v>-3573120</v>
          </cell>
        </row>
        <row r="506">
          <cell r="A506" t="str">
            <v>PUBLIC UTILITIES COMMISSION OF THE CITY OF OWEN SOUND</v>
          </cell>
          <cell r="B506" t="str">
            <v>HYDRO ONE NETWORKS INC.</v>
          </cell>
          <cell r="D506">
            <v>-172860</v>
          </cell>
        </row>
        <row r="507">
          <cell r="A507" t="str">
            <v>PUBLIC UTILITIES COMMISSION OF THE CITY OF TRENTON</v>
          </cell>
          <cell r="B507" t="str">
            <v>HYDRO ONE NETWORKS INC.</v>
          </cell>
          <cell r="D507">
            <v>-785703</v>
          </cell>
        </row>
        <row r="508">
          <cell r="A508" t="str">
            <v>PUBLIC UTILITIES COMMISSION OF THE CORPORATION OF THE TOWNSHIP OF MAGNETAWAN</v>
          </cell>
          <cell r="B508" t="str">
            <v>LAKELAND POWER DISTRIBUTION LTD.</v>
          </cell>
          <cell r="D508">
            <v>-26307</v>
          </cell>
        </row>
        <row r="509">
          <cell r="A509" t="str">
            <v>PUBLIC UTILITIES COMMISSION OF THE TOWN OF ALEXANDRIA</v>
          </cell>
          <cell r="B509" t="str">
            <v>HYDRO ONE NETWORKS INC.</v>
          </cell>
          <cell r="D509">
            <v>-15360</v>
          </cell>
        </row>
        <row r="510">
          <cell r="A510" t="str">
            <v>PUBLIC UTILITIES COMMISSION OF THE TOWN OF BLENHEIM</v>
          </cell>
          <cell r="B510" t="str">
            <v>CHATHAM-KENT HYDRO INC.</v>
          </cell>
          <cell r="D510">
            <v>-25316</v>
          </cell>
        </row>
        <row r="511">
          <cell r="A511" t="str">
            <v>PUBLIC UTILITIES COMMISSION OF THE TOWN OF CAMPBELLFORD</v>
          </cell>
          <cell r="B511" t="str">
            <v>HYDRO ONE NETWORKS INC.</v>
          </cell>
          <cell r="D511">
            <v>-32228</v>
          </cell>
        </row>
        <row r="512">
          <cell r="A512" t="str">
            <v>PUBLIC UTILITIES COMMISSION OF THE TOWN OF CHESLEY</v>
          </cell>
          <cell r="B512" t="str">
            <v>HYDRO ONE NETWORKS INC.</v>
          </cell>
          <cell r="D512">
            <v>-16267</v>
          </cell>
        </row>
        <row r="513">
          <cell r="A513" t="str">
            <v>PUBLIC UTILITIES COMMISSION OF THE TOWN OF COBOURG</v>
          </cell>
          <cell r="B513" t="str">
            <v>LAKEFRONT UTILITIES INC.</v>
          </cell>
          <cell r="D513">
            <v>-14001</v>
          </cell>
        </row>
        <row r="514">
          <cell r="A514" t="str">
            <v>PUBLIC UTILITIES COMMISSION OF THE TOWN OF FERGUS</v>
          </cell>
          <cell r="B514" t="str">
            <v>CENTRE WELLINGTON HYDRO LTD.</v>
          </cell>
          <cell r="D514">
            <v>-52302</v>
          </cell>
        </row>
        <row r="515">
          <cell r="A515" t="str">
            <v>PUBLIC UTILITIES COMMISSION OF THE TOWN OF GODERICH</v>
          </cell>
          <cell r="B515" t="str">
            <v>WEST COAST HURON ENERGY INC.</v>
          </cell>
          <cell r="D515">
            <v>-143766</v>
          </cell>
        </row>
        <row r="516">
          <cell r="A516" t="str">
            <v>PUBLIC UTILITIES COMMISSION OF THE TOWN OF MASSEY</v>
          </cell>
          <cell r="B516" t="str">
            <v>ESPANOLA REGIONAL HYDRO DISTRIBUTION CORPORATION</v>
          </cell>
          <cell r="D516">
            <v>-10397</v>
          </cell>
        </row>
        <row r="517">
          <cell r="A517" t="str">
            <v>PUBLIC UTILITIES COMMISSION OF THE TOWN OF MEAFORD</v>
          </cell>
          <cell r="B517" t="str">
            <v>HYDRO ONE NETWORKS INC.</v>
          </cell>
          <cell r="D517">
            <v>-107901</v>
          </cell>
        </row>
        <row r="518">
          <cell r="A518" t="str">
            <v>PUBLIC UTILITIES COMMISSION OF THE TOWN OF MITCHELL</v>
          </cell>
          <cell r="B518" t="str">
            <v>ERIE THAMES POWERLINES CORPORATION</v>
          </cell>
          <cell r="D518">
            <v>-48613</v>
          </cell>
        </row>
        <row r="519">
          <cell r="A519" t="str">
            <v>PUBLIC UTILITIES COMMISSION OF THE TOWN OF MOUNT FOREST</v>
          </cell>
          <cell r="B519" t="str">
            <v>WELLINGTON NORTH POWER INC.</v>
          </cell>
          <cell r="D519">
            <v>-26398</v>
          </cell>
        </row>
        <row r="520">
          <cell r="A520" t="str">
            <v>PUBLIC UTILITIES COMMISSION OF THE TOWN OF PALMERSTON</v>
          </cell>
          <cell r="B520" t="str">
            <v>WESTARIO POWER INC.</v>
          </cell>
          <cell r="D520">
            <v>-30315</v>
          </cell>
        </row>
        <row r="521">
          <cell r="A521" t="str">
            <v>PUBLIC UTILITIES COMMISSION OF THE TOWN OF PARIS</v>
          </cell>
          <cell r="B521" t="str">
            <v>BRANT COUNTY POWER INC.</v>
          </cell>
          <cell r="D521">
            <v>-262478</v>
          </cell>
        </row>
        <row r="522">
          <cell r="A522" t="str">
            <v>PUBLIC UTILITIES COMMISSION OF THE TOWN OF PICTON</v>
          </cell>
          <cell r="B522" t="str">
            <v>HYDRO ONE NETWORKS INC.</v>
          </cell>
          <cell r="D522">
            <v>-23971</v>
          </cell>
        </row>
        <row r="523">
          <cell r="A523" t="str">
            <v>PUBLIC UTILITIES COMMISSION OF THE TOWN OF RIDGETOWN</v>
          </cell>
          <cell r="B523" t="str">
            <v>CHATHAM-KENT HYDRO INC.</v>
          </cell>
          <cell r="D523">
            <v>-35371</v>
          </cell>
        </row>
        <row r="524">
          <cell r="A524" t="str">
            <v>PUBLIC UTILITIES COMMISSION OF THE TOWN OF SOUTHAMPTON</v>
          </cell>
          <cell r="B524" t="str">
            <v>WESTARIO POWER INC.</v>
          </cell>
          <cell r="D524">
            <v>-66730</v>
          </cell>
        </row>
        <row r="525">
          <cell r="A525" t="str">
            <v>PUBLIC UTILITIES COMMISSION OF THE TOWN OF TECUMSEH</v>
          </cell>
          <cell r="B525" t="str">
            <v>ESSEX POWERLINES CORPORATION</v>
          </cell>
          <cell r="D525">
            <v>-868582</v>
          </cell>
        </row>
        <row r="526">
          <cell r="A526" t="str">
            <v>PUBLIC UTILITIES COMMISSION OF THE TOWN OF TILBURY</v>
          </cell>
          <cell r="B526" t="str">
            <v>CHATHAM-KENT HYDRO INC.</v>
          </cell>
          <cell r="D526">
            <v>-90846</v>
          </cell>
        </row>
        <row r="527">
          <cell r="A527" t="str">
            <v>PUBLIC UTILITIES COMMISSION OF THE TOWN OF WESTMINSTER</v>
          </cell>
          <cell r="B527" t="str">
            <v>LONDON HYDRO INC.</v>
          </cell>
          <cell r="D527">
            <v>-290502</v>
          </cell>
        </row>
        <row r="528">
          <cell r="A528" t="str">
            <v>PUBLIC UTILITIES COMMISSION OF THE VILLAGE OF ARTHUR</v>
          </cell>
          <cell r="B528" t="str">
            <v>WELLINGTON NORTH POWER INC.</v>
          </cell>
          <cell r="D528">
            <v>-7242</v>
          </cell>
        </row>
        <row r="529">
          <cell r="A529" t="str">
            <v>PUBLIC UTILITIES COMMISSION OF THE VILLAGE OF BELMONT</v>
          </cell>
          <cell r="B529" t="str">
            <v>ERIE THAMES POWERLINES CORPORATION</v>
          </cell>
          <cell r="D529">
            <v>-133842</v>
          </cell>
        </row>
        <row r="530">
          <cell r="A530" t="str">
            <v>PUBLIC UTILITIES COMMISSION OF THE VILLAGE OF LANCASTER</v>
          </cell>
          <cell r="B530" t="str">
            <v>HYDRO ONE NETWORKS INC.</v>
          </cell>
          <cell r="D530">
            <v>-27168</v>
          </cell>
        </row>
        <row r="531">
          <cell r="A531" t="str">
            <v>PUBLIC UTILITIES COMMISSION OF THE VILLAGE OF PORT MCNICOLL</v>
          </cell>
          <cell r="B531" t="str">
            <v>NEWMARKET-TAY POWER DISTRIBUTION LTD.</v>
          </cell>
          <cell r="D531">
            <v>-7421</v>
          </cell>
        </row>
        <row r="532">
          <cell r="A532" t="str">
            <v>PUBLIC UTILITIES COMMISSION OF THE VILLAGE OF PORT STANLEY</v>
          </cell>
          <cell r="B532" t="str">
            <v>ERIE THAMES POWERLINES CORPORATION</v>
          </cell>
          <cell r="D532">
            <v>-4706</v>
          </cell>
        </row>
        <row r="533">
          <cell r="A533" t="str">
            <v>PUBLIC UTILITIES COMMISSION OF THE VILLAGE OF THAMESVILLE</v>
          </cell>
          <cell r="B533" t="str">
            <v>CHATHAM-KENT HYDRO INC.</v>
          </cell>
          <cell r="D533">
            <v>-4713</v>
          </cell>
        </row>
        <row r="534">
          <cell r="A534" t="str">
            <v>PUBLIC UTILITIES COMMISSION OF THE VILLAGE OF WESTPORT</v>
          </cell>
          <cell r="B534" t="str">
            <v>RIDEAU ST. LAWRENCE DISTRIBUTION INC.</v>
          </cell>
          <cell r="D534">
            <v>-564</v>
          </cell>
        </row>
        <row r="535">
          <cell r="A535" t="str">
            <v>PUBLIC UTILITIES COMMISSION OF THE VILLAGE OF WHEATLEY</v>
          </cell>
          <cell r="B535" t="str">
            <v>CHATHAM-KENT HYDRO INC.</v>
          </cell>
          <cell r="D535">
            <v>-9927</v>
          </cell>
        </row>
        <row r="536">
          <cell r="A536" t="str">
            <v>PUBLIC UTILITY COMMISSION OF THE VILLAGE OF WEST LORNE</v>
          </cell>
          <cell r="B536" t="str">
            <v>HYDRO ONE NETWORKS INC.</v>
          </cell>
          <cell r="D536">
            <v>-21813</v>
          </cell>
        </row>
        <row r="537">
          <cell r="A537" t="str">
            <v>PUBLIC UTILITY COMMISSION OF TOWN OF PERTH</v>
          </cell>
          <cell r="B537" t="str">
            <v>HYDRO ONE NETWORKS INC.</v>
          </cell>
          <cell r="D537">
            <v>-102809</v>
          </cell>
        </row>
        <row r="538">
          <cell r="A538" t="str">
            <v>RAINY RIVER PUBLIC UTILITIES COMMISSION</v>
          </cell>
          <cell r="B538" t="str">
            <v>HYDRO ONE NETWORKS INC.</v>
          </cell>
          <cell r="D538">
            <v>-21851</v>
          </cell>
        </row>
        <row r="539">
          <cell r="A539" t="str">
            <v>RED ROCK HYDRO</v>
          </cell>
          <cell r="B539" t="str">
            <v>HYDRO ONE NETWORKS INC.</v>
          </cell>
          <cell r="D539">
            <v>-9068</v>
          </cell>
        </row>
        <row r="540">
          <cell r="A540" t="str">
            <v>RENFREW HYDRO INC.</v>
          </cell>
          <cell r="B540" t="str">
            <v>RENFREW HYDRO INC.</v>
          </cell>
          <cell r="D540">
            <v>-45216</v>
          </cell>
        </row>
        <row r="541">
          <cell r="A541" t="str">
            <v>RICHMOND HILL HYDRO INC.</v>
          </cell>
          <cell r="B541" t="str">
            <v>POWERSTREAM INC.</v>
          </cell>
          <cell r="D541">
            <v>-1379841</v>
          </cell>
        </row>
        <row r="542">
          <cell r="A542" t="str">
            <v>RIPLEY PUBLIC UTILITIES COMMISSION</v>
          </cell>
          <cell r="B542" t="str">
            <v>WESTARIO POWER INC.</v>
          </cell>
          <cell r="D542">
            <v>-17351</v>
          </cell>
        </row>
        <row r="543">
          <cell r="A543" t="str">
            <v>ROCKLAND HYDRO ELECTRIC COMMISSION</v>
          </cell>
          <cell r="B543" t="str">
            <v>HYDRO ONE NETWORKS INC.</v>
          </cell>
          <cell r="D543">
            <v>-123944</v>
          </cell>
        </row>
        <row r="544">
          <cell r="A544" t="str">
            <v>RODNEY PUBLIC UTILITIES COMMISSION</v>
          </cell>
          <cell r="B544" t="str">
            <v>HYDRO ONE NETWORKS INC.</v>
          </cell>
          <cell r="D544">
            <v>-5016</v>
          </cell>
        </row>
        <row r="545">
          <cell r="A545" t="str">
            <v>SCHREIBER HYDRO-ELECTRIC COMMISSION</v>
          </cell>
          <cell r="B545" t="str">
            <v>HYDRO ONE NETWORKS INC.</v>
          </cell>
          <cell r="D545">
            <v>-7023</v>
          </cell>
        </row>
        <row r="546">
          <cell r="A546" t="str">
            <v>SCUGOG HYDRO ELECTRIC CORPORATION</v>
          </cell>
          <cell r="B546" t="str">
            <v>VERIDIAN CONNECTIONS INC.</v>
          </cell>
          <cell r="D546">
            <v>-369615</v>
          </cell>
        </row>
        <row r="547">
          <cell r="A547" t="str">
            <v>SEAFORTH PUBLIC UTILITY COMMISSION</v>
          </cell>
          <cell r="B547" t="str">
            <v>FESTIVAL HYDRO INC.</v>
          </cell>
          <cell r="D547">
            <v>-20125</v>
          </cell>
        </row>
        <row r="548">
          <cell r="A548" t="str">
            <v>SEVERN HYDRO-ELECTRIC SYSTEM</v>
          </cell>
          <cell r="B548" t="str">
            <v>HYDRO ONE NETWORKS INC.</v>
          </cell>
          <cell r="D548">
            <v>-15706</v>
          </cell>
        </row>
        <row r="549">
          <cell r="A549" t="str">
            <v>SIMCOE HYDRO-ELECTRIC COMMISSION</v>
          </cell>
          <cell r="B549" t="str">
            <v>NORFOLK POWER DISTRIBUTION INC.</v>
          </cell>
          <cell r="D549">
            <v>-305797</v>
          </cell>
        </row>
        <row r="550">
          <cell r="A550" t="str">
            <v>SIOUX LOOKOUT HYDRO INC.</v>
          </cell>
          <cell r="B550" t="str">
            <v>SIOUX LOOKOUT HYDRO INC.</v>
          </cell>
          <cell r="D550">
            <v>-34147</v>
          </cell>
        </row>
        <row r="551">
          <cell r="A551" t="str">
            <v>SMITHS FALLS HYDRO ELECTRIC COMMISSION</v>
          </cell>
          <cell r="B551" t="str">
            <v>HYDRO ONE NETWORKS INC.</v>
          </cell>
          <cell r="D551">
            <v>-30355</v>
          </cell>
        </row>
        <row r="552">
          <cell r="A552" t="str">
            <v>SOUTH RIVER PUBLIC UTILITIES COMMISSION</v>
          </cell>
          <cell r="B552" t="str">
            <v>HYDRO ONE NETWORKS INC.</v>
          </cell>
          <cell r="D552">
            <v>-7367</v>
          </cell>
        </row>
        <row r="553">
          <cell r="A553" t="str">
            <v>SOUTH-WEST OXFORD PUBLIC UTILITIES COMMISSION</v>
          </cell>
          <cell r="B553" t="str">
            <v>ERIE THAMES POWERLINES CORPORATION</v>
          </cell>
          <cell r="D553">
            <v>-2699</v>
          </cell>
        </row>
        <row r="554">
          <cell r="A554" t="str">
            <v>ST. CATHARINES HYDRO UTILITY SERVICES INC.</v>
          </cell>
          <cell r="B554" t="str">
            <v>HORIZON UTILITIES CORPORATION</v>
          </cell>
          <cell r="D554">
            <v>-2312521</v>
          </cell>
        </row>
        <row r="555">
          <cell r="A555" t="str">
            <v>ST. MARY'S PUBLIC UTILITIES COMMISSION</v>
          </cell>
          <cell r="B555" t="str">
            <v>FESTIVAL HYDRO INC.</v>
          </cell>
          <cell r="D555">
            <v>-98097</v>
          </cell>
        </row>
        <row r="556">
          <cell r="A556" t="str">
            <v>ST. THOMAS ENERGY INC.</v>
          </cell>
          <cell r="B556" t="str">
            <v>ST. THOMAS ENERGY INC.</v>
          </cell>
          <cell r="D556">
            <v>-240213</v>
          </cell>
        </row>
        <row r="557">
          <cell r="A557" t="str">
            <v>STIRLING-RAWDON PUBLIC UTILITIES COMMISSION</v>
          </cell>
          <cell r="B557" t="str">
            <v>HYDRO ONE NETWORKS INC.</v>
          </cell>
          <cell r="D557">
            <v>-8927</v>
          </cell>
        </row>
        <row r="558">
          <cell r="A558" t="str">
            <v>STONEY CREEK HYDRO-ELECTRIC COMMISSION</v>
          </cell>
          <cell r="B558" t="str">
            <v>HORIZON UTILITIES CORPORATION</v>
          </cell>
          <cell r="D558">
            <v>-39287</v>
          </cell>
        </row>
        <row r="559">
          <cell r="A559" t="str">
            <v>STRATFORD PUBLIC UTILITY COMMISSION</v>
          </cell>
          <cell r="B559" t="str">
            <v>FESTIVAL HYDRO INC.</v>
          </cell>
          <cell r="D559">
            <v>-768620</v>
          </cell>
        </row>
        <row r="560">
          <cell r="A560" t="str">
            <v>SUNDRIDGE HYDRO ELECTRIC SYSTEM</v>
          </cell>
          <cell r="B560" t="str">
            <v>LAKELAND POWER DISTRIBUTION LTD.</v>
          </cell>
          <cell r="D560">
            <v>-50123</v>
          </cell>
        </row>
        <row r="561">
          <cell r="A561" t="str">
            <v>TARA HYDRO-ELECTRIC SYSTEM</v>
          </cell>
          <cell r="B561" t="str">
            <v>HYDRO ONE NETWORKS INC.</v>
          </cell>
          <cell r="D561">
            <v>-5476</v>
          </cell>
        </row>
        <row r="562">
          <cell r="A562" t="str">
            <v>TEESWATER HYDRO-ELECTRIC COMMISSION</v>
          </cell>
          <cell r="B562" t="str">
            <v>WESTARIO POWER INC.</v>
          </cell>
          <cell r="D562">
            <v>-34494</v>
          </cell>
        </row>
        <row r="563">
          <cell r="A563" t="str">
            <v>TERRACE BAY SUPERIOR WIRES INC.</v>
          </cell>
          <cell r="B563" t="str">
            <v>HYDRO ONE NETWORKS INC.</v>
          </cell>
          <cell r="D563">
            <v>-100996</v>
          </cell>
        </row>
        <row r="564">
          <cell r="A564" t="str">
            <v>THE HYDRO ELECTRIC COMMISSION OF THE TOWN OF CARLETON PLACE</v>
          </cell>
          <cell r="B564" t="str">
            <v>HYDRO ONE NETWORKS INC.</v>
          </cell>
          <cell r="D564">
            <v>-67511</v>
          </cell>
        </row>
        <row r="565">
          <cell r="A565" t="str">
            <v>THE HYDRO ELECTRIC COMMISSION OF THE TOWN OF SHELBURNE</v>
          </cell>
          <cell r="B565" t="str">
            <v>HYDRO ONE NETWORKS INC.</v>
          </cell>
          <cell r="D565">
            <v>-69722</v>
          </cell>
        </row>
        <row r="566">
          <cell r="A566" t="str">
            <v>THE HYDRO ELECTRIC COMMISSION OF THE TOWNSHIP OF WARWICK</v>
          </cell>
          <cell r="B566" t="str">
            <v>BLUEWATER POWER DISTRIBUTION CORPORATION</v>
          </cell>
          <cell r="D566">
            <v>-39551</v>
          </cell>
        </row>
        <row r="567">
          <cell r="A567" t="str">
            <v>THE HYDRO-ELECTRIC COMMISSION FOR THE TOWN OF EXETER</v>
          </cell>
          <cell r="B567" t="str">
            <v>HYDRO ONE NETWORKS INC.</v>
          </cell>
          <cell r="D567">
            <v>-87426</v>
          </cell>
        </row>
        <row r="568">
          <cell r="A568" t="str">
            <v>THE HYDRO-ELECTRIC COMMISSION OF THE CITY OF GLOUCESTER</v>
          </cell>
          <cell r="B568" t="str">
            <v>HYDRO OTTAWA LIMITED</v>
          </cell>
          <cell r="D568">
            <v>-5716466</v>
          </cell>
        </row>
        <row r="569">
          <cell r="A569" t="str">
            <v>THE HYDRO-ELECTRIC COMMISSION OF THE TOWN OF PENETANGUISHENE</v>
          </cell>
          <cell r="B569" t="str">
            <v>POWERSTREAM INC.</v>
          </cell>
          <cell r="D569">
            <v>-213396</v>
          </cell>
        </row>
        <row r="570">
          <cell r="A570" t="str">
            <v>THE PUBLIC UTILITIES COMMISSION FOR THE TOWN OF BANCROFT</v>
          </cell>
          <cell r="B570" t="str">
            <v>HYDRO ONE NETWORKS INC.</v>
          </cell>
          <cell r="D570">
            <v>-57504</v>
          </cell>
        </row>
        <row r="571">
          <cell r="A571" t="str">
            <v>THE PUBLIC UTILITIES COMMISSION OF THE TOWN OF COLLINGWOOD</v>
          </cell>
          <cell r="B571" t="str">
            <v>COLLUS POWER CORP.</v>
          </cell>
          <cell r="D571">
            <v>-338454</v>
          </cell>
        </row>
        <row r="572">
          <cell r="A572" t="str">
            <v>THE PUBLIC UTILITIES COMMISSION OF THE TOWN OF KAPUSKASING</v>
          </cell>
          <cell r="B572" t="str">
            <v>NORTHERN ONTARIO WIRES INC.</v>
          </cell>
          <cell r="D572">
            <v>-28610</v>
          </cell>
        </row>
        <row r="573">
          <cell r="A573" t="str">
            <v>THE PUBLIC UTILITIES COMMISSION OF THE TOWN OF PETROLIA</v>
          </cell>
          <cell r="B573" t="str">
            <v>BLUEWATER POWER DISTRIBUTION CORPORATION</v>
          </cell>
          <cell r="D573">
            <v>-69367</v>
          </cell>
        </row>
        <row r="574">
          <cell r="A574" t="str">
            <v>THE PUBLIC UTILITIES COMMISSION OF THE VILLAGE OF EGANVILLE</v>
          </cell>
          <cell r="B574" t="str">
            <v>HYDRO ONE NETWORKS INC.</v>
          </cell>
          <cell r="D574">
            <v>-11994</v>
          </cell>
        </row>
        <row r="575">
          <cell r="A575" t="str">
            <v>THE PUBLIC UTILITIES COMMISSION OF THE VILLAGE OF POINT EDWARD</v>
          </cell>
          <cell r="B575" t="str">
            <v>BLUEWATER POWER DISTRIBUTION CORPORATION</v>
          </cell>
          <cell r="D575">
            <v>-3856</v>
          </cell>
        </row>
        <row r="576">
          <cell r="A576" t="str">
            <v>THE VILLAGE OF OMEMEE HYDRO-ELECTRIC COMMISSION</v>
          </cell>
          <cell r="B576" t="str">
            <v>HYDRO ONE NETWORKS INC.</v>
          </cell>
          <cell r="D576">
            <v>-20017</v>
          </cell>
        </row>
        <row r="577">
          <cell r="A577" t="str">
            <v>THEDFORD HYDRO ELECTRIC COMMISSION</v>
          </cell>
          <cell r="B577" t="str">
            <v>HYDRO ONE NETWORKS INC.</v>
          </cell>
          <cell r="D577">
            <v>-13800</v>
          </cell>
        </row>
        <row r="578">
          <cell r="A578" t="str">
            <v>THORNDALE HYDRO ELECTRIC COMMISSION</v>
          </cell>
          <cell r="B578" t="str">
            <v>HYDRO ONE NETWORKS INC.</v>
          </cell>
          <cell r="D578">
            <v>-2064</v>
          </cell>
        </row>
        <row r="579">
          <cell r="A579" t="str">
            <v>THOROLD HYDRO CORPORATION</v>
          </cell>
          <cell r="B579" t="str">
            <v>HYDRO ONE NETWORKS INC.</v>
          </cell>
          <cell r="D579">
            <v>-29789</v>
          </cell>
        </row>
        <row r="580">
          <cell r="A580" t="str">
            <v>THUNDER BAY HYDRO ELECTRICITY DISTRIBUTION INC.</v>
          </cell>
          <cell r="B580" t="str">
            <v>THUNDER BAY HYDRO ELECTRICITY DISTRIBUTION INC.</v>
          </cell>
          <cell r="D580">
            <v>-4646255</v>
          </cell>
        </row>
        <row r="581">
          <cell r="A581" t="str">
            <v>TILLSONBURG HYDRO INC.</v>
          </cell>
          <cell r="B581" t="str">
            <v>TILLSONBURG HYDRO INC.</v>
          </cell>
          <cell r="D581">
            <v>-371406</v>
          </cell>
        </row>
        <row r="582">
          <cell r="A582" t="str">
            <v>TOTTENHAM</v>
          </cell>
          <cell r="B582" t="str">
            <v>POWERSTREAM INC.</v>
          </cell>
          <cell r="D582">
            <v>-63289</v>
          </cell>
        </row>
        <row r="583">
          <cell r="A583" t="str">
            <v>TOWNSHIP OF MCGARRY HYDRO SYSTEM</v>
          </cell>
          <cell r="B583" t="str">
            <v>HYDRO ONE NETWORKS INC.</v>
          </cell>
          <cell r="D583">
            <v>-6273</v>
          </cell>
        </row>
        <row r="584">
          <cell r="A584" t="str">
            <v>TOWNSHIP OF NORTH DORCHESTER HYDRO</v>
          </cell>
          <cell r="B584" t="str">
            <v>HYDRO ONE NETWORKS INC.</v>
          </cell>
          <cell r="D584">
            <v>-48671</v>
          </cell>
        </row>
        <row r="585">
          <cell r="A585" t="str">
            <v>TWEED HYDRO ELECTRIC COMMISSION</v>
          </cell>
          <cell r="B585" t="str">
            <v>HYDRO ONE NETWORKS INC.</v>
          </cell>
          <cell r="D585">
            <v>-21650</v>
          </cell>
        </row>
        <row r="586">
          <cell r="A586" t="str">
            <v>UXBRIDGE HYDRO ELECTRIC COMMISSION</v>
          </cell>
          <cell r="B586" t="str">
            <v>VERIDIAN CONNECTIONS INC.</v>
          </cell>
          <cell r="D586">
            <v>-15283</v>
          </cell>
        </row>
        <row r="587">
          <cell r="A587" t="str">
            <v>VILLAGE OF BARRY'S BAY HYDRO SYSTEM</v>
          </cell>
          <cell r="B587" t="str">
            <v>HYDRO ONE NETWORKS INC.</v>
          </cell>
          <cell r="D587">
            <v>-3903</v>
          </cell>
        </row>
        <row r="588">
          <cell r="A588" t="str">
            <v>VILLAGE OF BLOOMFIELD HYDRO SYSTEM</v>
          </cell>
          <cell r="B588" t="str">
            <v>HYDRO ONE NETWORKS INC.</v>
          </cell>
          <cell r="D588">
            <v>-153</v>
          </cell>
        </row>
        <row r="589">
          <cell r="A589" t="str">
            <v>VILLAGE OF CARDINAL HYDRO SYSTEM</v>
          </cell>
          <cell r="B589" t="str">
            <v>RIDEAU ST. LAWRENCE DISTRIBUTION INC.</v>
          </cell>
          <cell r="D589">
            <v>-1018</v>
          </cell>
        </row>
        <row r="590">
          <cell r="A590" t="str">
            <v>VILLAGE OF CHESTERVILLE HYDRO SYSTEM</v>
          </cell>
          <cell r="B590" t="str">
            <v>HYDRO ONE NETWORKS INC.</v>
          </cell>
          <cell r="D590">
            <v>-7189</v>
          </cell>
        </row>
        <row r="591">
          <cell r="A591" t="str">
            <v>VILLAGE OF CREEMORE HYDRO SYSTEM</v>
          </cell>
          <cell r="B591" t="str">
            <v>COLLUS POWER CORP.</v>
          </cell>
          <cell r="D591">
            <v>-73</v>
          </cell>
        </row>
        <row r="592">
          <cell r="A592" t="str">
            <v>VILLAGE OF ERIEAU HYDRO SYSTEM</v>
          </cell>
          <cell r="B592" t="str">
            <v>CHATHAM-KENT HYDRO INC.</v>
          </cell>
          <cell r="D592">
            <v>-1633</v>
          </cell>
        </row>
        <row r="593">
          <cell r="A593" t="str">
            <v>VILLAGE OF FLESHERTON HYDRO SYSTEM</v>
          </cell>
          <cell r="B593" t="str">
            <v>HYDRO ONE NETWORKS INC.</v>
          </cell>
          <cell r="D593">
            <v>-6944</v>
          </cell>
        </row>
        <row r="594">
          <cell r="A594" t="str">
            <v>VILLAGE OF IROQUOIS HYDRO SYSTEM</v>
          </cell>
          <cell r="B594" t="str">
            <v>RIDEAU ST. LAWRENCE DISTRIBUTION INC.</v>
          </cell>
          <cell r="D594">
            <v>-127553</v>
          </cell>
        </row>
        <row r="595">
          <cell r="A595" t="str">
            <v>VILLAGE OF LUCKNOW HYDRO SYSTEM</v>
          </cell>
          <cell r="B595" t="str">
            <v>WESTARIO POWER INC.</v>
          </cell>
          <cell r="D595">
            <v>-37471</v>
          </cell>
        </row>
        <row r="596">
          <cell r="A596" t="str">
            <v>VILLAGE OF MAXVILLE HYDRO SYSTEM</v>
          </cell>
          <cell r="B596" t="str">
            <v>HYDRO ONE NETWORKS INC.</v>
          </cell>
          <cell r="D596">
            <v>-9847</v>
          </cell>
        </row>
        <row r="597">
          <cell r="A597" t="str">
            <v>WALKERTON PUBLIC UTILITIES COMMISSION</v>
          </cell>
          <cell r="B597" t="str">
            <v>WESTARIO POWER INC.</v>
          </cell>
          <cell r="D597">
            <v>-30508</v>
          </cell>
        </row>
        <row r="598">
          <cell r="A598" t="str">
            <v>WARDSVILLE HYDRO ELECTRIC COMMISSION</v>
          </cell>
          <cell r="B598" t="str">
            <v>HYDRO ONE NETWORKS INC.</v>
          </cell>
          <cell r="D598">
            <v>-3384</v>
          </cell>
        </row>
        <row r="599">
          <cell r="A599" t="str">
            <v>WARKWORTH HYDRO ELECTRIC COMMISSION</v>
          </cell>
          <cell r="B599" t="str">
            <v>HYDRO ONE NETWORKS INC.</v>
          </cell>
          <cell r="D599">
            <v>-24604</v>
          </cell>
        </row>
        <row r="600">
          <cell r="A600" t="str">
            <v>WATERLOO NORTH HYDRO INC.</v>
          </cell>
          <cell r="B600" t="str">
            <v>WATERLOO NORTH HYDRO INC.</v>
          </cell>
          <cell r="D600">
            <v>-2339718</v>
          </cell>
        </row>
        <row r="601">
          <cell r="A601" t="str">
            <v>WAUBAUSHENE PUBLIC UTILITIES COMMISSION</v>
          </cell>
          <cell r="B601" t="str">
            <v>NEWMARKET-TAY POWER DISTRIBUTION LTD.</v>
          </cell>
          <cell r="D601">
            <v>-26</v>
          </cell>
        </row>
        <row r="602">
          <cell r="A602" t="str">
            <v>WELLAND HYDRO-ELECTRIC SYSTEM CORP.</v>
          </cell>
          <cell r="B602" t="str">
            <v>WELLAND HYDRO-ELECTRIC SYSTEM CORP.</v>
          </cell>
          <cell r="D602">
            <v>-1064408</v>
          </cell>
        </row>
        <row r="603">
          <cell r="A603" t="str">
            <v>WELLINGTON ELECTRIC DISTRIBUTION COMPANY INC.</v>
          </cell>
          <cell r="B603" t="str">
            <v>GUELPH HYDRO ELECTRIC SYSTEMS INC.</v>
          </cell>
          <cell r="D603">
            <v>-22235</v>
          </cell>
        </row>
        <row r="604">
          <cell r="A604" t="str">
            <v>WEST LINCOLN HYDRO ELECTRIC COMMISSION</v>
          </cell>
          <cell r="B604" t="str">
            <v>NIAGARA PENINSULA ENERGY INC.</v>
          </cell>
          <cell r="D604">
            <v>-45607</v>
          </cell>
        </row>
        <row r="605">
          <cell r="A605" t="str">
            <v>WHITBY HYDRO ELECTRIC CORPORATION</v>
          </cell>
          <cell r="B605" t="str">
            <v>WHITBY HYDRO ELECTRIC CORPORATION</v>
          </cell>
          <cell r="D605">
            <v>-2799307</v>
          </cell>
        </row>
        <row r="606">
          <cell r="A606" t="str">
            <v>WHITCHURCH STOUFFVILLE HYDRO ELECTRIC COMMISSION</v>
          </cell>
          <cell r="B606" t="str">
            <v>HYDRO ONE NETWORKS INC.</v>
          </cell>
          <cell r="D606">
            <v>-469971</v>
          </cell>
        </row>
        <row r="607">
          <cell r="A607" t="str">
            <v>WINCHESTER HYDRO COMMISSION</v>
          </cell>
          <cell r="B607" t="str">
            <v>HYDRO ONE NETWORKS INC.</v>
          </cell>
          <cell r="D607">
            <v>-4100</v>
          </cell>
        </row>
        <row r="608">
          <cell r="A608" t="str">
            <v>WINDSOR UTILITIES COMMISSION</v>
          </cell>
          <cell r="B608" t="str">
            <v>ENWIN UTILITIES LTD.</v>
          </cell>
          <cell r="D608">
            <v>-1547949</v>
          </cell>
        </row>
        <row r="609">
          <cell r="A609" t="str">
            <v>WINGHAM PUBLIC UTILITIES COMMISSION</v>
          </cell>
          <cell r="B609" t="str">
            <v>WESTARIO POWER INC.</v>
          </cell>
          <cell r="D609">
            <v>-79392</v>
          </cell>
        </row>
        <row r="610">
          <cell r="A610" t="str">
            <v>WOODSTOCK HYDRO SERVICES INC.</v>
          </cell>
          <cell r="B610" t="str">
            <v>WOODSTOCK HYDRO SERVICES INC.</v>
          </cell>
          <cell r="D610">
            <v>-428497</v>
          </cell>
        </row>
        <row r="611">
          <cell r="A611" t="str">
            <v>WOODVILLE HYDRO-ELECTRIC SYSTEM</v>
          </cell>
          <cell r="B611" t="str">
            <v>HYDRO ONE NETWORKS INC.</v>
          </cell>
          <cell r="D611">
            <v>-28164</v>
          </cell>
        </row>
        <row r="612">
          <cell r="A612" t="str">
            <v>WYOMING HYDRO ELECTRIC COMMISSION</v>
          </cell>
          <cell r="B612" t="str">
            <v>HYDRO ONE NETWORKS INC.</v>
          </cell>
          <cell r="D612">
            <v>-20134</v>
          </cell>
        </row>
        <row r="613">
          <cell r="A613" t="str">
            <v>ZORRA ELECTRIC SUPPLY AUTHORITY</v>
          </cell>
          <cell r="B613" t="str">
            <v>ERIE THAMES POWERLINES CORPORATION</v>
          </cell>
          <cell r="D613">
            <v>-46988</v>
          </cell>
        </row>
        <row r="614">
          <cell r="A614" t="str">
            <v>ZURICH HYDRO ELECTRIC COMMISSION</v>
          </cell>
          <cell r="B614" t="str">
            <v>FESTIVAL HYDRO INC.</v>
          </cell>
          <cell r="D614">
            <v>-12515</v>
          </cell>
        </row>
        <row r="619">
          <cell r="A619" t="str">
            <v>AILSA CRAIG HYDRO ELECTRIC SYSTEM</v>
          </cell>
          <cell r="B619" t="str">
            <v>HYDRO ONE NETWORKS INC.</v>
          </cell>
          <cell r="D619">
            <v>-11297</v>
          </cell>
        </row>
        <row r="620">
          <cell r="A620" t="str">
            <v>AJAX HYDRO-ELECTRIC COMMISSION</v>
          </cell>
          <cell r="B620" t="str">
            <v>VERIDIAN CONNECTIONS INC.</v>
          </cell>
          <cell r="D620">
            <v>-1214160</v>
          </cell>
        </row>
        <row r="621">
          <cell r="A621" t="str">
            <v>ALVINSTON PUBLIC UTILITIES COMMISSION</v>
          </cell>
          <cell r="B621" t="str">
            <v>BLUEWATER POWER DISTRIBUTION CORPORATION</v>
          </cell>
          <cell r="D621">
            <v>-13792</v>
          </cell>
        </row>
        <row r="622">
          <cell r="A622" t="str">
            <v>ANCASTER HYDRO-ELECTRIC COMMISSION</v>
          </cell>
          <cell r="B622" t="str">
            <v>HORIZON UTILITIES CORPORATION</v>
          </cell>
          <cell r="D622">
            <v>-296080</v>
          </cell>
        </row>
        <row r="623">
          <cell r="A623" t="str">
            <v>ARKONA HYDRO ELECTRIC COMMISSION</v>
          </cell>
          <cell r="B623" t="str">
            <v>HYDRO ONE NETWORKS INC.</v>
          </cell>
          <cell r="D623">
            <v>-512</v>
          </cell>
        </row>
        <row r="624">
          <cell r="A624" t="str">
            <v>ARNPRIOR HYDRO ELECTRIC COMMISSION</v>
          </cell>
          <cell r="B624" t="str">
            <v>HYDRO ONE NETWORKS INC.</v>
          </cell>
          <cell r="D624">
            <v>-55356</v>
          </cell>
        </row>
        <row r="625">
          <cell r="A625" t="str">
            <v>ASPHODEL-NORWOOD DISTRIBUTION INCORPORATED</v>
          </cell>
          <cell r="B625" t="str">
            <v>PETERBOROUGH DISTRIBUTION INCORPORATED</v>
          </cell>
          <cell r="D625">
            <v>-56817</v>
          </cell>
        </row>
        <row r="626">
          <cell r="A626" t="str">
            <v>ATIKOKAN HYDRO INC.</v>
          </cell>
          <cell r="B626" t="str">
            <v>ATIKOKAN HYDRO INC.</v>
          </cell>
          <cell r="D626">
            <v>-138338</v>
          </cell>
        </row>
        <row r="627">
          <cell r="A627" t="str">
            <v>AURORA HYDRO CONNECTIONS LIMITED</v>
          </cell>
          <cell r="B627" t="str">
            <v>POWERSTREAM INC.</v>
          </cell>
          <cell r="D627">
            <v>-1064644</v>
          </cell>
        </row>
        <row r="628">
          <cell r="A628" t="str">
            <v>AYLMER PUBLIC UTILITIES COMMISSION</v>
          </cell>
          <cell r="B628" t="str">
            <v>ERIE THAMES POWERLINES CORPORATION</v>
          </cell>
          <cell r="D628">
            <v>-78534</v>
          </cell>
        </row>
        <row r="629">
          <cell r="A629" t="str">
            <v>BATH HYDRO</v>
          </cell>
          <cell r="B629" t="str">
            <v>HYDRO ONE NETWORKS INC.</v>
          </cell>
          <cell r="D629">
            <v>-14356</v>
          </cell>
        </row>
        <row r="630">
          <cell r="A630" t="str">
            <v>BEACHBURG HYDRO</v>
          </cell>
          <cell r="B630" t="str">
            <v>OTTAWA RIVER POWER CORPORATION</v>
          </cell>
          <cell r="D630">
            <v>-11615</v>
          </cell>
        </row>
        <row r="631">
          <cell r="A631" t="str">
            <v>BELLEVILLE ELECTRIC CORPORATION</v>
          </cell>
          <cell r="B631" t="str">
            <v>VERIDIAN CONNECTIONS INC.</v>
          </cell>
          <cell r="D631">
            <v>-257617</v>
          </cell>
        </row>
        <row r="632">
          <cell r="A632" t="str">
            <v>BLANDFORD-BLENHEIM PUBLIC UTILITIES COMMISSION</v>
          </cell>
          <cell r="B632" t="str">
            <v>HYDRO ONE NETWORKS INC.</v>
          </cell>
          <cell r="D632">
            <v>-8118</v>
          </cell>
        </row>
        <row r="633">
          <cell r="A633" t="str">
            <v>BLUE MOUNTAINS HYDRO SERVICES COMPANY INC.</v>
          </cell>
          <cell r="B633" t="str">
            <v>COLLUS POWER CORP.</v>
          </cell>
          <cell r="D633">
            <v>-61159</v>
          </cell>
        </row>
        <row r="634">
          <cell r="A634" t="str">
            <v>BLYTH HYDRO ELECTRIC COMMISSION</v>
          </cell>
          <cell r="B634" t="str">
            <v>HYDRO ONE NETWORKS INC.</v>
          </cell>
          <cell r="D634">
            <v>-21600</v>
          </cell>
        </row>
        <row r="635">
          <cell r="A635" t="str">
            <v>BOARD OF LIGHT &amp; HEAT COMM. OF THE CITY OF GUELPH</v>
          </cell>
          <cell r="B635" t="str">
            <v>GUELPH HYDRO ELECTRIC SYSTEMS INC.</v>
          </cell>
          <cell r="D635">
            <v>-3280287</v>
          </cell>
        </row>
        <row r="636">
          <cell r="A636" t="str">
            <v>BOBCAYGEON HYDRO ELECTRIC COMMISSION</v>
          </cell>
          <cell r="B636" t="str">
            <v>HYDRO ONE NETWORKS INC.</v>
          </cell>
          <cell r="D636">
            <v>-30357</v>
          </cell>
        </row>
        <row r="637">
          <cell r="A637" t="str">
            <v>BRADFORD WEST GWILLIMBURY PUBLIC UTILITIES COMMISSION</v>
          </cell>
          <cell r="B637" t="str">
            <v>POWERSTREAM INC.</v>
          </cell>
          <cell r="D637">
            <v>-482271</v>
          </cell>
        </row>
        <row r="638">
          <cell r="A638" t="str">
            <v>BRIGHTON DISTRIBUTION INC.</v>
          </cell>
          <cell r="B638" t="str">
            <v>HYDRO ONE NETWORKS INC.</v>
          </cell>
          <cell r="D638">
            <v>-84276</v>
          </cell>
        </row>
        <row r="639">
          <cell r="A639" t="str">
            <v>BROCK HYDRO-ELECTRIC COMMISSION</v>
          </cell>
          <cell r="B639" t="str">
            <v>VERIDIAN CONNECTIONS INC.</v>
          </cell>
          <cell r="D639">
            <v>-118719</v>
          </cell>
        </row>
        <row r="640">
          <cell r="A640" t="str">
            <v>BROCKVILLE UTILITIES INCORPORATED</v>
          </cell>
          <cell r="B640" t="str">
            <v>HYDRO ONE NETWORKS INC.</v>
          </cell>
          <cell r="D640">
            <v>-454703</v>
          </cell>
        </row>
        <row r="641">
          <cell r="A641" t="str">
            <v>BRUSSELS PUBLIC UTILITIES COMMISSION</v>
          </cell>
          <cell r="B641" t="str">
            <v>FESTIVAL HYDRO INC.</v>
          </cell>
          <cell r="D641">
            <v>-7778</v>
          </cell>
        </row>
        <row r="642">
          <cell r="A642" t="str">
            <v>BURK'S FALLS HYDRO ELECTRIC COMMISSION</v>
          </cell>
          <cell r="B642" t="str">
            <v>LAKELAND POWER DISTRIBUTION LTD.</v>
          </cell>
          <cell r="D642">
            <v>-42691</v>
          </cell>
        </row>
        <row r="643">
          <cell r="A643" t="str">
            <v>BURLINGTON HYDRO INC.</v>
          </cell>
          <cell r="B643" t="str">
            <v>BURLINGTON HYDRO INC.</v>
          </cell>
          <cell r="D643">
            <v>-4699681</v>
          </cell>
        </row>
        <row r="644">
          <cell r="A644" t="str">
            <v>CALEDON HYDRO CORPORATION</v>
          </cell>
          <cell r="B644" t="str">
            <v>HYDRO ONE NETWORKS INC.</v>
          </cell>
          <cell r="D644">
            <v>-1025158</v>
          </cell>
        </row>
        <row r="645">
          <cell r="A645" t="str">
            <v>CAMBRIDGE AND NORTH DUMFRIES HYDRO INC.</v>
          </cell>
          <cell r="B645" t="str">
            <v>CAMBRIDGE AND NORTH DUMFRIES HYDRO INC.</v>
          </cell>
          <cell r="D645">
            <v>-2213124</v>
          </cell>
        </row>
        <row r="646">
          <cell r="A646" t="str">
            <v>CAPREOL HYDRO ELECTRIC COMMISSION</v>
          </cell>
          <cell r="B646" t="str">
            <v>GREATER SUDBURY HYDRO INC.</v>
          </cell>
          <cell r="D646">
            <v>-158031</v>
          </cell>
        </row>
        <row r="647">
          <cell r="A647" t="str">
            <v>CASSELMAN HYDRO INC.</v>
          </cell>
          <cell r="B647" t="str">
            <v>HYDRO OTTAWA LIMITED</v>
          </cell>
          <cell r="D647">
            <v>-32757</v>
          </cell>
        </row>
        <row r="648">
          <cell r="A648" t="str">
            <v>CAVAN-MILLBROOK-NORTH MONAGHAN PUBLIC UTILITIES COMMISSION</v>
          </cell>
          <cell r="B648" t="str">
            <v>HYDRO ONE NETWORKS INC.</v>
          </cell>
          <cell r="D648">
            <v>-32841</v>
          </cell>
        </row>
        <row r="649">
          <cell r="A649" t="str">
            <v>CENTRE HASTINGS HYDRO ELECTRIC COMMISSION</v>
          </cell>
          <cell r="B649" t="str">
            <v>HYDRO ONE NETWORKS INC.</v>
          </cell>
          <cell r="D649">
            <v>-12753</v>
          </cell>
        </row>
        <row r="650">
          <cell r="A650" t="str">
            <v>CHALK RIVER HYDRO</v>
          </cell>
          <cell r="B650" t="str">
            <v>HYDRO ONE NETWORKS INC.</v>
          </cell>
          <cell r="D650">
            <v>-14160</v>
          </cell>
        </row>
        <row r="651">
          <cell r="A651" t="str">
            <v>CHAPLEAU PUBLIC UTILITIES CORPORATION</v>
          </cell>
          <cell r="B651" t="str">
            <v>CHAPLEAU PUBLIC UTILITIES CORPORATION</v>
          </cell>
          <cell r="D651">
            <v>-8179</v>
          </cell>
        </row>
        <row r="652">
          <cell r="A652" t="str">
            <v>CITY OF DRYDEN HYDRO ELECTRIC COMMISSION</v>
          </cell>
          <cell r="B652" t="str">
            <v>HYDRO ONE NETWORKS INC.</v>
          </cell>
          <cell r="D652">
            <v>-71382</v>
          </cell>
        </row>
        <row r="653">
          <cell r="A653" t="str">
            <v>CLARINGTON HYDRO-ELECTRIC COMMISSION</v>
          </cell>
          <cell r="B653" t="str">
            <v>VERIDIAN CONNECTIONS INC.</v>
          </cell>
          <cell r="D653">
            <v>-719052</v>
          </cell>
        </row>
        <row r="654">
          <cell r="A654" t="str">
            <v>CLINTON POWER CORPORATION</v>
          </cell>
          <cell r="B654" t="str">
            <v>ERIE THAMES POWERLINES CORPORATION</v>
          </cell>
          <cell r="D654">
            <v>-15123</v>
          </cell>
        </row>
        <row r="655">
          <cell r="A655" t="str">
            <v>COBDEN HYDRO</v>
          </cell>
          <cell r="B655" t="str">
            <v>HYDRO ONE NETWORKS INC.</v>
          </cell>
          <cell r="D655">
            <v>-7778</v>
          </cell>
        </row>
        <row r="656">
          <cell r="A656" t="str">
            <v>COLBORNE PUBLIC UTILITIES COMMISSION</v>
          </cell>
          <cell r="B656" t="str">
            <v>LAKEFRONT UTILITIES INC.</v>
          </cell>
          <cell r="D656">
            <v>-16834</v>
          </cell>
        </row>
        <row r="657">
          <cell r="A657" t="str">
            <v>COTTAM HYDRO-ELECTRIC SYSTEM</v>
          </cell>
          <cell r="B657" t="str">
            <v>E.L.K. ENERGY INC.</v>
          </cell>
          <cell r="D657">
            <v>-148231</v>
          </cell>
        </row>
        <row r="658">
          <cell r="A658" t="str">
            <v>DASHWOOD HYDRO-ELECTRIC SYSTEM</v>
          </cell>
          <cell r="B658" t="str">
            <v>FESTIVAL HYDRO INC.</v>
          </cell>
          <cell r="D658">
            <v>-129</v>
          </cell>
        </row>
        <row r="659">
          <cell r="A659" t="str">
            <v>DEEP RIVER HYDRO</v>
          </cell>
          <cell r="B659" t="str">
            <v>HYDRO ONE NETWORKS INC.</v>
          </cell>
          <cell r="D659">
            <v>-229875</v>
          </cell>
        </row>
        <row r="660">
          <cell r="A660" t="str">
            <v>DELHI HYDRO-ELECTRIC COMMISSION</v>
          </cell>
          <cell r="B660" t="str">
            <v>NORFOLK POWER DISTRIBUTION INC.</v>
          </cell>
          <cell r="D660">
            <v>-20713</v>
          </cell>
        </row>
        <row r="661">
          <cell r="A661" t="str">
            <v>DESERONTO PUBLIC UTILITIES COMMISSION</v>
          </cell>
          <cell r="B661" t="str">
            <v>HYDRO ONE NETWORKS INC.</v>
          </cell>
          <cell r="D661">
            <v>-7940</v>
          </cell>
        </row>
        <row r="662">
          <cell r="A662" t="str">
            <v>DRESDEN UTILITIES COMMISSION</v>
          </cell>
          <cell r="B662" t="str">
            <v>CHATHAM-KENT HYDRO INC.</v>
          </cell>
          <cell r="D662">
            <v>-33135</v>
          </cell>
        </row>
        <row r="663">
          <cell r="A663" t="str">
            <v>DUNDALK HYDRO ELECTRIC SYSTEM</v>
          </cell>
          <cell r="B663" t="str">
            <v>HYDRO ONE NETWORKS INC.</v>
          </cell>
          <cell r="D663">
            <v>-2020</v>
          </cell>
        </row>
        <row r="664">
          <cell r="A664" t="str">
            <v>DUNDAS HYDRO-ELECTRIC COMMISSION</v>
          </cell>
          <cell r="B664" t="str">
            <v>HORIZON UTILITIES CORPORATION</v>
          </cell>
          <cell r="D664">
            <v>-490989</v>
          </cell>
        </row>
        <row r="665">
          <cell r="A665" t="str">
            <v>DUNNVILLE HYDRO ELECTRIC COMMISSION</v>
          </cell>
          <cell r="B665" t="str">
            <v>HALDIMAND COUNTY HYDRO INC.</v>
          </cell>
          <cell r="D665">
            <v>-141195</v>
          </cell>
        </row>
        <row r="666">
          <cell r="A666" t="str">
            <v>DURHAM HYDRO ELECTRIC COMMISSION</v>
          </cell>
          <cell r="B666" t="str">
            <v>HYDRO ONE NETWORKS INC.</v>
          </cell>
          <cell r="D666">
            <v>-11586</v>
          </cell>
        </row>
        <row r="667">
          <cell r="A667" t="str">
            <v>DUTTON HYDRO LIMITED</v>
          </cell>
          <cell r="B667" t="str">
            <v>MIDDLESEX POWER DISTRIBUTION CORPORATION</v>
          </cell>
          <cell r="D667">
            <v>-4834</v>
          </cell>
        </row>
        <row r="668">
          <cell r="A668" t="str">
            <v>EAST ZORRA-TAVISTOCK PUBLIC UTILITY COMMISSION</v>
          </cell>
          <cell r="B668" t="str">
            <v>ERIE THAMES POWERLINES CORPORATION</v>
          </cell>
          <cell r="D668">
            <v>-38969</v>
          </cell>
        </row>
        <row r="669">
          <cell r="A669" t="str">
            <v>ELMWOOD HYDRO-ELECTRIC SYSTEM</v>
          </cell>
          <cell r="B669" t="str">
            <v>WESTARIO POWER INC.</v>
          </cell>
          <cell r="D669">
            <v>-234</v>
          </cell>
        </row>
        <row r="670">
          <cell r="A670" t="str">
            <v>EMBRUN COOPERATIVE HYDRO INC.</v>
          </cell>
          <cell r="B670" t="str">
            <v>COOPERATIVE HYDRO EMBRUN INC.</v>
          </cell>
          <cell r="D670">
            <v>-30195</v>
          </cell>
        </row>
        <row r="671">
          <cell r="A671" t="str">
            <v>ERIN HYDRO ELECTRIC COMMISSION</v>
          </cell>
          <cell r="B671" t="str">
            <v>HYDRO ONE NETWORKS INC.</v>
          </cell>
          <cell r="D671">
            <v>-228679</v>
          </cell>
        </row>
        <row r="672">
          <cell r="A672" t="str">
            <v>ESSEX HYDRO-ELECTRIC COMMISSION</v>
          </cell>
          <cell r="B672" t="str">
            <v>E.L.K. ENERGY INC.</v>
          </cell>
          <cell r="D672">
            <v>-199203</v>
          </cell>
        </row>
        <row r="673">
          <cell r="A673" t="str">
            <v>FENELON FALLS BOARD OF WATER, LIGHT AND POWER COMMISSIONERS</v>
          </cell>
          <cell r="B673" t="str">
            <v>HYDRO ONE NETWORKS INC.</v>
          </cell>
          <cell r="D673">
            <v>-14194</v>
          </cell>
        </row>
        <row r="674">
          <cell r="A674" t="str">
            <v>FLAMBOROUGH HYDRO ELECTRIC COMMISSION</v>
          </cell>
          <cell r="B674" t="str">
            <v>HORIZON UTILITIES CORPORATION</v>
          </cell>
          <cell r="D674">
            <v>-84589</v>
          </cell>
        </row>
        <row r="675">
          <cell r="A675" t="str">
            <v>FOREST PUBLIC UTILITIES COMMISSION</v>
          </cell>
          <cell r="B675" t="str">
            <v>HYDRO ONE NETWORKS INC.</v>
          </cell>
          <cell r="D675">
            <v>-14335</v>
          </cell>
        </row>
        <row r="676">
          <cell r="A676" t="str">
            <v>GEORGINA HYDRO ELECTRIC COMMISSION</v>
          </cell>
          <cell r="B676" t="str">
            <v>HYDRO ONE NETWORKS INC.</v>
          </cell>
          <cell r="D676">
            <v>-219735</v>
          </cell>
        </row>
        <row r="677">
          <cell r="A677" t="str">
            <v>GLENCOE PUBLIC UTILITIES COMMISSION</v>
          </cell>
          <cell r="B677" t="str">
            <v>HYDRO ONE NETWORKS INC.</v>
          </cell>
          <cell r="D677">
            <v>-31325</v>
          </cell>
        </row>
        <row r="678">
          <cell r="A678" t="str">
            <v>GOULBOURN HYDRO ELECTRIC COMMISSION</v>
          </cell>
          <cell r="B678" t="str">
            <v>HYDRO OTTAWA LIMITED</v>
          </cell>
          <cell r="D678">
            <v>-129459</v>
          </cell>
        </row>
        <row r="679">
          <cell r="A679" t="str">
            <v>GRAND BEND PUBLIC UTILITIES COMMISSION</v>
          </cell>
          <cell r="B679" t="str">
            <v>HYDRO ONE NETWORKS INC.</v>
          </cell>
          <cell r="D679">
            <v>-31267</v>
          </cell>
        </row>
        <row r="680">
          <cell r="A680" t="str">
            <v>GRAND VALLEY ENERGY INC.</v>
          </cell>
          <cell r="B680" t="str">
            <v>ORANGEVILLE HYDRO LIMITED</v>
          </cell>
          <cell r="D680">
            <v>-11046</v>
          </cell>
        </row>
        <row r="681">
          <cell r="A681" t="str">
            <v>GRAVENHURST HYDRO ELECTRIC INC.</v>
          </cell>
          <cell r="B681" t="str">
            <v>VERIDIAN CONNECTIONS INC.</v>
          </cell>
          <cell r="D681">
            <v>-71431</v>
          </cell>
        </row>
        <row r="682">
          <cell r="A682" t="str">
            <v>GRIMSBY POWER INCORPORATED</v>
          </cell>
          <cell r="B682" t="str">
            <v>GRIMSBY POWER INCORPORATED</v>
          </cell>
          <cell r="D682">
            <v>-107612</v>
          </cell>
        </row>
        <row r="683">
          <cell r="A683" t="str">
            <v>GUELPH/ERAMOSA HYDRO-ELECTRIC COMMISSION</v>
          </cell>
          <cell r="B683" t="str">
            <v>GUELPH HYDRO ELECTRIC SYSTEMS INC.</v>
          </cell>
          <cell r="D683">
            <v>-12633</v>
          </cell>
        </row>
        <row r="684">
          <cell r="A684" t="str">
            <v>HALDIMAND HYDRO-ELECTRIC COMMISSION</v>
          </cell>
          <cell r="B684" t="str">
            <v>HALDIMAND COUNTY HYDRO INC.</v>
          </cell>
          <cell r="D684">
            <v>-189717</v>
          </cell>
        </row>
        <row r="685">
          <cell r="A685" t="str">
            <v>HALTON HILLS HYDRO INC.</v>
          </cell>
          <cell r="B685" t="str">
            <v>HALTON HILLS HYDRO INC.</v>
          </cell>
          <cell r="D685">
            <v>-657710</v>
          </cell>
        </row>
        <row r="686">
          <cell r="A686" t="str">
            <v>HAMILTON HYDRO INC.</v>
          </cell>
          <cell r="B686" t="str">
            <v>HORIZON UTILITIES CORPORATION</v>
          </cell>
          <cell r="D686">
            <v>-1968216</v>
          </cell>
        </row>
        <row r="687">
          <cell r="A687" t="str">
            <v>HANOVER ELECTRIC SERVICES INC.</v>
          </cell>
          <cell r="B687" t="str">
            <v>WESTARIO POWER INC.</v>
          </cell>
          <cell r="D687">
            <v>-23479</v>
          </cell>
        </row>
        <row r="688">
          <cell r="A688" t="str">
            <v>HASTINGS PUBLIC UTILITIES</v>
          </cell>
          <cell r="B688" t="str">
            <v>HYDRO ONE NETWORKS INC.</v>
          </cell>
          <cell r="D688">
            <v>-2979</v>
          </cell>
        </row>
        <row r="689">
          <cell r="A689" t="str">
            <v>HAVELOCK-BELMONT-METHUEN HYDRO ELECTRIC COMMISSION</v>
          </cell>
          <cell r="B689" t="str">
            <v>HYDRO ONE NETWORKS INC.</v>
          </cell>
          <cell r="D689">
            <v>-13956</v>
          </cell>
        </row>
        <row r="690">
          <cell r="A690" t="str">
            <v>HEARST POWER DISTRIBUTION COMPANY LIMITED</v>
          </cell>
          <cell r="B690" t="str">
            <v>HEARST POWER DISTRIBUTION COMPANY LIMITED</v>
          </cell>
          <cell r="D690">
            <v>-78090</v>
          </cell>
        </row>
        <row r="691">
          <cell r="A691" t="str">
            <v>HENSALL PUBLIC UTILITIES COMMISSION</v>
          </cell>
          <cell r="B691" t="str">
            <v>FESTIVAL HYDRO INC.</v>
          </cell>
          <cell r="D691">
            <v>-13612</v>
          </cell>
        </row>
        <row r="692">
          <cell r="A692" t="str">
            <v>HOLSTEIN HYDRO ELECTRIC SYSTEM</v>
          </cell>
          <cell r="B692" t="str">
            <v>WELLINGTON NORTH POWER INC.</v>
          </cell>
          <cell r="D692">
            <v>-5000</v>
          </cell>
        </row>
        <row r="693">
          <cell r="A693" t="str">
            <v>HUNTSVILLE PUBLIC UTILITIES COMMISSION</v>
          </cell>
          <cell r="B693" t="str">
            <v>LAKELAND POWER DISTRIBUTION LTD.</v>
          </cell>
          <cell r="D693">
            <v>-27094</v>
          </cell>
        </row>
        <row r="694">
          <cell r="A694" t="str">
            <v>HYDRO ELECTRIC COMMISSION OF THE CORPORATION OF THE TOWNSHIP OF MIDDLESEX CENTRE</v>
          </cell>
          <cell r="B694" t="str">
            <v>HYDRO ONE NETWORKS INC.</v>
          </cell>
          <cell r="D694">
            <v>-4306</v>
          </cell>
        </row>
        <row r="695">
          <cell r="A695" t="str">
            <v>HYDRO ELECTRIC COMMISSION OF THE TOWN OF LEAMINGTON</v>
          </cell>
          <cell r="B695" t="str">
            <v>ESSEX POWERLINES CORPORATION</v>
          </cell>
          <cell r="D695">
            <v>-224853</v>
          </cell>
        </row>
        <row r="696">
          <cell r="A696" t="str">
            <v>HYDRO ELECTRIC COMMISSION OF THE TOWNSHIP OF SPRINGWATER</v>
          </cell>
          <cell r="B696" t="str">
            <v>HYDRO ONE NETWORKS INC.</v>
          </cell>
          <cell r="D696">
            <v>-4028</v>
          </cell>
        </row>
        <row r="697">
          <cell r="A697" t="str">
            <v>HYDRO HAWKESBURY INC.</v>
          </cell>
          <cell r="B697" t="str">
            <v>HYDRO HAWKESBURY INC.</v>
          </cell>
          <cell r="D697">
            <v>-55841</v>
          </cell>
        </row>
        <row r="698">
          <cell r="A698" t="str">
            <v>HYDRO MISSISSAUGA CORPORATION</v>
          </cell>
          <cell r="B698" t="str">
            <v>ENERSOURCE HYDRO MISSISSAUGA INC.</v>
          </cell>
          <cell r="D698">
            <v>-25023071</v>
          </cell>
        </row>
        <row r="699">
          <cell r="A699" t="str">
            <v>HYDRO ONE BRAMPTON NETWORKS INC.</v>
          </cell>
          <cell r="B699" t="str">
            <v>HYDRO ONE BRAMPTON NETWORKS INC.</v>
          </cell>
          <cell r="D699">
            <v>-5425168</v>
          </cell>
        </row>
        <row r="700">
          <cell r="A700" t="str">
            <v>HYDRO OTTAWA LIMITED</v>
          </cell>
          <cell r="B700" t="str">
            <v>HYDRO OTTAWA LIMITED</v>
          </cell>
          <cell r="D700">
            <v>-10547515</v>
          </cell>
        </row>
        <row r="701">
          <cell r="A701" t="str">
            <v>HYDRO VAUGHAN DISTRIBUTION INC.</v>
          </cell>
          <cell r="B701" t="str">
            <v>POWERSTREAM INC.</v>
          </cell>
          <cell r="D701">
            <v>-2445760</v>
          </cell>
        </row>
        <row r="702">
          <cell r="A702" t="str">
            <v>HYDRO-ELECTRIC COMMISSION FOR THE TOWN OF AMHERSTBURG</v>
          </cell>
          <cell r="B702" t="str">
            <v>ESSEX POWERLINES CORPORATION</v>
          </cell>
          <cell r="D702">
            <v>-99742</v>
          </cell>
        </row>
        <row r="703">
          <cell r="A703" t="str">
            <v>HYDRO-ELECTRIC COMMISSION OF SOUTH DUMFRIES</v>
          </cell>
          <cell r="B703" t="str">
            <v>BRANT COUNTY POWER INC.</v>
          </cell>
          <cell r="D703">
            <v>-198</v>
          </cell>
        </row>
        <row r="704">
          <cell r="A704" t="str">
            <v>HYDRO-ELECTRIC COMMISSION OF THE CITY OF BRANTFORD</v>
          </cell>
          <cell r="B704" t="str">
            <v>BRANTFORD POWER INC.</v>
          </cell>
          <cell r="D704">
            <v>-2369968</v>
          </cell>
        </row>
        <row r="705">
          <cell r="A705" t="str">
            <v>HYDRO-ELECTRIC COMMISSION OF THE CITY OF PEMBROKE</v>
          </cell>
          <cell r="B705" t="str">
            <v>OTTAWA RIVER POWER CORPORATION</v>
          </cell>
          <cell r="D705">
            <v>-206736</v>
          </cell>
        </row>
        <row r="706">
          <cell r="A706" t="str">
            <v>HYDRO-ELECTRIC COMMISSION OF THE CITY OF SARNIA</v>
          </cell>
          <cell r="B706" t="str">
            <v>BLUEWATER POWER DISTRIBUTION CORPORATION</v>
          </cell>
          <cell r="D706">
            <v>-207180</v>
          </cell>
        </row>
        <row r="707">
          <cell r="A707" t="str">
            <v>HYDRO-ELECTRIC COMMISSION OF THE CITY OF TORONTO - EAST YORK OFFICE</v>
          </cell>
          <cell r="B707" t="str">
            <v>TORONTO HYDRO-ELECTRIC SYSTEM LIMITED</v>
          </cell>
          <cell r="D707">
            <v>-440772</v>
          </cell>
        </row>
        <row r="708">
          <cell r="A708" t="str">
            <v>HYDRO-ELECTRIC COMMISSION OF THE CITY OF TORONTO - ETOBICOKE OFFICE</v>
          </cell>
          <cell r="B708" t="str">
            <v>TORONTO HYDRO-ELECTRIC SYSTEM LIMITED</v>
          </cell>
          <cell r="D708">
            <v>-4809570</v>
          </cell>
        </row>
        <row r="709">
          <cell r="A709" t="str">
            <v>HYDRO-ELECTRIC COMMISSION OF THE CITY OF TORONTO - NORTH YORK OFFICE</v>
          </cell>
          <cell r="B709" t="str">
            <v>TORONTO HYDRO-ELECTRIC SYSTEM LIMITED</v>
          </cell>
          <cell r="D709">
            <v>-5644332</v>
          </cell>
        </row>
        <row r="710">
          <cell r="A710" t="str">
            <v>HYDRO-ELECTRIC COMMISSION OF THE CITY OF TORONTO - SCARBOROUGH OFFICE</v>
          </cell>
          <cell r="B710" t="str">
            <v>TORONTO HYDRO-ELECTRIC SYSTEM LIMITED</v>
          </cell>
          <cell r="D710">
            <v>-11302126</v>
          </cell>
        </row>
        <row r="711">
          <cell r="A711" t="str">
            <v>HYDRO-ELECTRIC COMMISSION OF THE CITY OF TORONTO - TORONTO OFFICE</v>
          </cell>
          <cell r="B711" t="str">
            <v>TORONTO HYDRO-ELECTRIC SYSTEM LIMITED</v>
          </cell>
          <cell r="D711">
            <v>-5379481</v>
          </cell>
        </row>
        <row r="712">
          <cell r="A712" t="str">
            <v>HYDRO-ELECTRIC COMMISSION OF THE CITY OF TORONTO - YORK OFFICE</v>
          </cell>
          <cell r="B712" t="str">
            <v>TORONTO HYDRO-ELECTRIC SYSTEM LIMITED</v>
          </cell>
          <cell r="D712">
            <v>-65062</v>
          </cell>
        </row>
        <row r="713">
          <cell r="A713" t="str">
            <v>HYDRO-ELECTRIC COMMISSION OF THE TOWN OF BOTHWELL</v>
          </cell>
          <cell r="B713" t="str">
            <v>CHATHAM-KENT HYDRO INC.</v>
          </cell>
          <cell r="D713">
            <v>-7508</v>
          </cell>
        </row>
        <row r="714">
          <cell r="A714" t="str">
            <v>HYDRO-ELECTRIC COMMISSION OF THE TOWN OF BRACEBRIDGE</v>
          </cell>
          <cell r="B714" t="str">
            <v>LAKELAND POWER DISTRIBUTION LTD.</v>
          </cell>
          <cell r="D714">
            <v>-28516</v>
          </cell>
        </row>
        <row r="715">
          <cell r="A715" t="str">
            <v>HYDRO-ELECTRIC COMMISSION OF THE TOWN OF CACHE BAY</v>
          </cell>
          <cell r="B715" t="str">
            <v>GREATER SUDBURY HYDRO INC.</v>
          </cell>
          <cell r="D715">
            <v>-2373</v>
          </cell>
        </row>
        <row r="716">
          <cell r="A716" t="str">
            <v>HYDRO-ELECTRIC COMMISSION OF THE TOWN OF HARRISTON</v>
          </cell>
          <cell r="B716" t="str">
            <v>WESTARIO POWER INC.</v>
          </cell>
          <cell r="D716">
            <v>-19398</v>
          </cell>
        </row>
        <row r="717">
          <cell r="A717" t="str">
            <v>HYDRO-ELECTRIC COMMISSION OF THE TOWN OF HARROW</v>
          </cell>
          <cell r="B717" t="str">
            <v>E.L.K. ENERGY INC.</v>
          </cell>
          <cell r="D717">
            <v>-179669</v>
          </cell>
        </row>
        <row r="718">
          <cell r="A718" t="str">
            <v>HYDRO-ELECTRIC COMMISSION OF THE TOWN OF LASALLE</v>
          </cell>
          <cell r="B718" t="str">
            <v>ESSEX POWERLINES CORPORATION</v>
          </cell>
          <cell r="D718">
            <v>-195418</v>
          </cell>
        </row>
        <row r="719">
          <cell r="A719" t="str">
            <v>HYDRO-ELECTRIC COMMISSION OF THE TOWN OF PORT ELGIN</v>
          </cell>
          <cell r="B719" t="str">
            <v>WESTARIO POWER INC.</v>
          </cell>
          <cell r="D719">
            <v>-712701</v>
          </cell>
        </row>
        <row r="720">
          <cell r="A720" t="str">
            <v>HYDRO-ELECTRIC COMMISSION OF THE TOWN OF STAYNER</v>
          </cell>
          <cell r="B720" t="str">
            <v>COLLUS POWER CORP.</v>
          </cell>
          <cell r="D720">
            <v>-6815</v>
          </cell>
        </row>
        <row r="721">
          <cell r="A721" t="str">
            <v>HYDRO-ELECTRIC COMMISSION OF THE TOWN OF STURGEON FALLS</v>
          </cell>
          <cell r="B721" t="str">
            <v>GREATER SUDBURY HYDRO INC.</v>
          </cell>
          <cell r="D721">
            <v>-3460</v>
          </cell>
        </row>
        <row r="722">
          <cell r="A722" t="str">
            <v>HYDRO-ELECTRIC COMMISSION OF THE TOWN OF VANKLEEK HILL</v>
          </cell>
          <cell r="B722" t="str">
            <v>HYDRO ONE NETWORKS INC.</v>
          </cell>
          <cell r="D722">
            <v>-64435</v>
          </cell>
        </row>
        <row r="723">
          <cell r="A723" t="str">
            <v>HYDRO-ELECTRIC COMMISSION OF THE TOWN OF WALLACEBURG</v>
          </cell>
          <cell r="B723" t="str">
            <v>CHATHAM-KENT HYDRO INC.</v>
          </cell>
          <cell r="D723">
            <v>-210055</v>
          </cell>
        </row>
        <row r="724">
          <cell r="A724" t="str">
            <v>HYDRO-ELECTRIC COMMISSION OF THE TOWN OF WASAGA BEACH</v>
          </cell>
          <cell r="B724" t="str">
            <v>WASAGA DISTRIBUTION INC.</v>
          </cell>
          <cell r="D724">
            <v>-138457</v>
          </cell>
        </row>
        <row r="725">
          <cell r="A725" t="str">
            <v>HYDRO-ELECTRIC COMMISSION OF THE TOWN OF WEBBWOOD</v>
          </cell>
          <cell r="B725" t="str">
            <v>ESPANOLA REGIONAL HYDRO DISTRIBUTION CORPORATION</v>
          </cell>
          <cell r="D725">
            <v>-2162</v>
          </cell>
        </row>
        <row r="726">
          <cell r="A726" t="str">
            <v>HYDRO-ELECTRIC COMMISSION OF THE TOWN OF WIARTON</v>
          </cell>
          <cell r="B726" t="str">
            <v>HYDRO ONE NETWORKS INC.</v>
          </cell>
          <cell r="D726">
            <v>-12430</v>
          </cell>
        </row>
        <row r="727">
          <cell r="A727" t="str">
            <v>HYDRO-ELECTRIC COMMISSION OF THE TOWNSHIP OF BRANTFORD</v>
          </cell>
          <cell r="B727" t="str">
            <v>BRANT COUNTY POWER INC.</v>
          </cell>
          <cell r="D727">
            <v>-234847</v>
          </cell>
        </row>
        <row r="728">
          <cell r="A728" t="str">
            <v>HYDRO-ELECTRIC COMMISSION OF THE TOWNSHIP OF ESSA</v>
          </cell>
          <cell r="B728" t="str">
            <v>POWERSTREAM INC.</v>
          </cell>
          <cell r="D728">
            <v>-7200</v>
          </cell>
        </row>
        <row r="729">
          <cell r="A729" t="str">
            <v>HYDRO-ELECTRIC COMMISSION OF THE VILLAGE OF ALFRED</v>
          </cell>
          <cell r="B729" t="str">
            <v>HYDRO 2000 INC.</v>
          </cell>
          <cell r="D729">
            <v>-11969</v>
          </cell>
        </row>
        <row r="730">
          <cell r="A730" t="str">
            <v>HYDRO-ELECTRIC COMMISSION OF THE VILLAGE OF CLIFFORD</v>
          </cell>
          <cell r="B730" t="str">
            <v>WESTARIO POWER INC.</v>
          </cell>
          <cell r="D730">
            <v>-5623</v>
          </cell>
        </row>
        <row r="731">
          <cell r="A731" t="str">
            <v>HYDRO-ELECTRIC COMMISSION OF THE VILLAGE OF ELORA</v>
          </cell>
          <cell r="B731" t="str">
            <v>CENTRE WELLINGTON HYDRO LTD.</v>
          </cell>
          <cell r="D731">
            <v>-11776</v>
          </cell>
        </row>
        <row r="732">
          <cell r="A732" t="str">
            <v>HYDRO-ELECTRIC COMMISSION OF THE VILLAGE OF FINCH</v>
          </cell>
          <cell r="B732" t="str">
            <v>HYDRO ONE NETWORKS INC.</v>
          </cell>
          <cell r="D732">
            <v>-6624</v>
          </cell>
        </row>
        <row r="733">
          <cell r="A733" t="str">
            <v>HYDRO-ELECTRIC COMMISSION OF THE VILLAGE OF FRANKFORD</v>
          </cell>
          <cell r="B733" t="str">
            <v>HYDRO ONE NETWORKS INC.</v>
          </cell>
          <cell r="D733">
            <v>-9515</v>
          </cell>
        </row>
        <row r="734">
          <cell r="A734" t="str">
            <v>HYDRO-ELECTRIC COMMISSION OF THE VILLAGE OF L'ORIGNAL</v>
          </cell>
          <cell r="B734" t="str">
            <v>HYDRO ONE NETWORKS INC.</v>
          </cell>
          <cell r="D734">
            <v>-88699</v>
          </cell>
        </row>
        <row r="735">
          <cell r="A735" t="str">
            <v>HYDRO-ELECTRIC COMMISSION OF THE VILLAGE OF LUCAN</v>
          </cell>
          <cell r="B735" t="str">
            <v>HYDRO ONE NETWORKS INC.</v>
          </cell>
          <cell r="D735">
            <v>-81993</v>
          </cell>
        </row>
        <row r="736">
          <cell r="A736" t="str">
            <v>HYDRO-ELECTRIC COMMISSION OF THE VILLAGE OF MORRISBURG</v>
          </cell>
          <cell r="B736" t="str">
            <v>RIDEAU ST. LAWRENCE DISTRIBUTION INC.</v>
          </cell>
          <cell r="D736">
            <v>-100351</v>
          </cell>
        </row>
        <row r="737">
          <cell r="A737" t="str">
            <v>HYDRO-ELECTRIC COMMISSION OF THE VILLAGE OF PAISLEY</v>
          </cell>
          <cell r="B737" t="str">
            <v>HYDRO ONE NETWORKS INC.</v>
          </cell>
          <cell r="D737">
            <v>-36754</v>
          </cell>
        </row>
        <row r="738">
          <cell r="A738" t="str">
            <v>HYDRO-ELECTRIC COMMISSION OF THE VILLAGE OF PLANTAGENET</v>
          </cell>
          <cell r="B738" t="str">
            <v>HYDRO 2000 INC.</v>
          </cell>
          <cell r="D738">
            <v>-2442</v>
          </cell>
        </row>
        <row r="739">
          <cell r="A739" t="str">
            <v>HYDRO-ELECTRIC COMMISSION OF THE VILLAGE OF ST. CLAIR BEACH</v>
          </cell>
          <cell r="B739" t="str">
            <v>ESSEX POWERLINES CORPORATION</v>
          </cell>
          <cell r="D739">
            <v>-544852</v>
          </cell>
        </row>
        <row r="740">
          <cell r="A740" t="str">
            <v>HYDRO-ELECTRIC COMMISSION OF THE VILLAGE OF VICTORIA HARBOUR</v>
          </cell>
          <cell r="B740" t="str">
            <v>NEWMARKET-TAY POWER DISTRIBUTION LTD.</v>
          </cell>
          <cell r="D740">
            <v>-9338</v>
          </cell>
        </row>
        <row r="741">
          <cell r="A741" t="str">
            <v>INGERSOLL PUBLIC UTILITY COMMISSION</v>
          </cell>
          <cell r="B741" t="str">
            <v>ERIE THAMES POWERLINES CORPORATION</v>
          </cell>
          <cell r="D741">
            <v>-123199</v>
          </cell>
        </row>
        <row r="742">
          <cell r="A742" t="str">
            <v>INNISFIL HYDRO DISTRIBUTION SYSTEMS LIMITED</v>
          </cell>
          <cell r="B742" t="str">
            <v>INNISFIL HYDRO DISTRIBUTION SYSTEMS LIMITED</v>
          </cell>
          <cell r="D742">
            <v>-46807</v>
          </cell>
        </row>
        <row r="743">
          <cell r="A743" t="str">
            <v>KENORA HYDRO ELECTRIC CORPORATION LTD.</v>
          </cell>
          <cell r="B743" t="str">
            <v>KENORA HYDRO ELECTRIC CORPORATION LTD.</v>
          </cell>
          <cell r="D743">
            <v>-52588</v>
          </cell>
        </row>
        <row r="744">
          <cell r="A744" t="str">
            <v>KILLALOE HYDRO ELECTRIC COMMISSION</v>
          </cell>
          <cell r="B744" t="str">
            <v>OTTAWA RIVER POWER CORPORATION</v>
          </cell>
          <cell r="D744">
            <v>-5864</v>
          </cell>
        </row>
        <row r="745">
          <cell r="A745" t="str">
            <v>KINCARDINE HYDRO ELECTRIC COMMISSION</v>
          </cell>
          <cell r="B745" t="str">
            <v>WESTARIO POWER INC.</v>
          </cell>
          <cell r="D745">
            <v>-610241</v>
          </cell>
        </row>
        <row r="746">
          <cell r="A746" t="str">
            <v>KINGSTON ELECTRICITY DISTRIBUTION LIMITED</v>
          </cell>
          <cell r="B746" t="str">
            <v>KINGSTON ELECTRICITY DISTRIBUTION LIMITED</v>
          </cell>
          <cell r="D746">
            <v>-91585</v>
          </cell>
        </row>
        <row r="747">
          <cell r="B747" t="str">
            <v>KINGSTON HYDRO CORPORATION</v>
          </cell>
          <cell r="D747">
            <v>-91585</v>
          </cell>
        </row>
        <row r="748">
          <cell r="A748" t="str">
            <v>KINGSVILLE PUBLIC UTILITY COMMISSION</v>
          </cell>
          <cell r="B748" t="str">
            <v>E.L.K. ENERGY INC.</v>
          </cell>
          <cell r="D748">
            <v>-252323</v>
          </cell>
        </row>
        <row r="749">
          <cell r="A749" t="str">
            <v>KIRKFIELD HYDRO ELECTRIC SYSTEM</v>
          </cell>
          <cell r="B749" t="str">
            <v>HYDRO ONE NETWORKS INC.</v>
          </cell>
          <cell r="D749">
            <v>-10027</v>
          </cell>
        </row>
        <row r="750">
          <cell r="A750" t="str">
            <v>KITCHENER-WILMOT HYDRO INC.</v>
          </cell>
          <cell r="B750" t="str">
            <v>KITCHENER-WILMOT HYDRO INC.</v>
          </cell>
          <cell r="D750">
            <v>-2341206</v>
          </cell>
        </row>
        <row r="751">
          <cell r="A751" t="str">
            <v>LAKEFIELD DISTRIBUTION INCORPORATED</v>
          </cell>
          <cell r="B751" t="str">
            <v>PETERBOROUGH DISTRIBUTION INCORPORATED</v>
          </cell>
          <cell r="D751">
            <v>-95910</v>
          </cell>
        </row>
        <row r="752">
          <cell r="A752" t="str">
            <v>LAKESHORE TOWNSHIP HEC</v>
          </cell>
          <cell r="B752" t="str">
            <v>E.L.K. ENERGY INC.</v>
          </cell>
          <cell r="D752">
            <v>-222757</v>
          </cell>
        </row>
        <row r="753">
          <cell r="A753" t="str">
            <v>LANARK HIGHLANDS PUBLIC UTILITIES COMMISSION</v>
          </cell>
          <cell r="B753" t="str">
            <v>HYDRO ONE NETWORKS INC.</v>
          </cell>
          <cell r="D753">
            <v>-7179</v>
          </cell>
        </row>
        <row r="754">
          <cell r="A754" t="str">
            <v>LARDER LAKE ELECTRIC COMPANY</v>
          </cell>
          <cell r="B754" t="str">
            <v>HYDRO ONE NETWORKS INC.</v>
          </cell>
          <cell r="D754">
            <v>-7045</v>
          </cell>
        </row>
        <row r="755">
          <cell r="A755" t="str">
            <v>LATCHFORD HYDRO ELECTRIC</v>
          </cell>
          <cell r="B755" t="str">
            <v>HYDRO ONE NETWORKS INC.</v>
          </cell>
          <cell r="D755">
            <v>-6945</v>
          </cell>
        </row>
        <row r="756">
          <cell r="A756" t="str">
            <v>LINCOLN HYDRO-ELECTRIC COMMISSION</v>
          </cell>
          <cell r="B756" t="str">
            <v>NIAGARA PENINSULA ENERGY INC.</v>
          </cell>
          <cell r="D756">
            <v>-91083</v>
          </cell>
        </row>
        <row r="757">
          <cell r="A757" t="str">
            <v>LINDSAY HYDRO-ELECTRIC SYSTEM</v>
          </cell>
          <cell r="B757" t="str">
            <v>HYDRO ONE NETWORKS INC.</v>
          </cell>
          <cell r="D757">
            <v>-202013</v>
          </cell>
        </row>
        <row r="758">
          <cell r="A758" t="str">
            <v>LONDON HYDRO UTILITIES SERVICES INC.</v>
          </cell>
          <cell r="B758" t="str">
            <v>LONDON HYDRO INC.</v>
          </cell>
          <cell r="D758">
            <v>-6893891</v>
          </cell>
        </row>
        <row r="759">
          <cell r="A759" t="str">
            <v>MALAHIDE UTILITY COMMISSION</v>
          </cell>
          <cell r="B759" t="str">
            <v>HYDRO ONE NETWORKS INC.</v>
          </cell>
          <cell r="D759">
            <v>-3029</v>
          </cell>
        </row>
        <row r="760">
          <cell r="A760" t="str">
            <v>MAPLETON HYDRO ELECTRIC COMMISSION</v>
          </cell>
          <cell r="B760" t="str">
            <v>HYDRO ONE NETWORKS INC.</v>
          </cell>
          <cell r="D760">
            <v>-2741</v>
          </cell>
        </row>
        <row r="761">
          <cell r="A761" t="str">
            <v>MARKDALE HYDRO SYSTEM</v>
          </cell>
          <cell r="B761" t="str">
            <v>HYDRO ONE NETWORKS INC.</v>
          </cell>
          <cell r="D761">
            <v>-18412</v>
          </cell>
        </row>
        <row r="762">
          <cell r="A762" t="str">
            <v>MARKHAM HYDRO DISTRIBUTION INC.</v>
          </cell>
          <cell r="B762" t="str">
            <v>POWERSTREAM INC.</v>
          </cell>
          <cell r="D762">
            <v>-3424963</v>
          </cell>
        </row>
        <row r="763">
          <cell r="A763" t="str">
            <v>MARMORA HYDRO COMMISSION</v>
          </cell>
          <cell r="B763" t="str">
            <v>HYDRO ONE NETWORKS INC.</v>
          </cell>
          <cell r="D763">
            <v>-21445</v>
          </cell>
        </row>
        <row r="764">
          <cell r="A764" t="str">
            <v>MARTINTOWN HYDRO SYSTEM</v>
          </cell>
          <cell r="B764" t="str">
            <v>HYDRO ONE NETWORKS INC.</v>
          </cell>
          <cell r="D764">
            <v>-843</v>
          </cell>
        </row>
        <row r="765">
          <cell r="A765" t="str">
            <v>MIDLAND POWER UTILITY CORPORATION</v>
          </cell>
          <cell r="B765" t="str">
            <v>MIDLAND POWER UTILITY CORPORATION</v>
          </cell>
          <cell r="D765">
            <v>-26525</v>
          </cell>
        </row>
        <row r="766">
          <cell r="A766" t="str">
            <v>MILDMAY HYDRO-ELECTRIC COMMISSION</v>
          </cell>
          <cell r="B766" t="str">
            <v>WESTARIO POWER INC.</v>
          </cell>
          <cell r="D766">
            <v>-3976</v>
          </cell>
        </row>
        <row r="767">
          <cell r="A767" t="str">
            <v>MILTON HYDRO DISTRIBUTION INC.</v>
          </cell>
          <cell r="B767" t="str">
            <v>MILTON HYDRO DISTRIBUTION INC.</v>
          </cell>
          <cell r="D767">
            <v>-1932501</v>
          </cell>
        </row>
        <row r="768">
          <cell r="A768" t="str">
            <v>MISSISSIPPI MILLS PUBLIC UTILITIES COMMISSION</v>
          </cell>
          <cell r="B768" t="str">
            <v>OTTAWA RIVER POWER CORPORATION</v>
          </cell>
          <cell r="D768">
            <v>-40818</v>
          </cell>
        </row>
        <row r="769">
          <cell r="A769" t="str">
            <v>NANTICOKE HYDRO ELECTRIC COMMISSION</v>
          </cell>
          <cell r="B769" t="str">
            <v>HALDIMAND COUNTY HYDRO INC.</v>
          </cell>
          <cell r="D769">
            <v>-401779</v>
          </cell>
        </row>
        <row r="770">
          <cell r="A770" t="str">
            <v>NAPANEE HYDRO-ELECTRIC COMMISSION</v>
          </cell>
          <cell r="B770" t="str">
            <v>HYDRO ONE NETWORKS INC.</v>
          </cell>
          <cell r="D770">
            <v>-38335</v>
          </cell>
        </row>
        <row r="771">
          <cell r="A771" t="str">
            <v>NEPEAN HYDRO ELECTRIC COMMISSION</v>
          </cell>
          <cell r="B771" t="str">
            <v>HYDRO OTTAWA LIMITED</v>
          </cell>
          <cell r="D771">
            <v>-3913299</v>
          </cell>
        </row>
        <row r="772">
          <cell r="A772" t="str">
            <v>NEW TECUMSETH HYDRO</v>
          </cell>
          <cell r="B772" t="str">
            <v>POWERSTREAM INC.</v>
          </cell>
          <cell r="D772">
            <v>-177928</v>
          </cell>
        </row>
        <row r="773">
          <cell r="A773" t="str">
            <v>NEWBURY POWER INC.</v>
          </cell>
          <cell r="B773" t="str">
            <v>MIDDLESEX POWER DISTRIBUTION CORPORATION</v>
          </cell>
          <cell r="D773">
            <v>-3415</v>
          </cell>
        </row>
        <row r="774">
          <cell r="A774" t="str">
            <v>NEWMARKET HYDRO LTD.</v>
          </cell>
          <cell r="B774" t="str">
            <v>NEWMARKET-TAY POWER DISTRIBUTION LTD.</v>
          </cell>
          <cell r="D774">
            <v>-1766340</v>
          </cell>
        </row>
        <row r="775">
          <cell r="A775" t="str">
            <v>NIAGARA FALLS HYDRO INC.</v>
          </cell>
          <cell r="B775" t="str">
            <v>NIAGARA PENINSULA ENERGY INC.</v>
          </cell>
          <cell r="D775">
            <v>-1629285</v>
          </cell>
        </row>
        <row r="776">
          <cell r="A776" t="str">
            <v>NIAGARA-ON-THE-LAKE HYDRO INC.</v>
          </cell>
          <cell r="B776" t="str">
            <v>NIAGARA-ON-THE-LAKE HYDRO INC.</v>
          </cell>
          <cell r="D776">
            <v>-185586</v>
          </cell>
        </row>
        <row r="777">
          <cell r="A777" t="str">
            <v>NICKEL CENTRE HYDRO-ELECTRIC COMMISSION</v>
          </cell>
          <cell r="B777" t="str">
            <v>GREATER SUDBURY HYDRO INC.</v>
          </cell>
          <cell r="D777">
            <v>-12457</v>
          </cell>
        </row>
        <row r="778">
          <cell r="A778" t="str">
            <v>NIPIGON HYDRO ELECTRIC COMMISSION</v>
          </cell>
          <cell r="B778" t="str">
            <v>HYDRO ONE NETWORKS INC.</v>
          </cell>
          <cell r="D778">
            <v>-16664</v>
          </cell>
        </row>
        <row r="779">
          <cell r="A779" t="str">
            <v>NORFOLK POWER DISTRIBUTION INC.</v>
          </cell>
          <cell r="B779" t="str">
            <v>NORFOLK POWER DISTRIBUTION INC.</v>
          </cell>
          <cell r="D779">
            <v>-31602</v>
          </cell>
        </row>
        <row r="780">
          <cell r="A780" t="str">
            <v>NORTH BAY HYDRO DISTRIBUTION LIMITED</v>
          </cell>
          <cell r="B780" t="str">
            <v>NORTH BAY HYDRO DISTRIBUTION LIMITED</v>
          </cell>
          <cell r="D780">
            <v>-366446</v>
          </cell>
        </row>
        <row r="781">
          <cell r="A781" t="str">
            <v>NORTH GRENVILLE HYDRO-ELECTRIC COMMISSION</v>
          </cell>
          <cell r="B781" t="str">
            <v>HYDRO ONE NETWORKS INC.</v>
          </cell>
          <cell r="D781">
            <v>-4401</v>
          </cell>
        </row>
        <row r="782">
          <cell r="A782" t="str">
            <v>NORTH PERTH UTILITY COMMISSION</v>
          </cell>
          <cell r="B782" t="str">
            <v>HYDRO ONE NETWORKS INC.</v>
          </cell>
          <cell r="D782">
            <v>-109179</v>
          </cell>
        </row>
        <row r="783">
          <cell r="A783" t="str">
            <v>NORWICH PUBLIC UTILITY COMMISSION</v>
          </cell>
          <cell r="B783" t="str">
            <v>ERIE THAMES POWERLINES CORPORATION</v>
          </cell>
          <cell r="D783">
            <v>-61495</v>
          </cell>
        </row>
        <row r="784">
          <cell r="A784" t="str">
            <v>OAKVILLE HYDRO ELECTRICITY DISTRIBUTION INC.</v>
          </cell>
          <cell r="B784" t="str">
            <v>OAKVILLE HYDRO ELECTRICITY DISTRIBUTION INC.</v>
          </cell>
          <cell r="D784">
            <v>-6005524</v>
          </cell>
        </row>
        <row r="785">
          <cell r="A785" t="str">
            <v>OIL SPRINGS HYDRO ELECTRIC COMMISSION</v>
          </cell>
          <cell r="B785" t="str">
            <v>BLUEWATER POWER DISTRIBUTION CORPORATION</v>
          </cell>
          <cell r="D785">
            <v>-5065</v>
          </cell>
        </row>
        <row r="786">
          <cell r="A786" t="str">
            <v>ORANGEVILLE HYDRO LIMITED</v>
          </cell>
          <cell r="B786" t="str">
            <v>ORANGEVILLE HYDRO LIMITED</v>
          </cell>
          <cell r="D786">
            <v>-919210</v>
          </cell>
        </row>
        <row r="787">
          <cell r="A787" t="str">
            <v>ORILLIA POWER DISTRIBUTION CORPORATION</v>
          </cell>
          <cell r="B787" t="str">
            <v>ORILLIA POWER DISTRIBUTION CORPORATION</v>
          </cell>
          <cell r="D787">
            <v>-461777</v>
          </cell>
        </row>
        <row r="788">
          <cell r="A788" t="str">
            <v>OSHAWA PUC NETWORKS INC.</v>
          </cell>
          <cell r="B788" t="str">
            <v>OSHAWA PUC NETWORKS INC.</v>
          </cell>
          <cell r="D788">
            <v>-2854490</v>
          </cell>
        </row>
        <row r="789">
          <cell r="A789" t="str">
            <v>PARKHILL P.U.C.</v>
          </cell>
          <cell r="B789" t="str">
            <v>MIDDLESEX POWER DISTRIBUTION CORPORATION</v>
          </cell>
          <cell r="D789">
            <v>-22663</v>
          </cell>
        </row>
        <row r="790">
          <cell r="A790" t="str">
            <v>PARRY SOUND POWER CORPORATION</v>
          </cell>
          <cell r="B790" t="str">
            <v>PARRY SOUND POWER CORPORATION</v>
          </cell>
          <cell r="D790">
            <v>-38660</v>
          </cell>
        </row>
        <row r="791">
          <cell r="A791" t="str">
            <v>PELHAM HYDRO-ELECTRIC COMMISSION</v>
          </cell>
          <cell r="B791" t="str">
            <v>NIAGARA PENINSULA ENERGY INC.</v>
          </cell>
          <cell r="D791">
            <v>-52420</v>
          </cell>
        </row>
        <row r="792">
          <cell r="A792" t="str">
            <v>PERTH EAST HYDRO ELECTRIC COMMISSION</v>
          </cell>
          <cell r="B792" t="str">
            <v>HYDRO ONE NETWORKS INC.</v>
          </cell>
          <cell r="D792">
            <v>-23746</v>
          </cell>
        </row>
        <row r="793">
          <cell r="A793" t="str">
            <v>PETERBOROUGH UTILITIES COMMISSION</v>
          </cell>
          <cell r="B793" t="str">
            <v>PETERBOROUGH DISTRIBUTION INCORPORATED</v>
          </cell>
          <cell r="D793">
            <v>-1184532</v>
          </cell>
        </row>
        <row r="794">
          <cell r="A794" t="str">
            <v>PICKERING HYDRO-ELECTRIC COMMISSION</v>
          </cell>
          <cell r="B794" t="str">
            <v>VERIDIAN CONNECTIONS INC.</v>
          </cell>
          <cell r="D794">
            <v>-708917</v>
          </cell>
        </row>
        <row r="795">
          <cell r="A795" t="str">
            <v>POLICE VILLAGE OF APPLE HILL HYDRO SYSTEM</v>
          </cell>
          <cell r="B795" t="str">
            <v>HYDRO ONE NETWORKS INC.</v>
          </cell>
          <cell r="D795">
            <v>-698</v>
          </cell>
        </row>
        <row r="796">
          <cell r="A796" t="str">
            <v>POLICE VILLAGE OF AVONMORE HYDRO SYSTEM</v>
          </cell>
          <cell r="B796" t="str">
            <v>HYDRO ONE NETWORKS INC.</v>
          </cell>
          <cell r="D796">
            <v>-2588</v>
          </cell>
        </row>
        <row r="797">
          <cell r="A797" t="str">
            <v>POLICE VILLAGE OF COMBER HYDRO SYSTEM</v>
          </cell>
          <cell r="B797" t="str">
            <v>E.L.K. ENERGY INC.</v>
          </cell>
          <cell r="D797">
            <v>-31005</v>
          </cell>
        </row>
        <row r="798">
          <cell r="A798" t="str">
            <v>POLICE VILLAGE OF DUBLIN HYDRO SYSTEM</v>
          </cell>
          <cell r="B798" t="str">
            <v>ERIE THAMES POWERLINES CORPORATION</v>
          </cell>
          <cell r="D798">
            <v>-1945</v>
          </cell>
        </row>
        <row r="799">
          <cell r="A799" t="str">
            <v>POLICE VILLAGE OF GRANTON HYDRO SYSTEM</v>
          </cell>
          <cell r="B799" t="str">
            <v>HYDRO ONE NETWORKS INC.</v>
          </cell>
          <cell r="D799">
            <v>-42896</v>
          </cell>
        </row>
        <row r="800">
          <cell r="A800" t="str">
            <v>POLICE VILLAGE OF MERLIN HYDRO SYSTEM</v>
          </cell>
          <cell r="B800" t="str">
            <v>CHATHAM-KENT HYDRO INC.</v>
          </cell>
          <cell r="D800">
            <v>-24071</v>
          </cell>
        </row>
        <row r="801">
          <cell r="A801" t="str">
            <v>POLICE VILLAGE OF MOOREFIELD HYDRO SYSTEM</v>
          </cell>
          <cell r="B801" t="str">
            <v>HYDRO ONE NETWORKS INC.</v>
          </cell>
          <cell r="D801">
            <v>-99</v>
          </cell>
        </row>
        <row r="802">
          <cell r="A802" t="str">
            <v>POLICE VILLAGE OF MOUNT BRYDGES HYDRO SYSTEM</v>
          </cell>
          <cell r="B802" t="str">
            <v>MIDDLESEX POWER DISTRIBUTION CORPORATION</v>
          </cell>
          <cell r="D802">
            <v>-27561</v>
          </cell>
        </row>
        <row r="803">
          <cell r="A803" t="str">
            <v>POLICE VILLAGE OF PRICEVILLE HYDRO SYSTEM</v>
          </cell>
          <cell r="B803" t="str">
            <v>HYDRO ONE NETWORKS INC.</v>
          </cell>
          <cell r="D803">
            <v>-2111</v>
          </cell>
        </row>
        <row r="804">
          <cell r="A804" t="str">
            <v>POLICE VILLAGE OF RUSSELL HYDRO ELECTRIC SYSTEM</v>
          </cell>
          <cell r="B804" t="str">
            <v>HYDRO ONE NETWORKS INC.</v>
          </cell>
          <cell r="D804">
            <v>-6098</v>
          </cell>
        </row>
        <row r="805">
          <cell r="A805" t="str">
            <v>PORT COLBORNE HYDRO INC.</v>
          </cell>
          <cell r="B805" t="str">
            <v>CANADIAN NIAGARA POWER INC.</v>
          </cell>
          <cell r="D805">
            <v>-48570</v>
          </cell>
        </row>
        <row r="806">
          <cell r="A806" t="str">
            <v>PORT HOPE HYDRO</v>
          </cell>
          <cell r="B806" t="str">
            <v>VERIDIAN CONNECTIONS INC.</v>
          </cell>
          <cell r="D806">
            <v>-515719</v>
          </cell>
        </row>
        <row r="807">
          <cell r="A807" t="str">
            <v>PRESCOTT PUBLIC UTILITIES COMMISSION</v>
          </cell>
          <cell r="B807" t="str">
            <v>RIDEAU ST. LAWRENCE DISTRIBUTION INC.</v>
          </cell>
          <cell r="D807">
            <v>-33640</v>
          </cell>
        </row>
        <row r="808">
          <cell r="A808" t="str">
            <v>PUBLIC UTILITIES COMMISSION OF CHATHAM-KENT</v>
          </cell>
          <cell r="B808" t="str">
            <v>CHATHAM-KENT HYDRO INC.</v>
          </cell>
          <cell r="D808">
            <v>-931984</v>
          </cell>
        </row>
        <row r="809">
          <cell r="A809" t="str">
            <v>PUBLIC UTILITIES COMMISSION OF THE CITY OF BARRIE</v>
          </cell>
          <cell r="B809" t="str">
            <v>POWERSTREAM INC.</v>
          </cell>
          <cell r="D809">
            <v>-3573120</v>
          </cell>
        </row>
        <row r="810">
          <cell r="A810" t="str">
            <v>PUBLIC UTILITIES COMMISSION OF THE CITY OF OWEN SOUND</v>
          </cell>
          <cell r="B810" t="str">
            <v>HYDRO ONE NETWORKS INC.</v>
          </cell>
          <cell r="D810">
            <v>-172860</v>
          </cell>
        </row>
        <row r="811">
          <cell r="A811" t="str">
            <v>PUBLIC UTILITIES COMMISSION OF THE CITY OF TRENTON</v>
          </cell>
          <cell r="B811" t="str">
            <v>HYDRO ONE NETWORKS INC.</v>
          </cell>
          <cell r="D811">
            <v>-785703</v>
          </cell>
        </row>
        <row r="812">
          <cell r="A812" t="str">
            <v>PUBLIC UTILITIES COMMISSION OF THE CORPORATION OF THE TOWNSHIP OF MAGNETAWAN</v>
          </cell>
          <cell r="B812" t="str">
            <v>LAKELAND POWER DISTRIBUTION LTD.</v>
          </cell>
          <cell r="D812">
            <v>-26307</v>
          </cell>
        </row>
        <row r="813">
          <cell r="A813" t="str">
            <v>PUBLIC UTILITIES COMMISSION OF THE TOWN OF ALEXANDRIA</v>
          </cell>
          <cell r="B813" t="str">
            <v>HYDRO ONE NETWORKS INC.</v>
          </cell>
          <cell r="D813">
            <v>-15360</v>
          </cell>
        </row>
        <row r="814">
          <cell r="A814" t="str">
            <v>PUBLIC UTILITIES COMMISSION OF THE TOWN OF BLENHEIM</v>
          </cell>
          <cell r="B814" t="str">
            <v>CHATHAM-KENT HYDRO INC.</v>
          </cell>
          <cell r="D814">
            <v>-25316</v>
          </cell>
        </row>
        <row r="815">
          <cell r="A815" t="str">
            <v>PUBLIC UTILITIES COMMISSION OF THE TOWN OF CAMPBELLFORD</v>
          </cell>
          <cell r="B815" t="str">
            <v>HYDRO ONE NETWORKS INC.</v>
          </cell>
          <cell r="D815">
            <v>-32228</v>
          </cell>
        </row>
        <row r="816">
          <cell r="A816" t="str">
            <v>PUBLIC UTILITIES COMMISSION OF THE TOWN OF CHESLEY</v>
          </cell>
          <cell r="B816" t="str">
            <v>HYDRO ONE NETWORKS INC.</v>
          </cell>
          <cell r="D816">
            <v>-16267</v>
          </cell>
        </row>
        <row r="817">
          <cell r="A817" t="str">
            <v>PUBLIC UTILITIES COMMISSION OF THE TOWN OF COBOURG</v>
          </cell>
          <cell r="B817" t="str">
            <v>LAKEFRONT UTILITIES INC.</v>
          </cell>
          <cell r="D817">
            <v>-14001</v>
          </cell>
        </row>
        <row r="818">
          <cell r="A818" t="str">
            <v>PUBLIC UTILITIES COMMISSION OF THE TOWN OF FERGUS</v>
          </cell>
          <cell r="B818" t="str">
            <v>CENTRE WELLINGTON HYDRO LTD.</v>
          </cell>
          <cell r="D818">
            <v>-52302</v>
          </cell>
        </row>
        <row r="819">
          <cell r="A819" t="str">
            <v>PUBLIC UTILITIES COMMISSION OF THE TOWN OF GODERICH</v>
          </cell>
          <cell r="B819" t="str">
            <v>WEST COAST HURON ENERGY INC.</v>
          </cell>
          <cell r="D819">
            <v>-143766</v>
          </cell>
        </row>
        <row r="820">
          <cell r="A820" t="str">
            <v>PUBLIC UTILITIES COMMISSION OF THE TOWN OF MASSEY</v>
          </cell>
          <cell r="B820" t="str">
            <v>ESPANOLA REGIONAL HYDRO DISTRIBUTION CORPORATION</v>
          </cell>
          <cell r="D820">
            <v>-10397</v>
          </cell>
        </row>
        <row r="821">
          <cell r="A821" t="str">
            <v>PUBLIC UTILITIES COMMISSION OF THE TOWN OF MEAFORD</v>
          </cell>
          <cell r="B821" t="str">
            <v>HYDRO ONE NETWORKS INC.</v>
          </cell>
          <cell r="D821">
            <v>-107901</v>
          </cell>
        </row>
        <row r="822">
          <cell r="A822" t="str">
            <v>PUBLIC UTILITIES COMMISSION OF THE TOWN OF MITCHELL</v>
          </cell>
          <cell r="B822" t="str">
            <v>ERIE THAMES POWERLINES CORPORATION</v>
          </cell>
          <cell r="D822">
            <v>-48613</v>
          </cell>
        </row>
        <row r="823">
          <cell r="A823" t="str">
            <v>PUBLIC UTILITIES COMMISSION OF THE TOWN OF MOUNT FOREST</v>
          </cell>
          <cell r="B823" t="str">
            <v>WELLINGTON NORTH POWER INC.</v>
          </cell>
          <cell r="D823">
            <v>-26398</v>
          </cell>
        </row>
        <row r="824">
          <cell r="A824" t="str">
            <v>PUBLIC UTILITIES COMMISSION OF THE TOWN OF PALMERSTON</v>
          </cell>
          <cell r="B824" t="str">
            <v>WESTARIO POWER INC.</v>
          </cell>
          <cell r="D824">
            <v>-30315</v>
          </cell>
        </row>
        <row r="825">
          <cell r="A825" t="str">
            <v>PUBLIC UTILITIES COMMISSION OF THE TOWN OF PARIS</v>
          </cell>
          <cell r="B825" t="str">
            <v>BRANT COUNTY POWER INC.</v>
          </cell>
          <cell r="D825">
            <v>-262478</v>
          </cell>
        </row>
        <row r="826">
          <cell r="A826" t="str">
            <v>PUBLIC UTILITIES COMMISSION OF THE TOWN OF PICTON</v>
          </cell>
          <cell r="B826" t="str">
            <v>HYDRO ONE NETWORKS INC.</v>
          </cell>
          <cell r="D826">
            <v>-23971</v>
          </cell>
        </row>
        <row r="827">
          <cell r="A827" t="str">
            <v>PUBLIC UTILITIES COMMISSION OF THE TOWN OF RIDGETOWN</v>
          </cell>
          <cell r="B827" t="str">
            <v>CHATHAM-KENT HYDRO INC.</v>
          </cell>
          <cell r="D827">
            <v>-35371</v>
          </cell>
        </row>
        <row r="828">
          <cell r="A828" t="str">
            <v>PUBLIC UTILITIES COMMISSION OF THE TOWN OF SOUTHAMPTON</v>
          </cell>
          <cell r="B828" t="str">
            <v>WESTARIO POWER INC.</v>
          </cell>
          <cell r="D828">
            <v>-66730</v>
          </cell>
        </row>
        <row r="829">
          <cell r="A829" t="str">
            <v>PUBLIC UTILITIES COMMISSION OF THE TOWN OF TECUMSEH</v>
          </cell>
          <cell r="B829" t="str">
            <v>ESSEX POWERLINES CORPORATION</v>
          </cell>
          <cell r="D829">
            <v>-868582</v>
          </cell>
        </row>
        <row r="830">
          <cell r="A830" t="str">
            <v>PUBLIC UTILITIES COMMISSION OF THE TOWN OF TILBURY</v>
          </cell>
          <cell r="B830" t="str">
            <v>CHATHAM-KENT HYDRO INC.</v>
          </cell>
          <cell r="D830">
            <v>-90846</v>
          </cell>
        </row>
        <row r="831">
          <cell r="A831" t="str">
            <v>PUBLIC UTILITIES COMMISSION OF THE TOWN OF WESTMINSTER</v>
          </cell>
          <cell r="B831" t="str">
            <v>LONDON HYDRO INC.</v>
          </cell>
          <cell r="D831">
            <v>-290502</v>
          </cell>
        </row>
        <row r="832">
          <cell r="A832" t="str">
            <v>PUBLIC UTILITIES COMMISSION OF THE VILLAGE OF ARTHUR</v>
          </cell>
          <cell r="B832" t="str">
            <v>WELLINGTON NORTH POWER INC.</v>
          </cell>
          <cell r="D832">
            <v>-7242</v>
          </cell>
        </row>
        <row r="833">
          <cell r="A833" t="str">
            <v>PUBLIC UTILITIES COMMISSION OF THE VILLAGE OF BELMONT</v>
          </cell>
          <cell r="B833" t="str">
            <v>ERIE THAMES POWERLINES CORPORATION</v>
          </cell>
          <cell r="D833">
            <v>-133842</v>
          </cell>
        </row>
        <row r="834">
          <cell r="A834" t="str">
            <v>PUBLIC UTILITIES COMMISSION OF THE VILLAGE OF LANCASTER</v>
          </cell>
          <cell r="B834" t="str">
            <v>HYDRO ONE NETWORKS INC.</v>
          </cell>
          <cell r="D834">
            <v>-27168</v>
          </cell>
        </row>
        <row r="835">
          <cell r="A835" t="str">
            <v>PUBLIC UTILITIES COMMISSION OF THE VILLAGE OF PORT MCNICOLL</v>
          </cell>
          <cell r="B835" t="str">
            <v>NEWMARKET-TAY POWER DISTRIBUTION LTD.</v>
          </cell>
          <cell r="D835">
            <v>-7421</v>
          </cell>
        </row>
        <row r="836">
          <cell r="A836" t="str">
            <v>PUBLIC UTILITIES COMMISSION OF THE VILLAGE OF PORT STANLEY</v>
          </cell>
          <cell r="B836" t="str">
            <v>ERIE THAMES POWERLINES CORPORATION</v>
          </cell>
          <cell r="D836">
            <v>-4706</v>
          </cell>
        </row>
        <row r="837">
          <cell r="A837" t="str">
            <v>PUBLIC UTILITIES COMMISSION OF THE VILLAGE OF THAMESVILLE</v>
          </cell>
          <cell r="B837" t="str">
            <v>CHATHAM-KENT HYDRO INC.</v>
          </cell>
          <cell r="D837">
            <v>-4713</v>
          </cell>
        </row>
        <row r="838">
          <cell r="A838" t="str">
            <v>PUBLIC UTILITIES COMMISSION OF THE VILLAGE OF WESTPORT</v>
          </cell>
          <cell r="B838" t="str">
            <v>RIDEAU ST. LAWRENCE DISTRIBUTION INC.</v>
          </cell>
          <cell r="D838">
            <v>-564</v>
          </cell>
        </row>
        <row r="839">
          <cell r="A839" t="str">
            <v>PUBLIC UTILITIES COMMISSION OF THE VILLAGE OF WHEATLEY</v>
          </cell>
          <cell r="B839" t="str">
            <v>CHATHAM-KENT HYDRO INC.</v>
          </cell>
          <cell r="D839">
            <v>-9927</v>
          </cell>
        </row>
        <row r="840">
          <cell r="A840" t="str">
            <v>PUBLIC UTILITY COMMISSION OF THE VILLAGE OF WEST LORNE</v>
          </cell>
          <cell r="B840" t="str">
            <v>HYDRO ONE NETWORKS INC.</v>
          </cell>
          <cell r="D840">
            <v>-21813</v>
          </cell>
        </row>
        <row r="841">
          <cell r="A841" t="str">
            <v>PUBLIC UTILITY COMMISSION OF TOWN OF PERTH</v>
          </cell>
          <cell r="B841" t="str">
            <v>HYDRO ONE NETWORKS INC.</v>
          </cell>
          <cell r="D841">
            <v>-102809</v>
          </cell>
        </row>
        <row r="842">
          <cell r="A842" t="str">
            <v>RAINY RIVER PUBLIC UTILITIES COMMISSION</v>
          </cell>
          <cell r="B842" t="str">
            <v>HYDRO ONE NETWORKS INC.</v>
          </cell>
          <cell r="D842">
            <v>-21851</v>
          </cell>
        </row>
        <row r="843">
          <cell r="A843" t="str">
            <v>RED ROCK HYDRO</v>
          </cell>
          <cell r="B843" t="str">
            <v>HYDRO ONE NETWORKS INC.</v>
          </cell>
          <cell r="D843">
            <v>-9068</v>
          </cell>
        </row>
        <row r="844">
          <cell r="A844" t="str">
            <v>RENFREW HYDRO INC.</v>
          </cell>
          <cell r="B844" t="str">
            <v>RENFREW HYDRO INC.</v>
          </cell>
          <cell r="D844">
            <v>-45216</v>
          </cell>
        </row>
        <row r="845">
          <cell r="A845" t="str">
            <v>RICHMOND HILL HYDRO INC.</v>
          </cell>
          <cell r="B845" t="str">
            <v>POWERSTREAM INC.</v>
          </cell>
          <cell r="D845">
            <v>-1379841</v>
          </cell>
        </row>
        <row r="846">
          <cell r="A846" t="str">
            <v>RIPLEY PUBLIC UTILITIES COMMISSION</v>
          </cell>
          <cell r="B846" t="str">
            <v>WESTARIO POWER INC.</v>
          </cell>
          <cell r="D846">
            <v>-17351</v>
          </cell>
        </row>
        <row r="847">
          <cell r="A847" t="str">
            <v>ROCKLAND HYDRO ELECTRIC COMMISSION</v>
          </cell>
          <cell r="B847" t="str">
            <v>HYDRO ONE NETWORKS INC.</v>
          </cell>
          <cell r="D847">
            <v>-137786</v>
          </cell>
        </row>
        <row r="848">
          <cell r="A848" t="str">
            <v>RODNEY PUBLIC UTILITIES COMMISSION</v>
          </cell>
          <cell r="B848" t="str">
            <v>HYDRO ONE NETWORKS INC.</v>
          </cell>
          <cell r="D848">
            <v>-5016</v>
          </cell>
        </row>
        <row r="849">
          <cell r="A849" t="str">
            <v>SCHREIBER HYDRO-ELECTRIC COMMISSION</v>
          </cell>
          <cell r="B849" t="str">
            <v>HYDRO ONE NETWORKS INC.</v>
          </cell>
          <cell r="D849">
            <v>-7023</v>
          </cell>
        </row>
        <row r="850">
          <cell r="A850" t="str">
            <v>SCUGOG HYDRO ELECTRIC CORPORATION</v>
          </cell>
          <cell r="B850" t="str">
            <v>VERIDIAN CONNECTIONS INC.</v>
          </cell>
          <cell r="D850">
            <v>-369615</v>
          </cell>
        </row>
        <row r="851">
          <cell r="A851" t="str">
            <v>SEAFORTH PUBLIC UTILITY COMMISSION</v>
          </cell>
          <cell r="B851" t="str">
            <v>FESTIVAL HYDRO INC.</v>
          </cell>
          <cell r="D851">
            <v>-20125</v>
          </cell>
        </row>
        <row r="852">
          <cell r="A852" t="str">
            <v>SEVERN HYDRO-ELECTRIC SYSTEM</v>
          </cell>
          <cell r="B852" t="str">
            <v>HYDRO ONE NETWORKS INC.</v>
          </cell>
          <cell r="D852">
            <v>-15706</v>
          </cell>
        </row>
        <row r="853">
          <cell r="A853" t="str">
            <v>SIMCOE HYDRO-ELECTRIC COMMISSION</v>
          </cell>
          <cell r="B853" t="str">
            <v>NORFOLK POWER DISTRIBUTION INC.</v>
          </cell>
          <cell r="D853">
            <v>-305797</v>
          </cell>
        </row>
        <row r="854">
          <cell r="A854" t="str">
            <v>SIOUX LOOKOUT HYDRO INC.</v>
          </cell>
          <cell r="B854" t="str">
            <v>SIOUX LOOKOUT HYDRO INC.</v>
          </cell>
          <cell r="D854">
            <v>-34147</v>
          </cell>
        </row>
        <row r="855">
          <cell r="A855" t="str">
            <v>SMITHS FALLS HYDRO ELECTRIC COMMISSION</v>
          </cell>
          <cell r="B855" t="str">
            <v>HYDRO ONE NETWORKS INC.</v>
          </cell>
          <cell r="D855">
            <v>-30355</v>
          </cell>
        </row>
        <row r="856">
          <cell r="A856" t="str">
            <v>SOUTH RIVER PUBLIC UTILITIES COMMISSION</v>
          </cell>
          <cell r="B856" t="str">
            <v>HYDRO ONE NETWORKS INC.</v>
          </cell>
          <cell r="D856">
            <v>-7367</v>
          </cell>
        </row>
        <row r="857">
          <cell r="A857" t="str">
            <v>SOUTH-WEST OXFORD PUBLIC UTILITIES COMMISSION</v>
          </cell>
          <cell r="B857" t="str">
            <v>ERIE THAMES POWERLINES CORPORATION</v>
          </cell>
          <cell r="D857">
            <v>-2699</v>
          </cell>
        </row>
        <row r="858">
          <cell r="A858" t="str">
            <v>ST. CATHARINES HYDRO UTILITY SERVICES INC.</v>
          </cell>
          <cell r="B858" t="str">
            <v>HORIZON UTILITIES CORPORATION</v>
          </cell>
          <cell r="D858">
            <v>-2312521</v>
          </cell>
        </row>
        <row r="859">
          <cell r="A859" t="str">
            <v>ST. MARY'S PUBLIC UTILITIES COMMISSION</v>
          </cell>
          <cell r="B859" t="str">
            <v>FESTIVAL HYDRO INC.</v>
          </cell>
          <cell r="D859">
            <v>-98097</v>
          </cell>
        </row>
        <row r="860">
          <cell r="A860" t="str">
            <v>ST. THOMAS ENERGY INC.</v>
          </cell>
          <cell r="B860" t="str">
            <v>ST. THOMAS ENERGY INC.</v>
          </cell>
          <cell r="D860">
            <v>-240213</v>
          </cell>
        </row>
        <row r="861">
          <cell r="A861" t="str">
            <v>STIRLING-RAWDON PUBLIC UTILITIES COMMISSION</v>
          </cell>
          <cell r="B861" t="str">
            <v>HYDRO ONE NETWORKS INC.</v>
          </cell>
          <cell r="D861">
            <v>-8927</v>
          </cell>
        </row>
        <row r="862">
          <cell r="A862" t="str">
            <v>STONEY CREEK HYDRO-ELECTRIC COMMISSION</v>
          </cell>
          <cell r="B862" t="str">
            <v>HORIZON UTILITIES CORPORATION</v>
          </cell>
          <cell r="D862">
            <v>-39287</v>
          </cell>
        </row>
        <row r="863">
          <cell r="A863" t="str">
            <v>STRATFORD PUBLIC UTILITY COMMISSION</v>
          </cell>
          <cell r="B863" t="str">
            <v>FESTIVAL HYDRO INC.</v>
          </cell>
          <cell r="D863">
            <v>-768620</v>
          </cell>
        </row>
        <row r="864">
          <cell r="A864" t="str">
            <v>SUNDRIDGE HYDRO ELECTRIC SYSTEM</v>
          </cell>
          <cell r="B864" t="str">
            <v>LAKELAND POWER DISTRIBUTION LTD.</v>
          </cell>
          <cell r="D864">
            <v>-50123</v>
          </cell>
        </row>
        <row r="865">
          <cell r="A865" t="str">
            <v>TARA HYDRO-ELECTRIC SYSTEM</v>
          </cell>
          <cell r="B865" t="str">
            <v>HYDRO ONE NETWORKS INC.</v>
          </cell>
          <cell r="D865">
            <v>-5476</v>
          </cell>
        </row>
        <row r="866">
          <cell r="A866" t="str">
            <v>TEESWATER HYDRO-ELECTRIC COMMISSION</v>
          </cell>
          <cell r="B866" t="str">
            <v>WESTARIO POWER INC.</v>
          </cell>
          <cell r="D866">
            <v>-34494</v>
          </cell>
        </row>
        <row r="867">
          <cell r="A867" t="str">
            <v>TERRACE BAY SUPERIOR WIRES INC.</v>
          </cell>
          <cell r="B867" t="str">
            <v>HYDRO ONE NETWORKS INC.</v>
          </cell>
          <cell r="D867">
            <v>-100996</v>
          </cell>
        </row>
        <row r="868">
          <cell r="A868" t="str">
            <v>THE HYDRO ELECTRIC COMMISSION OF THE TOWN OF CARLETON PLACE</v>
          </cell>
          <cell r="B868" t="str">
            <v>HYDRO ONE NETWORKS INC.</v>
          </cell>
          <cell r="D868">
            <v>-67511</v>
          </cell>
        </row>
        <row r="869">
          <cell r="A869" t="str">
            <v>THE HYDRO ELECTRIC COMMISSION OF THE TOWN OF SHELBURNE</v>
          </cell>
          <cell r="B869" t="str">
            <v>HYDRO ONE NETWORKS INC.</v>
          </cell>
          <cell r="D869">
            <v>-69722</v>
          </cell>
        </row>
        <row r="870">
          <cell r="A870" t="str">
            <v>THE HYDRO ELECTRIC COMMISSION OF THE TOWNSHIP OF WARWICK</v>
          </cell>
          <cell r="B870" t="str">
            <v>BLUEWATER POWER DISTRIBUTION CORPORATION</v>
          </cell>
          <cell r="D870">
            <v>-39551</v>
          </cell>
        </row>
        <row r="871">
          <cell r="A871" t="str">
            <v>THE HYDRO-ELECTRIC COMMISSION FOR THE TOWN OF EXETER</v>
          </cell>
          <cell r="B871" t="str">
            <v>HYDRO ONE NETWORKS INC.</v>
          </cell>
          <cell r="D871">
            <v>-87426</v>
          </cell>
        </row>
        <row r="872">
          <cell r="A872" t="str">
            <v>THE HYDRO-ELECTRIC COMMISSION OF THE CITY OF GLOUCESTER</v>
          </cell>
          <cell r="B872" t="str">
            <v>HYDRO OTTAWA LIMITED</v>
          </cell>
          <cell r="D872">
            <v>-5716466</v>
          </cell>
        </row>
        <row r="873">
          <cell r="A873" t="str">
            <v>THE HYDRO-ELECTRIC COMMISSION OF THE TOWN OF PENETANGUISHENE</v>
          </cell>
          <cell r="B873" t="str">
            <v>POWERSTREAM INC.</v>
          </cell>
          <cell r="D873">
            <v>-213396</v>
          </cell>
        </row>
        <row r="874">
          <cell r="A874" t="str">
            <v>THE PUBLIC UTILITIES COMMISSION FOR THE TOWN OF BANCROFT</v>
          </cell>
          <cell r="B874" t="str">
            <v>HYDRO ONE NETWORKS INC.</v>
          </cell>
          <cell r="D874">
            <v>-57504</v>
          </cell>
        </row>
        <row r="875">
          <cell r="A875" t="str">
            <v>THE PUBLIC UTILITIES COMMISSION OF THE TOWN OF COLLINGWOOD</v>
          </cell>
          <cell r="B875" t="str">
            <v>COLLUS POWER CORP.</v>
          </cell>
          <cell r="D875">
            <v>-338454</v>
          </cell>
        </row>
        <row r="876">
          <cell r="A876" t="str">
            <v>THE PUBLIC UTILITIES COMMISSION OF THE TOWN OF KAPUSKASING</v>
          </cell>
          <cell r="B876" t="str">
            <v>NORTHERN ONTARIO WIRES INC.</v>
          </cell>
          <cell r="D876">
            <v>-28610</v>
          </cell>
        </row>
        <row r="877">
          <cell r="A877" t="str">
            <v>THE PUBLIC UTILITIES COMMISSION OF THE TOWN OF PETROLIA</v>
          </cell>
          <cell r="B877" t="str">
            <v>BLUEWATER POWER DISTRIBUTION CORPORATION</v>
          </cell>
          <cell r="D877">
            <v>-69367</v>
          </cell>
        </row>
        <row r="878">
          <cell r="A878" t="str">
            <v>THE PUBLIC UTILITIES COMMISSION OF THE VILLAGE OF EGANVILLE</v>
          </cell>
          <cell r="B878" t="str">
            <v>HYDRO ONE NETWORKS INC.</v>
          </cell>
          <cell r="D878">
            <v>-11994</v>
          </cell>
        </row>
        <row r="879">
          <cell r="A879" t="str">
            <v>THE PUBLIC UTILITIES COMMISSION OF THE VILLAGE OF POINT EDWARD</v>
          </cell>
          <cell r="B879" t="str">
            <v>BLUEWATER POWER DISTRIBUTION CORPORATION</v>
          </cell>
          <cell r="D879">
            <v>-3856</v>
          </cell>
        </row>
        <row r="880">
          <cell r="A880" t="str">
            <v>THE VILLAGE OF OMEMEE HYDRO-ELECTRIC COMMISSION</v>
          </cell>
          <cell r="B880" t="str">
            <v>HYDRO ONE NETWORKS INC.</v>
          </cell>
          <cell r="D880">
            <v>-20017</v>
          </cell>
        </row>
        <row r="881">
          <cell r="A881" t="str">
            <v>THEDFORD HYDRO ELECTRIC COMMISSION</v>
          </cell>
          <cell r="B881" t="str">
            <v>HYDRO ONE NETWORKS INC.</v>
          </cell>
          <cell r="D881">
            <v>-13800</v>
          </cell>
        </row>
        <row r="882">
          <cell r="A882" t="str">
            <v>THORNDALE HYDRO ELECTRIC COMMISSION</v>
          </cell>
          <cell r="B882" t="str">
            <v>HYDRO ONE NETWORKS INC.</v>
          </cell>
          <cell r="D882">
            <v>-2064</v>
          </cell>
        </row>
        <row r="883">
          <cell r="A883" t="str">
            <v>THOROLD HYDRO CORPORATION</v>
          </cell>
          <cell r="B883" t="str">
            <v>HYDRO ONE NETWORKS INC.</v>
          </cell>
          <cell r="D883">
            <v>-29789</v>
          </cell>
        </row>
        <row r="884">
          <cell r="A884" t="str">
            <v>THUNDER BAY HYDRO ELECTRICITY DISTRIBUTION INC.</v>
          </cell>
          <cell r="B884" t="str">
            <v>THUNDER BAY HYDRO ELECTRICITY DISTRIBUTION INC.</v>
          </cell>
          <cell r="D884">
            <v>-4646255</v>
          </cell>
        </row>
        <row r="885">
          <cell r="A885" t="str">
            <v>TILLSONBURG HYDRO INC.</v>
          </cell>
          <cell r="B885" t="str">
            <v>TILLSONBURG HYDRO INC.</v>
          </cell>
          <cell r="D885">
            <v>-371406</v>
          </cell>
        </row>
        <row r="886">
          <cell r="A886" t="str">
            <v>TOWNSHIP OF MCGARRY HYDRO SYSTEM</v>
          </cell>
          <cell r="B886" t="str">
            <v>HYDRO ONE NETWORKS INC.</v>
          </cell>
          <cell r="D886">
            <v>-6273</v>
          </cell>
        </row>
        <row r="887">
          <cell r="A887" t="str">
            <v>TOWNSHIP OF NORTH DORCHESTER HYDRO</v>
          </cell>
          <cell r="B887" t="str">
            <v>HYDRO ONE NETWORKS INC.</v>
          </cell>
          <cell r="D887">
            <v>-48671</v>
          </cell>
        </row>
        <row r="888">
          <cell r="A888" t="str">
            <v>TWEED HYDRO ELECTRIC COMMISSION</v>
          </cell>
          <cell r="B888" t="str">
            <v>HYDRO ONE NETWORKS INC.</v>
          </cell>
          <cell r="D888">
            <v>-21650</v>
          </cell>
        </row>
        <row r="889">
          <cell r="A889" t="str">
            <v>UXBRIDGE HYDRO ELECTRIC COMMISSION</v>
          </cell>
          <cell r="B889" t="str">
            <v>VERIDIAN CONNECTIONS INC.</v>
          </cell>
          <cell r="D889">
            <v>-15283</v>
          </cell>
        </row>
        <row r="890">
          <cell r="A890" t="str">
            <v>VILLAGE OF BARRY'S BAY HYDRO SYSTEM</v>
          </cell>
          <cell r="B890" t="str">
            <v>HYDRO ONE NETWORKS INC.</v>
          </cell>
          <cell r="D890">
            <v>-3903</v>
          </cell>
        </row>
        <row r="891">
          <cell r="A891" t="str">
            <v>VILLAGE OF BLOOMFIELD HYDRO SYSTEM</v>
          </cell>
          <cell r="B891" t="str">
            <v>HYDRO ONE NETWORKS INC.</v>
          </cell>
          <cell r="D891">
            <v>-153</v>
          </cell>
        </row>
        <row r="892">
          <cell r="A892" t="str">
            <v>VILLAGE OF CARDINAL HYDRO SYSTEM</v>
          </cell>
          <cell r="B892" t="str">
            <v>RIDEAU ST. LAWRENCE DISTRIBUTION INC.</v>
          </cell>
          <cell r="D892">
            <v>-1018</v>
          </cell>
        </row>
        <row r="893">
          <cell r="A893" t="str">
            <v>VILLAGE OF CHESTERVILLE HYDRO SYSTEM</v>
          </cell>
          <cell r="B893" t="str">
            <v>HYDRO ONE NETWORKS INC.</v>
          </cell>
          <cell r="D893">
            <v>-7189</v>
          </cell>
        </row>
        <row r="894">
          <cell r="A894" t="str">
            <v>VILLAGE OF CREEMORE HYDRO SYSTEM</v>
          </cell>
          <cell r="B894" t="str">
            <v>COLLUS POWER CORP.</v>
          </cell>
          <cell r="D894">
            <v>-73</v>
          </cell>
        </row>
        <row r="895">
          <cell r="A895" t="str">
            <v>VILLAGE OF ERIEAU HYDRO SYSTEM</v>
          </cell>
          <cell r="B895" t="str">
            <v>CHATHAM-KENT HYDRO INC.</v>
          </cell>
          <cell r="D895">
            <v>-1633</v>
          </cell>
        </row>
        <row r="896">
          <cell r="A896" t="str">
            <v>VILLAGE OF FLESHERTON HYDRO SYSTEM</v>
          </cell>
          <cell r="B896" t="str">
            <v>HYDRO ONE NETWORKS INC.</v>
          </cell>
          <cell r="D896">
            <v>-6944</v>
          </cell>
        </row>
        <row r="897">
          <cell r="A897" t="str">
            <v>VILLAGE OF IROQUOIS HYDRO SYSTEM</v>
          </cell>
          <cell r="B897" t="str">
            <v>RIDEAU ST. LAWRENCE DISTRIBUTION INC.</v>
          </cell>
          <cell r="D897">
            <v>-127553</v>
          </cell>
        </row>
        <row r="898">
          <cell r="A898" t="str">
            <v>VILLAGE OF LUCKNOW HYDRO SYSTEM</v>
          </cell>
          <cell r="B898" t="str">
            <v>WESTARIO POWER INC.</v>
          </cell>
          <cell r="D898">
            <v>-37471</v>
          </cell>
        </row>
        <row r="899">
          <cell r="A899" t="str">
            <v>VILLAGE OF MAXVILLE HYDRO SYSTEM</v>
          </cell>
          <cell r="B899" t="str">
            <v>HYDRO ONE NETWORKS INC.</v>
          </cell>
          <cell r="D899">
            <v>-9847</v>
          </cell>
        </row>
        <row r="900">
          <cell r="A900" t="str">
            <v>WALKERTON PUBLIC UTILITIES COMMISSION</v>
          </cell>
          <cell r="B900" t="str">
            <v>WESTARIO POWER INC.</v>
          </cell>
          <cell r="D900">
            <v>-30508</v>
          </cell>
        </row>
        <row r="901">
          <cell r="A901" t="str">
            <v>WARDSVILLE HYDRO ELECTRIC COMMISSION</v>
          </cell>
          <cell r="B901" t="str">
            <v>HYDRO ONE NETWORKS INC.</v>
          </cell>
          <cell r="D901">
            <v>-3384</v>
          </cell>
        </row>
        <row r="902">
          <cell r="A902" t="str">
            <v>WARKWORTH HYDRO ELECTRIC COMMISSION</v>
          </cell>
          <cell r="B902" t="str">
            <v>HYDRO ONE NETWORKS INC.</v>
          </cell>
          <cell r="D902">
            <v>-24604</v>
          </cell>
        </row>
        <row r="903">
          <cell r="A903" t="str">
            <v>WATERLOO NORTH HYDRO INC.</v>
          </cell>
          <cell r="B903" t="str">
            <v>WATERLOO NORTH HYDRO INC.</v>
          </cell>
          <cell r="D903">
            <v>-2339718</v>
          </cell>
        </row>
        <row r="904">
          <cell r="A904" t="str">
            <v>WAUBAUSHENE PUBLIC UTILITIES COMMISSION</v>
          </cell>
          <cell r="B904" t="str">
            <v>NEWMARKET-TAY POWER DISTRIBUTION LTD.</v>
          </cell>
          <cell r="D904">
            <v>-26</v>
          </cell>
        </row>
        <row r="905">
          <cell r="A905" t="str">
            <v>WELLAND HYDRO-ELECTRIC SYSTEM CORP.</v>
          </cell>
          <cell r="B905" t="str">
            <v>WELLAND HYDRO-ELECTRIC SYSTEM CORP.</v>
          </cell>
          <cell r="D905">
            <v>-1064408</v>
          </cell>
        </row>
        <row r="906">
          <cell r="A906" t="str">
            <v>WELLINGTON ELECTRIC DISTRIBUTION COMPANY INC.</v>
          </cell>
          <cell r="B906" t="str">
            <v>GUELPH HYDRO ELECTRIC SYSTEMS INC.</v>
          </cell>
          <cell r="D906">
            <v>-22235</v>
          </cell>
        </row>
        <row r="907">
          <cell r="A907" t="str">
            <v>WEST LINCOLN HYDRO ELECTRIC COMMISSION</v>
          </cell>
          <cell r="B907" t="str">
            <v>NIAGARA PENINSULA ENERGY INC.</v>
          </cell>
          <cell r="D907">
            <v>-45607</v>
          </cell>
        </row>
        <row r="908">
          <cell r="A908" t="str">
            <v>WHITBY HYDRO ELECTRIC CORPORATION</v>
          </cell>
          <cell r="B908" t="str">
            <v>WHITBY HYDRO ELECTRIC CORPORATION</v>
          </cell>
          <cell r="D908">
            <v>-2799307</v>
          </cell>
        </row>
        <row r="909">
          <cell r="A909" t="str">
            <v>WHITCHURCH STOUFFVILLE HYDRO ELECTRIC COMMISSION</v>
          </cell>
          <cell r="B909" t="str">
            <v>HYDRO ONE NETWORKS INC.</v>
          </cell>
          <cell r="D909">
            <v>-469971</v>
          </cell>
        </row>
        <row r="910">
          <cell r="A910" t="str">
            <v>WINCHESTER HYDRO COMMISSION</v>
          </cell>
          <cell r="B910" t="str">
            <v>HYDRO ONE NETWORKS INC.</v>
          </cell>
          <cell r="D910">
            <v>-4100</v>
          </cell>
        </row>
        <row r="911">
          <cell r="A911" t="str">
            <v>WINDSOR UTILITIES COMMISSION</v>
          </cell>
          <cell r="B911" t="str">
            <v>ENWIN UTILITIES LTD.</v>
          </cell>
          <cell r="D911">
            <v>-1547949</v>
          </cell>
        </row>
        <row r="912">
          <cell r="A912" t="str">
            <v>WINGHAM PUBLIC UTILITIES COMMISSION</v>
          </cell>
          <cell r="B912" t="str">
            <v>WESTARIO POWER INC.</v>
          </cell>
          <cell r="D912">
            <v>-79392</v>
          </cell>
        </row>
        <row r="913">
          <cell r="A913" t="str">
            <v>WOODSTOCK HYDRO SERVICES INC.</v>
          </cell>
          <cell r="B913" t="str">
            <v>WOODSTOCK HYDRO SERVICES INC.</v>
          </cell>
          <cell r="D913">
            <v>-428497</v>
          </cell>
        </row>
        <row r="914">
          <cell r="A914" t="str">
            <v>WOODVILLE HYDRO-ELECTRIC SYSTEM</v>
          </cell>
          <cell r="B914" t="str">
            <v>HYDRO ONE NETWORKS INC.</v>
          </cell>
          <cell r="D914">
            <v>-28164</v>
          </cell>
        </row>
        <row r="915">
          <cell r="A915" t="str">
            <v>WYOMING HYDRO ELECTRIC COMMISSION</v>
          </cell>
          <cell r="B915" t="str">
            <v>HYDRO ONE NETWORKS INC.</v>
          </cell>
          <cell r="D915">
            <v>-20134</v>
          </cell>
        </row>
        <row r="916">
          <cell r="A916" t="str">
            <v>ZORRA ELECTRIC SUPPLY AUTHORITY</v>
          </cell>
          <cell r="B916" t="str">
            <v>ERIE THAMES POWERLINES CORPORATION</v>
          </cell>
          <cell r="D916">
            <v>-46988</v>
          </cell>
        </row>
        <row r="917">
          <cell r="A917" t="str">
            <v>ZURICH HYDRO ELECTRIC COMMISSION</v>
          </cell>
          <cell r="B917" t="str">
            <v>FESTIVAL HYDRO INC.</v>
          </cell>
          <cell r="D917">
            <v>-12515</v>
          </cell>
        </row>
        <row r="922">
          <cell r="A922" t="str">
            <v>AILSA CRAIG HYDRO ELECTRIC SYSTEM</v>
          </cell>
          <cell r="B922" t="str">
            <v>HYDRO ONE NETWORKS INC.</v>
          </cell>
          <cell r="D922">
            <v>-11297</v>
          </cell>
        </row>
        <row r="923">
          <cell r="A923" t="str">
            <v>AJAX HYDRO-ELECTRIC COMMISSION</v>
          </cell>
          <cell r="B923" t="str">
            <v>VERIDIAN CONNECTIONS INC.</v>
          </cell>
          <cell r="D923">
            <v>-1214160</v>
          </cell>
        </row>
        <row r="924">
          <cell r="A924" t="str">
            <v>ALVINSTON PUBLIC UTILITIES COMMISSION</v>
          </cell>
          <cell r="B924" t="str">
            <v>BLUEWATER POWER DISTRIBUTION CORPORATION</v>
          </cell>
          <cell r="D924">
            <v>-13792</v>
          </cell>
        </row>
        <row r="925">
          <cell r="A925" t="str">
            <v>ANCASTER HYDRO-ELECTRIC COMMISSION</v>
          </cell>
          <cell r="B925" t="str">
            <v>HORIZON UTILITIES CORPORATION</v>
          </cell>
          <cell r="D925">
            <v>-296080</v>
          </cell>
        </row>
        <row r="926">
          <cell r="A926" t="str">
            <v>ARKONA HYDRO ELECTRIC COMMISSION</v>
          </cell>
          <cell r="B926" t="str">
            <v>HYDRO ONE NETWORKS INC.</v>
          </cell>
          <cell r="D926">
            <v>-512</v>
          </cell>
        </row>
        <row r="927">
          <cell r="A927" t="str">
            <v>ARNPRIOR HYDRO ELECTRIC COMMISSION</v>
          </cell>
          <cell r="B927" t="str">
            <v>HYDRO ONE NETWORKS INC.</v>
          </cell>
          <cell r="D927">
            <v>-55356</v>
          </cell>
        </row>
        <row r="928">
          <cell r="A928" t="str">
            <v>ASPHODEL-NORWOOD DISTRIBUTION INCORPORATED</v>
          </cell>
          <cell r="B928" t="str">
            <v>PETERBOROUGH DISTRIBUTION INCORPORATED</v>
          </cell>
          <cell r="D928">
            <v>-56817</v>
          </cell>
        </row>
        <row r="929">
          <cell r="A929" t="str">
            <v>ATIKOKAN HYDRO INC.</v>
          </cell>
          <cell r="B929" t="str">
            <v>ATIKOKAN HYDRO INC.</v>
          </cell>
          <cell r="D929">
            <v>-138338</v>
          </cell>
        </row>
        <row r="930">
          <cell r="A930" t="str">
            <v>AURORA HYDRO CONNECTIONS LIMITED</v>
          </cell>
          <cell r="B930" t="str">
            <v>POWERSTREAM INC.</v>
          </cell>
          <cell r="D930">
            <v>-1064644</v>
          </cell>
        </row>
        <row r="931">
          <cell r="A931" t="str">
            <v>AYLMER PUBLIC UTILITIES COMMISSION</v>
          </cell>
          <cell r="B931" t="str">
            <v>ERIE THAMES POWERLINES CORPORATION</v>
          </cell>
          <cell r="D931">
            <v>-78534</v>
          </cell>
        </row>
        <row r="932">
          <cell r="A932" t="str">
            <v>BATH HYDRO</v>
          </cell>
          <cell r="B932" t="str">
            <v>HYDRO ONE NETWORKS INC.</v>
          </cell>
          <cell r="D932">
            <v>-14356</v>
          </cell>
        </row>
        <row r="933">
          <cell r="A933" t="str">
            <v>BEACHBURG HYDRO</v>
          </cell>
          <cell r="B933" t="str">
            <v>OTTAWA RIVER POWER CORPORATION</v>
          </cell>
          <cell r="D933">
            <v>-11615</v>
          </cell>
        </row>
        <row r="934">
          <cell r="A934" t="str">
            <v>BELLEVILLE ELECTRIC CORPORATION</v>
          </cell>
          <cell r="B934" t="str">
            <v>VERIDIAN CONNECTIONS INC.</v>
          </cell>
          <cell r="D934">
            <v>-257617</v>
          </cell>
        </row>
        <row r="935">
          <cell r="A935" t="str">
            <v>BLANDFORD-BLENHEIM PUBLIC UTILITIES COMMISSION</v>
          </cell>
          <cell r="B935" t="str">
            <v>HYDRO ONE NETWORKS INC.</v>
          </cell>
          <cell r="D935">
            <v>-8118</v>
          </cell>
        </row>
        <row r="936">
          <cell r="A936" t="str">
            <v>BLUE MOUNTAINS HYDRO SERVICES COMPANY INC.</v>
          </cell>
          <cell r="B936" t="str">
            <v>COLLUS POWER CORP.</v>
          </cell>
          <cell r="D936">
            <v>-61159</v>
          </cell>
        </row>
        <row r="937">
          <cell r="A937" t="str">
            <v>BLYTH HYDRO ELECTRIC COMMISSION</v>
          </cell>
          <cell r="B937" t="str">
            <v>HYDRO ONE NETWORKS INC.</v>
          </cell>
          <cell r="D937">
            <v>-21600</v>
          </cell>
        </row>
        <row r="938">
          <cell r="A938" t="str">
            <v>BOARD OF LIGHT &amp; HEAT COMM. OF THE CITY OF GUELPH</v>
          </cell>
          <cell r="B938" t="str">
            <v>GUELPH HYDRO ELECTRIC SYSTEMS INC.</v>
          </cell>
          <cell r="D938">
            <v>-3280287</v>
          </cell>
        </row>
        <row r="939">
          <cell r="A939" t="str">
            <v>BOBCAYGEON HYDRO ELECTRIC COMMISSION</v>
          </cell>
          <cell r="B939" t="str">
            <v>HYDRO ONE NETWORKS INC.</v>
          </cell>
          <cell r="D939">
            <v>-30357</v>
          </cell>
        </row>
        <row r="940">
          <cell r="A940" t="str">
            <v>BRADFORD WEST GWILLIMBURY PUBLIC UTILITIES COMMISSION</v>
          </cell>
          <cell r="B940" t="str">
            <v>POWERSTREAM INC.</v>
          </cell>
          <cell r="D940">
            <v>-482271</v>
          </cell>
        </row>
        <row r="941">
          <cell r="A941" t="str">
            <v>BRIGHTON DISTRIBUTION INC.</v>
          </cell>
          <cell r="B941" t="str">
            <v>HYDRO ONE NETWORKS INC.</v>
          </cell>
          <cell r="D941">
            <v>-84276</v>
          </cell>
        </row>
        <row r="942">
          <cell r="A942" t="str">
            <v>BROCK HYDRO-ELECTRIC COMMISSION</v>
          </cell>
          <cell r="B942" t="str">
            <v>VERIDIAN CONNECTIONS INC.</v>
          </cell>
          <cell r="D942">
            <v>-118719</v>
          </cell>
        </row>
        <row r="943">
          <cell r="A943" t="str">
            <v>BROCKVILLE UTILITIES INCORPORATED</v>
          </cell>
          <cell r="B943" t="str">
            <v>HYDRO ONE NETWORKS INC.</v>
          </cell>
          <cell r="D943">
            <v>-454703</v>
          </cell>
        </row>
        <row r="944">
          <cell r="A944" t="str">
            <v>BRUSSELS PUBLIC UTILITIES COMMISSION</v>
          </cell>
          <cell r="B944" t="str">
            <v>FESTIVAL HYDRO INC.</v>
          </cell>
          <cell r="D944">
            <v>-7778</v>
          </cell>
        </row>
        <row r="945">
          <cell r="A945" t="str">
            <v>BURK'S FALLS HYDRO ELECTRIC COMMISSION</v>
          </cell>
          <cell r="B945" t="str">
            <v>LAKELAND POWER DISTRIBUTION LTD.</v>
          </cell>
          <cell r="D945">
            <v>-42691</v>
          </cell>
        </row>
        <row r="946">
          <cell r="A946" t="str">
            <v>BURLINGTON HYDRO INC.</v>
          </cell>
          <cell r="B946" t="str">
            <v>BURLINGTON HYDRO INC.</v>
          </cell>
          <cell r="D946">
            <v>-4699681</v>
          </cell>
        </row>
        <row r="947">
          <cell r="A947" t="str">
            <v>CALEDON HYDRO CORPORATION</v>
          </cell>
          <cell r="B947" t="str">
            <v>HYDRO ONE NETWORKS INC.</v>
          </cell>
          <cell r="D947">
            <v>-1025158</v>
          </cell>
        </row>
        <row r="948">
          <cell r="A948" t="str">
            <v>CAMBRIDGE AND NORTH DUMFRIES HYDRO INC.</v>
          </cell>
          <cell r="B948" t="str">
            <v>CAMBRIDGE AND NORTH DUMFRIES HYDRO INC.</v>
          </cell>
          <cell r="D948">
            <v>-2213124</v>
          </cell>
        </row>
        <row r="949">
          <cell r="A949" t="str">
            <v>CAPREOL HYDRO ELECTRIC COMMISSION</v>
          </cell>
          <cell r="B949" t="str">
            <v>GREATER SUDBURY HYDRO INC.</v>
          </cell>
          <cell r="D949">
            <v>-158031</v>
          </cell>
        </row>
        <row r="950">
          <cell r="A950" t="str">
            <v>CASSELMAN HYDRO INC.</v>
          </cell>
          <cell r="B950" t="str">
            <v>HYDRO OTTAWA LIMITED</v>
          </cell>
          <cell r="D950">
            <v>-32757</v>
          </cell>
        </row>
        <row r="951">
          <cell r="A951" t="str">
            <v>CAVAN-MILLBROOK-NORTH MONAGHAN PUBLIC UTILITIES COMMISSION</v>
          </cell>
          <cell r="B951" t="str">
            <v>HYDRO ONE NETWORKS INC.</v>
          </cell>
          <cell r="D951">
            <v>-32841</v>
          </cell>
        </row>
        <row r="952">
          <cell r="A952" t="str">
            <v>CENTRE HASTINGS HYDRO ELECTRIC COMMISSION</v>
          </cell>
          <cell r="B952" t="str">
            <v>HYDRO ONE NETWORKS INC.</v>
          </cell>
          <cell r="D952">
            <v>-12753</v>
          </cell>
        </row>
        <row r="953">
          <cell r="A953" t="str">
            <v>CHALK RIVER HYDRO</v>
          </cell>
          <cell r="B953" t="str">
            <v>HYDRO ONE NETWORKS INC.</v>
          </cell>
          <cell r="D953">
            <v>-14160</v>
          </cell>
        </row>
        <row r="954">
          <cell r="A954" t="str">
            <v>CHAPLEAU PUBLIC UTILITIES CORPORATION</v>
          </cell>
          <cell r="B954" t="str">
            <v>CHAPLEAU PUBLIC UTILITIES CORPORATION</v>
          </cell>
          <cell r="D954">
            <v>-8179</v>
          </cell>
        </row>
        <row r="955">
          <cell r="A955" t="str">
            <v>CITY OF DRYDEN HYDRO ELECTRIC COMMISSION</v>
          </cell>
          <cell r="B955" t="str">
            <v>HYDRO ONE NETWORKS INC.</v>
          </cell>
          <cell r="D955">
            <v>-71382</v>
          </cell>
        </row>
        <row r="956">
          <cell r="A956" t="str">
            <v>CLARINGTON HYDRO-ELECTRIC COMMISSION</v>
          </cell>
          <cell r="B956" t="str">
            <v>VERIDIAN CONNECTIONS INC.</v>
          </cell>
          <cell r="D956">
            <v>-719052</v>
          </cell>
        </row>
        <row r="957">
          <cell r="A957" t="str">
            <v>CLINTON POWER CORPORATION</v>
          </cell>
          <cell r="B957" t="str">
            <v>ERIE THAMES POWERLINES CORPORATION</v>
          </cell>
          <cell r="D957">
            <v>-15123</v>
          </cell>
        </row>
        <row r="958">
          <cell r="A958" t="str">
            <v>COBDEN HYDRO</v>
          </cell>
          <cell r="B958" t="str">
            <v>HYDRO ONE NETWORKS INC.</v>
          </cell>
          <cell r="D958">
            <v>-7778</v>
          </cell>
        </row>
        <row r="959">
          <cell r="A959" t="str">
            <v>COLBORNE PUBLIC UTILITIES COMMISSION</v>
          </cell>
          <cell r="B959" t="str">
            <v>LAKEFRONT UTILITIES INC.</v>
          </cell>
          <cell r="D959">
            <v>-16834</v>
          </cell>
        </row>
        <row r="960">
          <cell r="A960" t="str">
            <v>COTTAM HYDRO-ELECTRIC SYSTEM</v>
          </cell>
          <cell r="B960" t="str">
            <v>E.L.K. ENERGY INC.</v>
          </cell>
          <cell r="D960">
            <v>-148231</v>
          </cell>
        </row>
        <row r="961">
          <cell r="A961" t="str">
            <v>DASHWOOD HYDRO-ELECTRIC SYSTEM</v>
          </cell>
          <cell r="B961" t="str">
            <v>FESTIVAL HYDRO INC.</v>
          </cell>
          <cell r="D961">
            <v>-129</v>
          </cell>
        </row>
        <row r="962">
          <cell r="A962" t="str">
            <v>DEEP RIVER HYDRO</v>
          </cell>
          <cell r="B962" t="str">
            <v>HYDRO ONE NETWORKS INC.</v>
          </cell>
          <cell r="D962">
            <v>-229875</v>
          </cell>
        </row>
        <row r="963">
          <cell r="A963" t="str">
            <v>DELHI HYDRO-ELECTRIC COMMISSION</v>
          </cell>
          <cell r="B963" t="str">
            <v>NORFOLK POWER DISTRIBUTION INC.</v>
          </cell>
          <cell r="D963">
            <v>-20713</v>
          </cell>
        </row>
        <row r="964">
          <cell r="A964" t="str">
            <v>DESERONTO PUBLIC UTILITIES COMMISSION</v>
          </cell>
          <cell r="B964" t="str">
            <v>HYDRO ONE NETWORKS INC.</v>
          </cell>
          <cell r="D964">
            <v>-7940</v>
          </cell>
        </row>
        <row r="965">
          <cell r="A965" t="str">
            <v>DRESDEN UTILITIES COMMISSION</v>
          </cell>
          <cell r="B965" t="str">
            <v>CHATHAM-KENT HYDRO INC.</v>
          </cell>
          <cell r="D965">
            <v>-33135</v>
          </cell>
        </row>
        <row r="966">
          <cell r="A966" t="str">
            <v>DUNDALK HYDRO ELECTRIC SYSTEM</v>
          </cell>
          <cell r="B966" t="str">
            <v>HYDRO ONE NETWORKS INC.</v>
          </cell>
          <cell r="D966">
            <v>-2020</v>
          </cell>
        </row>
        <row r="967">
          <cell r="A967" t="str">
            <v>DUNDAS HYDRO-ELECTRIC COMMISSION</v>
          </cell>
          <cell r="B967" t="str">
            <v>HORIZON UTILITIES CORPORATION</v>
          </cell>
          <cell r="D967">
            <v>-490989</v>
          </cell>
        </row>
        <row r="968">
          <cell r="A968" t="str">
            <v>DUNNVILLE HYDRO ELECTRIC COMMISSION</v>
          </cell>
          <cell r="B968" t="str">
            <v>HALDIMAND COUNTY HYDRO INC.</v>
          </cell>
          <cell r="D968">
            <v>-141195</v>
          </cell>
        </row>
        <row r="969">
          <cell r="A969" t="str">
            <v>DURHAM HYDRO ELECTRIC COMMISSION</v>
          </cell>
          <cell r="B969" t="str">
            <v>HYDRO ONE NETWORKS INC.</v>
          </cell>
          <cell r="D969">
            <v>-11586</v>
          </cell>
        </row>
        <row r="970">
          <cell r="A970" t="str">
            <v>DUTTON HYDRO LIMITED</v>
          </cell>
          <cell r="B970" t="str">
            <v>MIDDLESEX POWER DISTRIBUTION CORPORATION</v>
          </cell>
          <cell r="D970">
            <v>-4834</v>
          </cell>
        </row>
        <row r="971">
          <cell r="A971" t="str">
            <v>EAST ZORRA-TAVISTOCK PUBLIC UTILITY COMMISSION</v>
          </cell>
          <cell r="B971" t="str">
            <v>ERIE THAMES POWERLINES CORPORATION</v>
          </cell>
          <cell r="D971">
            <v>-38969</v>
          </cell>
        </row>
        <row r="972">
          <cell r="A972" t="str">
            <v>ELMWOOD HYDRO-ELECTRIC SYSTEM</v>
          </cell>
          <cell r="B972" t="str">
            <v>WESTARIO POWER INC.</v>
          </cell>
          <cell r="D972">
            <v>-234</v>
          </cell>
        </row>
        <row r="973">
          <cell r="A973" t="str">
            <v>EMBRUN COOPERATIVE HYDRO INC.</v>
          </cell>
          <cell r="B973" t="str">
            <v>COOPERATIVE HYDRO EMBRUN INC.</v>
          </cell>
          <cell r="D973">
            <v>-30195</v>
          </cell>
        </row>
        <row r="974">
          <cell r="A974" t="str">
            <v>ERIN HYDRO ELECTRIC COMMISSION</v>
          </cell>
          <cell r="B974" t="str">
            <v>HYDRO ONE NETWORKS INC.</v>
          </cell>
          <cell r="D974">
            <v>-228679</v>
          </cell>
        </row>
        <row r="975">
          <cell r="A975" t="str">
            <v>ESSEX HYDRO-ELECTRIC COMMISSION</v>
          </cell>
          <cell r="B975" t="str">
            <v>E.L.K. ENERGY INC.</v>
          </cell>
          <cell r="D975">
            <v>-199203</v>
          </cell>
        </row>
        <row r="976">
          <cell r="A976" t="str">
            <v>FENELON FALLS BOARD OF WATER, LIGHT AND POWER COMMISSIONERS</v>
          </cell>
          <cell r="B976" t="str">
            <v>HYDRO ONE NETWORKS INC.</v>
          </cell>
          <cell r="D976">
            <v>-14194</v>
          </cell>
        </row>
        <row r="977">
          <cell r="A977" t="str">
            <v>FLAMBOROUGH HYDRO ELECTRIC COMMISSION</v>
          </cell>
          <cell r="B977" t="str">
            <v>HORIZON UTILITIES CORPORATION</v>
          </cell>
          <cell r="D977">
            <v>-84589</v>
          </cell>
        </row>
        <row r="978">
          <cell r="A978" t="str">
            <v>FOREST PUBLIC UTILITIES COMMISSION</v>
          </cell>
          <cell r="B978" t="str">
            <v>HYDRO ONE NETWORKS INC.</v>
          </cell>
          <cell r="D978">
            <v>-14335</v>
          </cell>
        </row>
        <row r="979">
          <cell r="A979" t="str">
            <v>GEORGINA HYDRO ELECTRIC COMMISSION</v>
          </cell>
          <cell r="B979" t="str">
            <v>HYDRO ONE NETWORKS INC.</v>
          </cell>
          <cell r="D979">
            <v>-219735</v>
          </cell>
        </row>
        <row r="980">
          <cell r="A980" t="str">
            <v>GLENCOE PUBLIC UTILITIES COMMISSION</v>
          </cell>
          <cell r="B980" t="str">
            <v>HYDRO ONE NETWORKS INC.</v>
          </cell>
          <cell r="D980">
            <v>-31325</v>
          </cell>
        </row>
        <row r="981">
          <cell r="A981" t="str">
            <v>GOULBOURN HYDRO ELECTRIC COMMISSION</v>
          </cell>
          <cell r="B981" t="str">
            <v>HYDRO OTTAWA LIMITED</v>
          </cell>
          <cell r="D981">
            <v>-129459</v>
          </cell>
        </row>
        <row r="982">
          <cell r="A982" t="str">
            <v>GRAND BEND PUBLIC UTILITIES COMMISSION</v>
          </cell>
          <cell r="B982" t="str">
            <v>HYDRO ONE NETWORKS INC.</v>
          </cell>
          <cell r="D982">
            <v>-31267</v>
          </cell>
        </row>
        <row r="983">
          <cell r="A983" t="str">
            <v>GRAND VALLEY ENERGY INC.</v>
          </cell>
          <cell r="B983" t="str">
            <v>ORANGEVILLE HYDRO LIMITED</v>
          </cell>
          <cell r="D983">
            <v>-11046</v>
          </cell>
        </row>
        <row r="984">
          <cell r="A984" t="str">
            <v>GRAVENHURST HYDRO ELECTRIC INC.</v>
          </cell>
          <cell r="B984" t="str">
            <v>VERIDIAN CONNECTIONS INC.</v>
          </cell>
          <cell r="D984">
            <v>-71431</v>
          </cell>
        </row>
        <row r="985">
          <cell r="A985" t="str">
            <v>GRIMSBY POWER INCORPORATED</v>
          </cell>
          <cell r="B985" t="str">
            <v>GRIMSBY POWER INCORPORATED</v>
          </cell>
          <cell r="D985">
            <v>-107612</v>
          </cell>
        </row>
        <row r="986">
          <cell r="A986" t="str">
            <v>GUELPH/ERAMOSA HYDRO-ELECTRIC COMMISSION</v>
          </cell>
          <cell r="B986" t="str">
            <v>GUELPH HYDRO ELECTRIC SYSTEMS INC.</v>
          </cell>
          <cell r="D986">
            <v>-12633</v>
          </cell>
        </row>
        <row r="987">
          <cell r="A987" t="str">
            <v>HALDIMAND HYDRO-ELECTRIC COMMISSION</v>
          </cell>
          <cell r="B987" t="str">
            <v>HALDIMAND COUNTY HYDRO INC.</v>
          </cell>
          <cell r="D987">
            <v>-189717</v>
          </cell>
        </row>
        <row r="988">
          <cell r="A988" t="str">
            <v>HALTON HILLS HYDRO INC.</v>
          </cell>
          <cell r="B988" t="str">
            <v>HALTON HILLS HYDRO INC.</v>
          </cell>
          <cell r="D988">
            <v>-657710</v>
          </cell>
        </row>
        <row r="989">
          <cell r="A989" t="str">
            <v>HAMILTON HYDRO INC.</v>
          </cell>
          <cell r="B989" t="str">
            <v>HORIZON UTILITIES CORPORATION</v>
          </cell>
          <cell r="D989">
            <v>-1968216</v>
          </cell>
        </row>
        <row r="990">
          <cell r="A990" t="str">
            <v>HANOVER ELECTRIC SERVICES INC.</v>
          </cell>
          <cell r="B990" t="str">
            <v>WESTARIO POWER INC.</v>
          </cell>
          <cell r="D990">
            <v>-23479</v>
          </cell>
        </row>
        <row r="991">
          <cell r="A991" t="str">
            <v>HASTINGS PUBLIC UTILITIES</v>
          </cell>
          <cell r="B991" t="str">
            <v>HYDRO ONE NETWORKS INC.</v>
          </cell>
          <cell r="D991">
            <v>-2979</v>
          </cell>
        </row>
        <row r="992">
          <cell r="A992" t="str">
            <v>HAVELOCK-BELMONT-METHUEN HYDRO ELECTRIC COMMISSION</v>
          </cell>
          <cell r="B992" t="str">
            <v>HYDRO ONE NETWORKS INC.</v>
          </cell>
          <cell r="D992">
            <v>-13956</v>
          </cell>
        </row>
        <row r="993">
          <cell r="A993" t="str">
            <v>HEARST POWER DISTRIBUTION COMPANY LIMITED</v>
          </cell>
          <cell r="B993" t="str">
            <v>HEARST POWER DISTRIBUTION COMPANY LIMITED</v>
          </cell>
          <cell r="D993">
            <v>-78090</v>
          </cell>
        </row>
        <row r="994">
          <cell r="A994" t="str">
            <v>HENSALL PUBLIC UTILITIES COMMISSION</v>
          </cell>
          <cell r="B994" t="str">
            <v>FESTIVAL HYDRO INC.</v>
          </cell>
          <cell r="D994">
            <v>-13612</v>
          </cell>
        </row>
        <row r="995">
          <cell r="A995" t="str">
            <v>HOLSTEIN HYDRO ELECTRIC SYSTEM</v>
          </cell>
          <cell r="B995" t="str">
            <v>WELLINGTON NORTH POWER INC.</v>
          </cell>
          <cell r="D995">
            <v>-5000</v>
          </cell>
        </row>
        <row r="996">
          <cell r="A996" t="str">
            <v>HUNTSVILLE PUBLIC UTILITIES COMMISSION</v>
          </cell>
          <cell r="B996" t="str">
            <v>LAKELAND POWER DISTRIBUTION LTD.</v>
          </cell>
          <cell r="D996">
            <v>-27094</v>
          </cell>
        </row>
        <row r="997">
          <cell r="A997" t="str">
            <v>HYDRO ELECTRIC COMMISSION OF THE CORPORATION OF THE TOWNSHIP OF MIDDLESEX CENTRE</v>
          </cell>
          <cell r="B997" t="str">
            <v>HYDRO ONE NETWORKS INC.</v>
          </cell>
          <cell r="D997">
            <v>-4306</v>
          </cell>
        </row>
        <row r="998">
          <cell r="A998" t="str">
            <v>HYDRO ELECTRIC COMMISSION OF THE TOWN OF LEAMINGTON</v>
          </cell>
          <cell r="B998" t="str">
            <v>ESSEX POWERLINES CORPORATION</v>
          </cell>
          <cell r="D998">
            <v>-224853</v>
          </cell>
        </row>
        <row r="999">
          <cell r="A999" t="str">
            <v>HYDRO ELECTRIC COMMISSION OF THE TOWNSHIP OF SPRINGWATER</v>
          </cell>
          <cell r="B999" t="str">
            <v>HYDRO ONE NETWORKS INC.</v>
          </cell>
          <cell r="D999">
            <v>-4028</v>
          </cell>
        </row>
        <row r="1000">
          <cell r="A1000" t="str">
            <v>HYDRO HAWKESBURY INC.</v>
          </cell>
          <cell r="B1000" t="str">
            <v>HYDRO HAWKESBURY INC.</v>
          </cell>
          <cell r="D1000">
            <v>-55841</v>
          </cell>
        </row>
        <row r="1001">
          <cell r="A1001" t="str">
            <v>HYDRO MISSISSAUGA CORPORATION</v>
          </cell>
          <cell r="B1001" t="str">
            <v>ENERSOURCE HYDRO MISSISSAUGA INC.</v>
          </cell>
          <cell r="D1001">
            <v>-25023071</v>
          </cell>
        </row>
        <row r="1002">
          <cell r="A1002" t="str">
            <v>HYDRO ONE BRAMPTON NETWORKS INC.</v>
          </cell>
          <cell r="B1002" t="str">
            <v>HYDRO ONE BRAMPTON NETWORKS INC.</v>
          </cell>
          <cell r="D1002">
            <v>-5425168</v>
          </cell>
        </row>
        <row r="1003">
          <cell r="A1003" t="str">
            <v>HYDRO OTTAWA LIMITED</v>
          </cell>
          <cell r="B1003" t="str">
            <v>HYDRO OTTAWA LIMITED</v>
          </cell>
          <cell r="D1003">
            <v>-10547515</v>
          </cell>
        </row>
        <row r="1004">
          <cell r="A1004" t="str">
            <v>HYDRO VAUGHAN DISTRIBUTION INC.</v>
          </cell>
          <cell r="B1004" t="str">
            <v>POWERSTREAM INC.</v>
          </cell>
          <cell r="D1004">
            <v>-2445760</v>
          </cell>
        </row>
        <row r="1005">
          <cell r="A1005" t="str">
            <v>HYDRO-ELECTRIC COMMISSION FOR THE TOWN OF AMHERSTBURG</v>
          </cell>
          <cell r="B1005" t="str">
            <v>ESSEX POWERLINES CORPORATION</v>
          </cell>
          <cell r="D1005">
            <v>-99742</v>
          </cell>
        </row>
        <row r="1006">
          <cell r="A1006" t="str">
            <v>HYDRO-ELECTRIC COMMISSION OF SOUTH DUMFRIES</v>
          </cell>
          <cell r="B1006" t="str">
            <v>BRANT COUNTY POWER INC.</v>
          </cell>
          <cell r="D1006">
            <v>-198</v>
          </cell>
        </row>
        <row r="1007">
          <cell r="A1007" t="str">
            <v>HYDRO-ELECTRIC COMMISSION OF THE CITY OF BRANTFORD</v>
          </cell>
          <cell r="B1007" t="str">
            <v>BRANTFORD POWER INC.</v>
          </cell>
          <cell r="D1007">
            <v>-2369968</v>
          </cell>
        </row>
        <row r="1008">
          <cell r="A1008" t="str">
            <v>HYDRO-ELECTRIC COMMISSION OF THE CITY OF PEMBROKE</v>
          </cell>
          <cell r="B1008" t="str">
            <v>OTTAWA RIVER POWER CORPORATION</v>
          </cell>
          <cell r="D1008">
            <v>-206736</v>
          </cell>
        </row>
        <row r="1009">
          <cell r="A1009" t="str">
            <v>HYDRO-ELECTRIC COMMISSION OF THE CITY OF SARNIA</v>
          </cell>
          <cell r="B1009" t="str">
            <v>BLUEWATER POWER DISTRIBUTION CORPORATION</v>
          </cell>
          <cell r="D1009">
            <v>-207180</v>
          </cell>
        </row>
        <row r="1010">
          <cell r="A1010" t="str">
            <v>HYDRO-ELECTRIC COMMISSION OF THE CITY OF TORONTO - EAST YORK OFFICE</v>
          </cell>
          <cell r="B1010" t="str">
            <v>TORONTO HYDRO-ELECTRIC SYSTEM LIMITED</v>
          </cell>
          <cell r="D1010">
            <v>-440772</v>
          </cell>
        </row>
        <row r="1011">
          <cell r="A1011" t="str">
            <v>HYDRO-ELECTRIC COMMISSION OF THE CITY OF TORONTO - ETOBICOKE OFFICE</v>
          </cell>
          <cell r="B1011" t="str">
            <v>TORONTO HYDRO-ELECTRIC SYSTEM LIMITED</v>
          </cell>
          <cell r="D1011">
            <v>-4809570</v>
          </cell>
        </row>
        <row r="1012">
          <cell r="A1012" t="str">
            <v>HYDRO-ELECTRIC COMMISSION OF THE CITY OF TORONTO - NORTH YORK OFFICE</v>
          </cell>
          <cell r="B1012" t="str">
            <v>TORONTO HYDRO-ELECTRIC SYSTEM LIMITED</v>
          </cell>
          <cell r="D1012">
            <v>-5644332</v>
          </cell>
        </row>
        <row r="1013">
          <cell r="A1013" t="str">
            <v>HYDRO-ELECTRIC COMMISSION OF THE CITY OF TORONTO - SCARBOROUGH OFFICE</v>
          </cell>
          <cell r="B1013" t="str">
            <v>TORONTO HYDRO-ELECTRIC SYSTEM LIMITED</v>
          </cell>
          <cell r="D1013">
            <v>-11302126</v>
          </cell>
        </row>
        <row r="1014">
          <cell r="A1014" t="str">
            <v>HYDRO-ELECTRIC COMMISSION OF THE CITY OF TORONTO - TORONTO OFFICE</v>
          </cell>
          <cell r="B1014" t="str">
            <v>TORONTO HYDRO-ELECTRIC SYSTEM LIMITED</v>
          </cell>
          <cell r="D1014">
            <v>-5379481</v>
          </cell>
        </row>
        <row r="1015">
          <cell r="A1015" t="str">
            <v>HYDRO-ELECTRIC COMMISSION OF THE CITY OF TORONTO - YORK OFFICE</v>
          </cell>
          <cell r="B1015" t="str">
            <v>TORONTO HYDRO-ELECTRIC SYSTEM LIMITED</v>
          </cell>
          <cell r="D1015">
            <v>-65062</v>
          </cell>
        </row>
        <row r="1016">
          <cell r="A1016" t="str">
            <v>HYDRO-ELECTRIC COMMISSION OF THE TOWN OF BOTHWELL</v>
          </cell>
          <cell r="B1016" t="str">
            <v>CHATHAM-KENT HYDRO INC.</v>
          </cell>
          <cell r="D1016">
            <v>-7508</v>
          </cell>
        </row>
        <row r="1017">
          <cell r="A1017" t="str">
            <v>HYDRO-ELECTRIC COMMISSION OF THE TOWN OF BRACEBRIDGE</v>
          </cell>
          <cell r="B1017" t="str">
            <v>LAKELAND POWER DISTRIBUTION LTD.</v>
          </cell>
          <cell r="D1017">
            <v>-28516</v>
          </cell>
        </row>
        <row r="1018">
          <cell r="A1018" t="str">
            <v>HYDRO-ELECTRIC COMMISSION OF THE TOWN OF CACHE BAY</v>
          </cell>
          <cell r="B1018" t="str">
            <v>GREATER SUDBURY HYDRO INC.</v>
          </cell>
          <cell r="D1018">
            <v>-2373</v>
          </cell>
        </row>
        <row r="1019">
          <cell r="A1019" t="str">
            <v>HYDRO-ELECTRIC COMMISSION OF THE TOWN OF HARRISTON</v>
          </cell>
          <cell r="B1019" t="str">
            <v>WESTARIO POWER INC.</v>
          </cell>
          <cell r="D1019">
            <v>-19398</v>
          </cell>
        </row>
        <row r="1020">
          <cell r="A1020" t="str">
            <v>HYDRO-ELECTRIC COMMISSION OF THE TOWN OF HARROW</v>
          </cell>
          <cell r="B1020" t="str">
            <v>E.L.K. ENERGY INC.</v>
          </cell>
          <cell r="D1020">
            <v>-179669</v>
          </cell>
        </row>
        <row r="1021">
          <cell r="A1021" t="str">
            <v>HYDRO-ELECTRIC COMMISSION OF THE TOWN OF LASALLE</v>
          </cell>
          <cell r="B1021" t="str">
            <v>ESSEX POWERLINES CORPORATION</v>
          </cell>
          <cell r="D1021">
            <v>-195418</v>
          </cell>
        </row>
        <row r="1022">
          <cell r="A1022" t="str">
            <v>HYDRO-ELECTRIC COMMISSION OF THE TOWN OF PORT ELGIN</v>
          </cell>
          <cell r="B1022" t="str">
            <v>WESTARIO POWER INC.</v>
          </cell>
          <cell r="D1022">
            <v>-712701</v>
          </cell>
        </row>
        <row r="1023">
          <cell r="A1023" t="str">
            <v>HYDRO-ELECTRIC COMMISSION OF THE TOWN OF STAYNER</v>
          </cell>
          <cell r="B1023" t="str">
            <v>COLLUS POWER CORP.</v>
          </cell>
          <cell r="D1023">
            <v>-6815</v>
          </cell>
        </row>
        <row r="1024">
          <cell r="A1024" t="str">
            <v>HYDRO-ELECTRIC COMMISSION OF THE TOWN OF STURGEON FALLS</v>
          </cell>
          <cell r="B1024" t="str">
            <v>GREATER SUDBURY HYDRO INC.</v>
          </cell>
          <cell r="D1024">
            <v>-3460</v>
          </cell>
        </row>
        <row r="1025">
          <cell r="A1025" t="str">
            <v>HYDRO-ELECTRIC COMMISSION OF THE TOWN OF VANKLEEK HILL</v>
          </cell>
          <cell r="B1025" t="str">
            <v>HYDRO ONE NETWORKS INC.</v>
          </cell>
          <cell r="D1025">
            <v>-64435</v>
          </cell>
        </row>
        <row r="1026">
          <cell r="A1026" t="str">
            <v>HYDRO-ELECTRIC COMMISSION OF THE TOWN OF WALLACEBURG</v>
          </cell>
          <cell r="B1026" t="str">
            <v>CHATHAM-KENT HYDRO INC.</v>
          </cell>
          <cell r="D1026">
            <v>-210055</v>
          </cell>
        </row>
        <row r="1027">
          <cell r="A1027" t="str">
            <v>HYDRO-ELECTRIC COMMISSION OF THE TOWN OF WASAGA BEACH</v>
          </cell>
          <cell r="B1027" t="str">
            <v>WASAGA DISTRIBUTION INC.</v>
          </cell>
          <cell r="D1027">
            <v>-138457</v>
          </cell>
        </row>
        <row r="1028">
          <cell r="A1028" t="str">
            <v>HYDRO-ELECTRIC COMMISSION OF THE TOWN OF WEBBWOOD</v>
          </cell>
          <cell r="B1028" t="str">
            <v>ESPANOLA REGIONAL HYDRO DISTRIBUTION CORPORATION</v>
          </cell>
          <cell r="D1028">
            <v>-2162</v>
          </cell>
        </row>
        <row r="1029">
          <cell r="A1029" t="str">
            <v>HYDRO-ELECTRIC COMMISSION OF THE TOWN OF WIARTON</v>
          </cell>
          <cell r="B1029" t="str">
            <v>HYDRO ONE NETWORKS INC.</v>
          </cell>
          <cell r="D1029">
            <v>-12430</v>
          </cell>
        </row>
        <row r="1030">
          <cell r="A1030" t="str">
            <v>HYDRO-ELECTRIC COMMISSION OF THE TOWNSHIP OF BRANTFORD</v>
          </cell>
          <cell r="B1030" t="str">
            <v>BRANT COUNTY POWER INC.</v>
          </cell>
          <cell r="D1030">
            <v>-234847</v>
          </cell>
        </row>
        <row r="1031">
          <cell r="A1031" t="str">
            <v>HYDRO-ELECTRIC COMMISSION OF THE TOWNSHIP OF ESSA</v>
          </cell>
          <cell r="B1031" t="str">
            <v>POWERSTREAM INC.</v>
          </cell>
          <cell r="D1031">
            <v>-7200</v>
          </cell>
        </row>
        <row r="1032">
          <cell r="A1032" t="str">
            <v>HYDRO-ELECTRIC COMMISSION OF THE VILLAGE OF ALFRED</v>
          </cell>
          <cell r="B1032" t="str">
            <v>HYDRO 2000 INC.</v>
          </cell>
          <cell r="D1032">
            <v>-11969</v>
          </cell>
        </row>
        <row r="1033">
          <cell r="A1033" t="str">
            <v>HYDRO-ELECTRIC COMMISSION OF THE VILLAGE OF CLIFFORD</v>
          </cell>
          <cell r="B1033" t="str">
            <v>WESTARIO POWER INC.</v>
          </cell>
          <cell r="D1033">
            <v>-5623</v>
          </cell>
        </row>
        <row r="1034">
          <cell r="A1034" t="str">
            <v>HYDRO-ELECTRIC COMMISSION OF THE VILLAGE OF ELORA</v>
          </cell>
          <cell r="B1034" t="str">
            <v>CENTRE WELLINGTON HYDRO LTD.</v>
          </cell>
          <cell r="D1034">
            <v>-11776</v>
          </cell>
        </row>
        <row r="1035">
          <cell r="A1035" t="str">
            <v>HYDRO-ELECTRIC COMMISSION OF THE VILLAGE OF FINCH</v>
          </cell>
          <cell r="B1035" t="str">
            <v>HYDRO ONE NETWORKS INC.</v>
          </cell>
          <cell r="D1035">
            <v>-6624</v>
          </cell>
        </row>
        <row r="1036">
          <cell r="A1036" t="str">
            <v>HYDRO-ELECTRIC COMMISSION OF THE VILLAGE OF FRANKFORD</v>
          </cell>
          <cell r="B1036" t="str">
            <v>HYDRO ONE NETWORKS INC.</v>
          </cell>
          <cell r="D1036">
            <v>-9515</v>
          </cell>
        </row>
        <row r="1037">
          <cell r="A1037" t="str">
            <v>HYDRO-ELECTRIC COMMISSION OF THE VILLAGE OF L'ORIGNAL</v>
          </cell>
          <cell r="B1037" t="str">
            <v>HYDRO ONE NETWORKS INC.</v>
          </cell>
          <cell r="D1037">
            <v>-88699</v>
          </cell>
        </row>
        <row r="1038">
          <cell r="A1038" t="str">
            <v>HYDRO-ELECTRIC COMMISSION OF THE VILLAGE OF LUCAN</v>
          </cell>
          <cell r="B1038" t="str">
            <v>HYDRO ONE NETWORKS INC.</v>
          </cell>
          <cell r="D1038">
            <v>-81993</v>
          </cell>
        </row>
        <row r="1039">
          <cell r="A1039" t="str">
            <v>HYDRO-ELECTRIC COMMISSION OF THE VILLAGE OF MORRISBURG</v>
          </cell>
          <cell r="B1039" t="str">
            <v>RIDEAU ST. LAWRENCE DISTRIBUTION INC.</v>
          </cell>
          <cell r="D1039">
            <v>-100351</v>
          </cell>
        </row>
        <row r="1040">
          <cell r="A1040" t="str">
            <v>HYDRO-ELECTRIC COMMISSION OF THE VILLAGE OF PAISLEY</v>
          </cell>
          <cell r="B1040" t="str">
            <v>HYDRO ONE NETWORKS INC.</v>
          </cell>
          <cell r="D1040">
            <v>-36754</v>
          </cell>
        </row>
        <row r="1041">
          <cell r="A1041" t="str">
            <v>HYDRO-ELECTRIC COMMISSION OF THE VILLAGE OF PLANTAGENET</v>
          </cell>
          <cell r="B1041" t="str">
            <v>HYDRO 2000 INC.</v>
          </cell>
          <cell r="D1041">
            <v>-2442</v>
          </cell>
        </row>
        <row r="1042">
          <cell r="A1042" t="str">
            <v>HYDRO-ELECTRIC COMMISSION OF THE VILLAGE OF ST. CLAIR BEACH</v>
          </cell>
          <cell r="B1042" t="str">
            <v>ESSEX POWERLINES CORPORATION</v>
          </cell>
          <cell r="D1042">
            <v>-544852</v>
          </cell>
        </row>
        <row r="1043">
          <cell r="A1043" t="str">
            <v>HYDRO-ELECTRIC COMMISSION OF THE VILLAGE OF VICTORIA HARBOUR</v>
          </cell>
          <cell r="B1043" t="str">
            <v>NEWMARKET-TAY POWER DISTRIBUTION LTD.</v>
          </cell>
          <cell r="D1043">
            <v>-9338</v>
          </cell>
        </row>
        <row r="1044">
          <cell r="A1044" t="str">
            <v>INGERSOLL PUBLIC UTILITY COMMISSION</v>
          </cell>
          <cell r="B1044" t="str">
            <v>ERIE THAMES POWERLINES CORPORATION</v>
          </cell>
          <cell r="D1044">
            <v>-123199</v>
          </cell>
        </row>
        <row r="1045">
          <cell r="A1045" t="str">
            <v>INNISFIL HYDRO DISTRIBUTION SYSTEMS LIMITED</v>
          </cell>
          <cell r="B1045" t="str">
            <v>INNISFIL HYDRO DISTRIBUTION SYSTEMS LIMITED</v>
          </cell>
          <cell r="D1045">
            <v>-46807</v>
          </cell>
        </row>
        <row r="1046">
          <cell r="A1046" t="str">
            <v>KENORA HYDRO ELECTRIC CORPORATION LTD.</v>
          </cell>
          <cell r="B1046" t="str">
            <v>KENORA HYDRO ELECTRIC CORPORATION LTD.</v>
          </cell>
          <cell r="D1046">
            <v>-52588</v>
          </cell>
        </row>
        <row r="1047">
          <cell r="A1047" t="str">
            <v>KILLALOE HYDRO ELECTRIC COMMISSION</v>
          </cell>
          <cell r="B1047" t="str">
            <v>OTTAWA RIVER POWER CORPORATION</v>
          </cell>
          <cell r="D1047">
            <v>-5864</v>
          </cell>
        </row>
        <row r="1048">
          <cell r="A1048" t="str">
            <v>KINCARDINE HYDRO ELECTRIC COMMISSION</v>
          </cell>
          <cell r="B1048" t="str">
            <v>WESTARIO POWER INC.</v>
          </cell>
          <cell r="D1048">
            <v>-610241</v>
          </cell>
        </row>
        <row r="1049">
          <cell r="A1049" t="str">
            <v>KINGSTON ELECTRICITY DISTRIBUTION LIMITED</v>
          </cell>
          <cell r="B1049" t="str">
            <v>KINGSTON ELECTRICITY DISTRIBUTION LIMITED</v>
          </cell>
          <cell r="D1049">
            <v>-91585</v>
          </cell>
        </row>
        <row r="1050">
          <cell r="B1050" t="str">
            <v>KINGSTON HYDRO CORPORATION</v>
          </cell>
          <cell r="D1050">
            <v>-91585</v>
          </cell>
        </row>
        <row r="1051">
          <cell r="A1051" t="str">
            <v>KINGSVILLE PUBLIC UTILITY COMMISSION</v>
          </cell>
          <cell r="B1051" t="str">
            <v>E.L.K. ENERGY INC.</v>
          </cell>
          <cell r="D1051">
            <v>-252323</v>
          </cell>
        </row>
        <row r="1052">
          <cell r="A1052" t="str">
            <v>KIRKFIELD HYDRO ELECTRIC SYSTEM</v>
          </cell>
          <cell r="B1052" t="str">
            <v>HYDRO ONE NETWORKS INC.</v>
          </cell>
          <cell r="D1052">
            <v>-10027</v>
          </cell>
        </row>
        <row r="1053">
          <cell r="A1053" t="str">
            <v>KITCHENER-WILMOT HYDRO INC.</v>
          </cell>
          <cell r="B1053" t="str">
            <v>KITCHENER-WILMOT HYDRO INC.</v>
          </cell>
          <cell r="D1053">
            <v>-2341206</v>
          </cell>
        </row>
        <row r="1054">
          <cell r="A1054" t="str">
            <v>LAKEFIELD DISTRIBUTION INCORPORATED</v>
          </cell>
          <cell r="B1054" t="str">
            <v>PETERBOROUGH DISTRIBUTION INCORPORATED</v>
          </cell>
          <cell r="D1054">
            <v>-95910</v>
          </cell>
        </row>
        <row r="1055">
          <cell r="A1055" t="str">
            <v>LAKESHORE TOWNSHIP HEC</v>
          </cell>
          <cell r="B1055" t="str">
            <v>E.L.K. ENERGY INC.</v>
          </cell>
          <cell r="D1055">
            <v>-222757</v>
          </cell>
        </row>
        <row r="1056">
          <cell r="A1056" t="str">
            <v>LANARK HIGHLANDS PUBLIC UTILITIES COMMISSION</v>
          </cell>
          <cell r="B1056" t="str">
            <v>HYDRO ONE NETWORKS INC.</v>
          </cell>
          <cell r="D1056">
            <v>-7179</v>
          </cell>
        </row>
        <row r="1057">
          <cell r="A1057" t="str">
            <v>LARDER LAKE ELECTRIC COMPANY</v>
          </cell>
          <cell r="B1057" t="str">
            <v>HYDRO ONE NETWORKS INC.</v>
          </cell>
          <cell r="D1057">
            <v>-7045</v>
          </cell>
        </row>
        <row r="1058">
          <cell r="A1058" t="str">
            <v>LATCHFORD HYDRO ELECTRIC</v>
          </cell>
          <cell r="B1058" t="str">
            <v>HYDRO ONE NETWORKS INC.</v>
          </cell>
          <cell r="D1058">
            <v>-6945</v>
          </cell>
        </row>
        <row r="1059">
          <cell r="A1059" t="str">
            <v>LINCOLN HYDRO-ELECTRIC COMMISSION</v>
          </cell>
          <cell r="B1059" t="str">
            <v>NIAGARA PENINSULA ENERGY INC.</v>
          </cell>
          <cell r="D1059">
            <v>-91083</v>
          </cell>
        </row>
        <row r="1060">
          <cell r="A1060" t="str">
            <v>LINDSAY HYDRO-ELECTRIC SYSTEM</v>
          </cell>
          <cell r="B1060" t="str">
            <v>HYDRO ONE NETWORKS INC.</v>
          </cell>
          <cell r="D1060">
            <v>-202013</v>
          </cell>
        </row>
        <row r="1061">
          <cell r="A1061" t="str">
            <v>LONDON HYDRO UTILITIES SERVICES INC.</v>
          </cell>
          <cell r="B1061" t="str">
            <v>LONDON HYDRO INC.</v>
          </cell>
          <cell r="D1061">
            <v>-6893891</v>
          </cell>
        </row>
        <row r="1062">
          <cell r="A1062" t="str">
            <v>MALAHIDE UTILITY COMMISSION</v>
          </cell>
          <cell r="B1062" t="str">
            <v>HYDRO ONE NETWORKS INC.</v>
          </cell>
          <cell r="D1062">
            <v>-3029</v>
          </cell>
        </row>
        <row r="1063">
          <cell r="A1063" t="str">
            <v>MAPLETON HYDRO ELECTRIC COMMISSION</v>
          </cell>
          <cell r="B1063" t="str">
            <v>HYDRO ONE NETWORKS INC.</v>
          </cell>
          <cell r="D1063">
            <v>-2741</v>
          </cell>
        </row>
        <row r="1064">
          <cell r="A1064" t="str">
            <v>MARKDALE HYDRO SYSTEM</v>
          </cell>
          <cell r="B1064" t="str">
            <v>HYDRO ONE NETWORKS INC.</v>
          </cell>
          <cell r="D1064">
            <v>-18412</v>
          </cell>
        </row>
        <row r="1065">
          <cell r="A1065" t="str">
            <v>MARKHAM HYDRO DISTRIBUTION INC.</v>
          </cell>
          <cell r="B1065" t="str">
            <v>POWERSTREAM INC.</v>
          </cell>
          <cell r="D1065">
            <v>-3424963</v>
          </cell>
        </row>
        <row r="1066">
          <cell r="A1066" t="str">
            <v>MARMORA HYDRO COMMISSION</v>
          </cell>
          <cell r="B1066" t="str">
            <v>HYDRO ONE NETWORKS INC.</v>
          </cell>
          <cell r="D1066">
            <v>-21445</v>
          </cell>
        </row>
        <row r="1067">
          <cell r="A1067" t="str">
            <v>MARTINTOWN HYDRO SYSTEM</v>
          </cell>
          <cell r="B1067" t="str">
            <v>HYDRO ONE NETWORKS INC.</v>
          </cell>
          <cell r="D1067">
            <v>-843</v>
          </cell>
        </row>
        <row r="1068">
          <cell r="A1068" t="str">
            <v>MIDLAND POWER UTILITY CORPORATION</v>
          </cell>
          <cell r="B1068" t="str">
            <v>MIDLAND POWER UTILITY CORPORATION</v>
          </cell>
          <cell r="D1068">
            <v>-26525</v>
          </cell>
        </row>
        <row r="1069">
          <cell r="A1069" t="str">
            <v>MILDMAY HYDRO-ELECTRIC COMMISSION</v>
          </cell>
          <cell r="B1069" t="str">
            <v>WESTARIO POWER INC.</v>
          </cell>
          <cell r="D1069">
            <v>-3976</v>
          </cell>
        </row>
        <row r="1070">
          <cell r="A1070" t="str">
            <v>MILTON HYDRO DISTRIBUTION INC.</v>
          </cell>
          <cell r="B1070" t="str">
            <v>MILTON HYDRO DISTRIBUTION INC.</v>
          </cell>
          <cell r="D1070">
            <v>-1932501</v>
          </cell>
        </row>
        <row r="1071">
          <cell r="A1071" t="str">
            <v>MISSISSIPPI MILLS PUBLIC UTILITIES COMMISSION</v>
          </cell>
          <cell r="B1071" t="str">
            <v>OTTAWA RIVER POWER CORPORATION</v>
          </cell>
          <cell r="D1071">
            <v>-40818</v>
          </cell>
        </row>
        <row r="1072">
          <cell r="A1072" t="str">
            <v>NANTICOKE HYDRO ELECTRIC COMMISSION</v>
          </cell>
          <cell r="B1072" t="str">
            <v>HALDIMAND COUNTY HYDRO INC.</v>
          </cell>
          <cell r="D1072">
            <v>-401779</v>
          </cell>
        </row>
        <row r="1073">
          <cell r="A1073" t="str">
            <v>NAPANEE HYDRO-ELECTRIC COMMISSION</v>
          </cell>
          <cell r="B1073" t="str">
            <v>HYDRO ONE NETWORKS INC.</v>
          </cell>
          <cell r="D1073">
            <v>-38335</v>
          </cell>
        </row>
        <row r="1074">
          <cell r="A1074" t="str">
            <v>NEPEAN HYDRO ELECTRIC COMMISSION</v>
          </cell>
          <cell r="B1074" t="str">
            <v>HYDRO OTTAWA LIMITED</v>
          </cell>
          <cell r="D1074">
            <v>-3913299</v>
          </cell>
        </row>
        <row r="1075">
          <cell r="A1075" t="str">
            <v>NEW TECUMSETH HYDRO</v>
          </cell>
          <cell r="B1075" t="str">
            <v>POWERSTREAM INC.</v>
          </cell>
          <cell r="D1075">
            <v>-177928</v>
          </cell>
        </row>
        <row r="1076">
          <cell r="A1076" t="str">
            <v>NEWBURY POWER INC.</v>
          </cell>
          <cell r="B1076" t="str">
            <v>MIDDLESEX POWER DISTRIBUTION CORPORATION</v>
          </cell>
          <cell r="D1076">
            <v>-3415</v>
          </cell>
        </row>
        <row r="1077">
          <cell r="A1077" t="str">
            <v>NEWMARKET HYDRO LTD.</v>
          </cell>
          <cell r="B1077" t="str">
            <v>NEWMARKET-TAY POWER DISTRIBUTION LTD.</v>
          </cell>
          <cell r="D1077">
            <v>-1766340</v>
          </cell>
        </row>
        <row r="1078">
          <cell r="A1078" t="str">
            <v>NIAGARA FALLS HYDRO INC.</v>
          </cell>
          <cell r="B1078" t="str">
            <v>NIAGARA PENINSULA ENERGY INC.</v>
          </cell>
          <cell r="D1078">
            <v>-1629285</v>
          </cell>
        </row>
        <row r="1079">
          <cell r="A1079" t="str">
            <v>NIAGARA-ON-THE-LAKE HYDRO INC.</v>
          </cell>
          <cell r="B1079" t="str">
            <v>NIAGARA-ON-THE-LAKE HYDRO INC.</v>
          </cell>
          <cell r="D1079">
            <v>-185586</v>
          </cell>
        </row>
        <row r="1080">
          <cell r="A1080" t="str">
            <v>NICKEL CENTRE HYDRO-ELECTRIC COMMISSION</v>
          </cell>
          <cell r="B1080" t="str">
            <v>GREATER SUDBURY HYDRO INC.</v>
          </cell>
          <cell r="D1080">
            <v>-12457</v>
          </cell>
        </row>
        <row r="1081">
          <cell r="A1081" t="str">
            <v>NIPIGON HYDRO ELECTRIC COMMISSION</v>
          </cell>
          <cell r="B1081" t="str">
            <v>HYDRO ONE NETWORKS INC.</v>
          </cell>
          <cell r="D1081">
            <v>-16664</v>
          </cell>
        </row>
        <row r="1082">
          <cell r="A1082" t="str">
            <v>NORFOLK POWER DISTRIBUTION INC.</v>
          </cell>
          <cell r="B1082" t="str">
            <v>NORFOLK POWER DISTRIBUTION INC.</v>
          </cell>
          <cell r="D1082">
            <v>-31602</v>
          </cell>
        </row>
        <row r="1083">
          <cell r="A1083" t="str">
            <v>NORTH BAY HYDRO DISTRIBUTION LIMITED</v>
          </cell>
          <cell r="B1083" t="str">
            <v>NORTH BAY HYDRO DISTRIBUTION LIMITED</v>
          </cell>
          <cell r="D1083">
            <v>-366446</v>
          </cell>
        </row>
        <row r="1084">
          <cell r="A1084" t="str">
            <v>NORTH GRENVILLE HYDRO-ELECTRIC COMMISSION</v>
          </cell>
          <cell r="B1084" t="str">
            <v>HYDRO ONE NETWORKS INC.</v>
          </cell>
          <cell r="D1084">
            <v>-4401</v>
          </cell>
        </row>
        <row r="1085">
          <cell r="A1085" t="str">
            <v>NORTH PERTH UTILITY COMMISSION</v>
          </cell>
          <cell r="B1085" t="str">
            <v>HYDRO ONE NETWORKS INC.</v>
          </cell>
          <cell r="D1085">
            <v>-109179</v>
          </cell>
        </row>
        <row r="1086">
          <cell r="A1086" t="str">
            <v>NORWICH PUBLIC UTILITY COMMISSION</v>
          </cell>
          <cell r="B1086" t="str">
            <v>ERIE THAMES POWERLINES CORPORATION</v>
          </cell>
          <cell r="D1086">
            <v>-61495</v>
          </cell>
        </row>
        <row r="1087">
          <cell r="A1087" t="str">
            <v>OAKVILLE HYDRO ELECTRICITY DISTRIBUTION INC.</v>
          </cell>
          <cell r="B1087" t="str">
            <v>OAKVILLE HYDRO ELECTRICITY DISTRIBUTION INC.</v>
          </cell>
          <cell r="D1087">
            <v>-6005524</v>
          </cell>
        </row>
        <row r="1088">
          <cell r="A1088" t="str">
            <v>OIL SPRINGS HYDRO ELECTRIC COMMISSION</v>
          </cell>
          <cell r="B1088" t="str">
            <v>BLUEWATER POWER DISTRIBUTION CORPORATION</v>
          </cell>
          <cell r="D1088">
            <v>-5065</v>
          </cell>
        </row>
        <row r="1089">
          <cell r="A1089" t="str">
            <v>ORANGEVILLE HYDRO LIMITED</v>
          </cell>
          <cell r="B1089" t="str">
            <v>ORANGEVILLE HYDRO LIMITED</v>
          </cell>
          <cell r="D1089">
            <v>-919210</v>
          </cell>
        </row>
        <row r="1090">
          <cell r="A1090" t="str">
            <v>ORILLIA POWER DISTRIBUTION CORPORATION</v>
          </cell>
          <cell r="B1090" t="str">
            <v>ORILLIA POWER DISTRIBUTION CORPORATION</v>
          </cell>
          <cell r="D1090">
            <v>-461777</v>
          </cell>
        </row>
        <row r="1091">
          <cell r="A1091" t="str">
            <v>OSHAWA PUC NETWORKS INC.</v>
          </cell>
          <cell r="B1091" t="str">
            <v>OSHAWA PUC NETWORKS INC.</v>
          </cell>
          <cell r="D1091">
            <v>-2854490</v>
          </cell>
        </row>
        <row r="1092">
          <cell r="A1092" t="str">
            <v>PARKHILL P.U.C.</v>
          </cell>
          <cell r="B1092" t="str">
            <v>MIDDLESEX POWER DISTRIBUTION CORPORATION</v>
          </cell>
          <cell r="D1092">
            <v>-22663</v>
          </cell>
        </row>
        <row r="1093">
          <cell r="A1093" t="str">
            <v>PARRY SOUND POWER CORPORATION</v>
          </cell>
          <cell r="B1093" t="str">
            <v>PARRY SOUND POWER CORPORATION</v>
          </cell>
          <cell r="D1093">
            <v>-38660</v>
          </cell>
        </row>
        <row r="1094">
          <cell r="A1094" t="str">
            <v>PELHAM HYDRO-ELECTRIC COMMISSION</v>
          </cell>
          <cell r="B1094" t="str">
            <v>NIAGARA PENINSULA ENERGY INC.</v>
          </cell>
          <cell r="D1094">
            <v>-52420</v>
          </cell>
        </row>
        <row r="1095">
          <cell r="A1095" t="str">
            <v>PERTH EAST HYDRO ELECTRIC COMMISSION</v>
          </cell>
          <cell r="B1095" t="str">
            <v>HYDRO ONE NETWORKS INC.</v>
          </cell>
          <cell r="D1095">
            <v>-23746</v>
          </cell>
        </row>
        <row r="1096">
          <cell r="A1096" t="str">
            <v>PETERBOROUGH UTILITIES COMMISSION</v>
          </cell>
          <cell r="B1096" t="str">
            <v>PETERBOROUGH DISTRIBUTION INCORPORATED</v>
          </cell>
          <cell r="D1096">
            <v>-1184532</v>
          </cell>
        </row>
        <row r="1097">
          <cell r="A1097" t="str">
            <v>PICKERING HYDRO-ELECTRIC COMMISSION</v>
          </cell>
          <cell r="B1097" t="str">
            <v>VERIDIAN CONNECTIONS INC.</v>
          </cell>
          <cell r="D1097">
            <v>-708917</v>
          </cell>
        </row>
        <row r="1098">
          <cell r="A1098" t="str">
            <v>POLICE VILLAGE OF APPLE HILL HYDRO SYSTEM</v>
          </cell>
          <cell r="B1098" t="str">
            <v>HYDRO ONE NETWORKS INC.</v>
          </cell>
          <cell r="D1098">
            <v>-698</v>
          </cell>
        </row>
        <row r="1099">
          <cell r="A1099" t="str">
            <v>POLICE VILLAGE OF AVONMORE HYDRO SYSTEM</v>
          </cell>
          <cell r="B1099" t="str">
            <v>HYDRO ONE NETWORKS INC.</v>
          </cell>
          <cell r="D1099">
            <v>-2588</v>
          </cell>
        </row>
        <row r="1100">
          <cell r="A1100" t="str">
            <v>POLICE VILLAGE OF COMBER HYDRO SYSTEM</v>
          </cell>
          <cell r="B1100" t="str">
            <v>E.L.K. ENERGY INC.</v>
          </cell>
          <cell r="D1100">
            <v>-31005</v>
          </cell>
        </row>
        <row r="1101">
          <cell r="A1101" t="str">
            <v>POLICE VILLAGE OF DUBLIN HYDRO SYSTEM</v>
          </cell>
          <cell r="B1101" t="str">
            <v>ERIE THAMES POWERLINES CORPORATION</v>
          </cell>
          <cell r="D1101">
            <v>-1945</v>
          </cell>
        </row>
        <row r="1102">
          <cell r="A1102" t="str">
            <v>POLICE VILLAGE OF GRANTON HYDRO SYSTEM</v>
          </cell>
          <cell r="B1102" t="str">
            <v>HYDRO ONE NETWORKS INC.</v>
          </cell>
          <cell r="D1102">
            <v>-42896</v>
          </cell>
        </row>
        <row r="1103">
          <cell r="A1103" t="str">
            <v>POLICE VILLAGE OF MERLIN HYDRO SYSTEM</v>
          </cell>
          <cell r="B1103" t="str">
            <v>CHATHAM-KENT HYDRO INC.</v>
          </cell>
          <cell r="D1103">
            <v>-24071</v>
          </cell>
        </row>
        <row r="1104">
          <cell r="A1104" t="str">
            <v>POLICE VILLAGE OF MOOREFIELD HYDRO SYSTEM</v>
          </cell>
          <cell r="B1104" t="str">
            <v>HYDRO ONE NETWORKS INC.</v>
          </cell>
          <cell r="D1104">
            <v>-99</v>
          </cell>
        </row>
        <row r="1105">
          <cell r="A1105" t="str">
            <v>POLICE VILLAGE OF MOUNT BRYDGES HYDRO SYSTEM</v>
          </cell>
          <cell r="B1105" t="str">
            <v>MIDDLESEX POWER DISTRIBUTION CORPORATION</v>
          </cell>
          <cell r="D1105">
            <v>-27561</v>
          </cell>
        </row>
        <row r="1106">
          <cell r="A1106" t="str">
            <v>POLICE VILLAGE OF PRICEVILLE HYDRO SYSTEM</v>
          </cell>
          <cell r="B1106" t="str">
            <v>HYDRO ONE NETWORKS INC.</v>
          </cell>
          <cell r="D1106">
            <v>-2111</v>
          </cell>
        </row>
        <row r="1107">
          <cell r="A1107" t="str">
            <v>POLICE VILLAGE OF RUSSELL HYDRO ELECTRIC SYSTEM</v>
          </cell>
          <cell r="B1107" t="str">
            <v>HYDRO ONE NETWORKS INC.</v>
          </cell>
          <cell r="D1107">
            <v>-6098</v>
          </cell>
        </row>
        <row r="1108">
          <cell r="A1108" t="str">
            <v>PORT COLBORNE HYDRO INC.</v>
          </cell>
          <cell r="B1108" t="str">
            <v>CANADIAN NIAGARA POWER INC.</v>
          </cell>
          <cell r="D1108">
            <v>-48570</v>
          </cell>
        </row>
        <row r="1109">
          <cell r="A1109" t="str">
            <v>PORT HOPE HYDRO</v>
          </cell>
          <cell r="B1109" t="str">
            <v>VERIDIAN CONNECTIONS INC.</v>
          </cell>
          <cell r="D1109">
            <v>-515719</v>
          </cell>
        </row>
        <row r="1110">
          <cell r="A1110" t="str">
            <v>PRESCOTT PUBLIC UTILITIES COMMISSION</v>
          </cell>
          <cell r="B1110" t="str">
            <v>RIDEAU ST. LAWRENCE DISTRIBUTION INC.</v>
          </cell>
          <cell r="D1110">
            <v>-33640</v>
          </cell>
        </row>
        <row r="1111">
          <cell r="A1111" t="str">
            <v>PUBLIC UTILITIES COMMISSION OF CHATHAM-KENT</v>
          </cell>
          <cell r="B1111" t="str">
            <v>CHATHAM-KENT HYDRO INC.</v>
          </cell>
          <cell r="D1111">
            <v>-931984</v>
          </cell>
        </row>
        <row r="1112">
          <cell r="A1112" t="str">
            <v>PUBLIC UTILITIES COMMISSION OF THE CITY OF BARRIE</v>
          </cell>
          <cell r="B1112" t="str">
            <v>POWERSTREAM INC.</v>
          </cell>
          <cell r="D1112">
            <v>-3573120</v>
          </cell>
        </row>
        <row r="1113">
          <cell r="A1113" t="str">
            <v>PUBLIC UTILITIES COMMISSION OF THE CITY OF OWEN SOUND</v>
          </cell>
          <cell r="B1113" t="str">
            <v>HYDRO ONE NETWORKS INC.</v>
          </cell>
          <cell r="D1113">
            <v>-172860</v>
          </cell>
        </row>
        <row r="1114">
          <cell r="A1114" t="str">
            <v>PUBLIC UTILITIES COMMISSION OF THE CITY OF TRENTON</v>
          </cell>
          <cell r="B1114" t="str">
            <v>HYDRO ONE NETWORKS INC.</v>
          </cell>
          <cell r="D1114">
            <v>-785703</v>
          </cell>
        </row>
        <row r="1115">
          <cell r="A1115" t="str">
            <v>PUBLIC UTILITIES COMMISSION OF THE CORPORATION OF THE TOWNSHIP OF MAGNETAWAN</v>
          </cell>
          <cell r="B1115" t="str">
            <v>LAKELAND POWER DISTRIBUTION LTD.</v>
          </cell>
          <cell r="D1115">
            <v>-26307</v>
          </cell>
        </row>
        <row r="1116">
          <cell r="A1116" t="str">
            <v>PUBLIC UTILITIES COMMISSION OF THE TOWN OF ALEXANDRIA</v>
          </cell>
          <cell r="B1116" t="str">
            <v>HYDRO ONE NETWORKS INC.</v>
          </cell>
          <cell r="D1116">
            <v>-15360</v>
          </cell>
        </row>
        <row r="1117">
          <cell r="A1117" t="str">
            <v>PUBLIC UTILITIES COMMISSION OF THE TOWN OF BLENHEIM</v>
          </cell>
          <cell r="B1117" t="str">
            <v>CHATHAM-KENT HYDRO INC.</v>
          </cell>
          <cell r="D1117">
            <v>-25316</v>
          </cell>
        </row>
        <row r="1118">
          <cell r="A1118" t="str">
            <v>PUBLIC UTILITIES COMMISSION OF THE TOWN OF CAMPBELLFORD</v>
          </cell>
          <cell r="B1118" t="str">
            <v>HYDRO ONE NETWORKS INC.</v>
          </cell>
          <cell r="D1118">
            <v>-32228</v>
          </cell>
        </row>
        <row r="1119">
          <cell r="A1119" t="str">
            <v>PUBLIC UTILITIES COMMISSION OF THE TOWN OF CHESLEY</v>
          </cell>
          <cell r="B1119" t="str">
            <v>HYDRO ONE NETWORKS INC.</v>
          </cell>
          <cell r="D1119">
            <v>-16267</v>
          </cell>
        </row>
        <row r="1120">
          <cell r="A1120" t="str">
            <v>PUBLIC UTILITIES COMMISSION OF THE TOWN OF COBOURG</v>
          </cell>
          <cell r="B1120" t="str">
            <v>LAKEFRONT UTILITIES INC.</v>
          </cell>
          <cell r="D1120">
            <v>-14001</v>
          </cell>
        </row>
        <row r="1121">
          <cell r="A1121" t="str">
            <v>PUBLIC UTILITIES COMMISSION OF THE TOWN OF FERGUS</v>
          </cell>
          <cell r="B1121" t="str">
            <v>CENTRE WELLINGTON HYDRO LTD.</v>
          </cell>
          <cell r="D1121">
            <v>-52302</v>
          </cell>
        </row>
        <row r="1122">
          <cell r="A1122" t="str">
            <v>PUBLIC UTILITIES COMMISSION OF THE TOWN OF GODERICH</v>
          </cell>
          <cell r="B1122" t="str">
            <v>WEST COAST HURON ENERGY INC.</v>
          </cell>
          <cell r="D1122">
            <v>-143766</v>
          </cell>
        </row>
        <row r="1123">
          <cell r="A1123" t="str">
            <v>PUBLIC UTILITIES COMMISSION OF THE TOWN OF MASSEY</v>
          </cell>
          <cell r="B1123" t="str">
            <v>ESPANOLA REGIONAL HYDRO DISTRIBUTION CORPORATION</v>
          </cell>
          <cell r="D1123">
            <v>-10397</v>
          </cell>
        </row>
        <row r="1124">
          <cell r="A1124" t="str">
            <v>PUBLIC UTILITIES COMMISSION OF THE TOWN OF MEAFORD</v>
          </cell>
          <cell r="B1124" t="str">
            <v>HYDRO ONE NETWORKS INC.</v>
          </cell>
          <cell r="D1124">
            <v>-107901</v>
          </cell>
        </row>
        <row r="1125">
          <cell r="A1125" t="str">
            <v>PUBLIC UTILITIES COMMISSION OF THE TOWN OF MITCHELL</v>
          </cell>
          <cell r="B1125" t="str">
            <v>ERIE THAMES POWERLINES CORPORATION</v>
          </cell>
          <cell r="D1125">
            <v>-48613</v>
          </cell>
        </row>
        <row r="1126">
          <cell r="A1126" t="str">
            <v>PUBLIC UTILITIES COMMISSION OF THE TOWN OF MOUNT FOREST</v>
          </cell>
          <cell r="B1126" t="str">
            <v>WELLINGTON NORTH POWER INC.</v>
          </cell>
          <cell r="D1126">
            <v>-26398</v>
          </cell>
        </row>
        <row r="1127">
          <cell r="A1127" t="str">
            <v>PUBLIC UTILITIES COMMISSION OF THE TOWN OF PALMERSTON</v>
          </cell>
          <cell r="B1127" t="str">
            <v>WESTARIO POWER INC.</v>
          </cell>
          <cell r="D1127">
            <v>-30315</v>
          </cell>
        </row>
        <row r="1128">
          <cell r="A1128" t="str">
            <v>PUBLIC UTILITIES COMMISSION OF THE TOWN OF PARIS</v>
          </cell>
          <cell r="B1128" t="str">
            <v>BRANT COUNTY POWER INC.</v>
          </cell>
          <cell r="D1128">
            <v>-262478</v>
          </cell>
        </row>
        <row r="1129">
          <cell r="A1129" t="str">
            <v>PUBLIC UTILITIES COMMISSION OF THE TOWN OF PICTON</v>
          </cell>
          <cell r="B1129" t="str">
            <v>HYDRO ONE NETWORKS INC.</v>
          </cell>
          <cell r="D1129">
            <v>-23971</v>
          </cell>
        </row>
        <row r="1130">
          <cell r="A1130" t="str">
            <v>PUBLIC UTILITIES COMMISSION OF THE TOWN OF RIDGETOWN</v>
          </cell>
          <cell r="B1130" t="str">
            <v>CHATHAM-KENT HYDRO INC.</v>
          </cell>
          <cell r="D1130">
            <v>-35371</v>
          </cell>
        </row>
        <row r="1131">
          <cell r="A1131" t="str">
            <v>PUBLIC UTILITIES COMMISSION OF THE TOWN OF SOUTHAMPTON</v>
          </cell>
          <cell r="B1131" t="str">
            <v>WESTARIO POWER INC.</v>
          </cell>
          <cell r="D1131">
            <v>-66730</v>
          </cell>
        </row>
        <row r="1132">
          <cell r="A1132" t="str">
            <v>PUBLIC UTILITIES COMMISSION OF THE TOWN OF TECUMSEH</v>
          </cell>
          <cell r="B1132" t="str">
            <v>ESSEX POWERLINES CORPORATION</v>
          </cell>
          <cell r="D1132">
            <v>-868582</v>
          </cell>
        </row>
        <row r="1133">
          <cell r="A1133" t="str">
            <v>PUBLIC UTILITIES COMMISSION OF THE TOWN OF TILBURY</v>
          </cell>
          <cell r="B1133" t="str">
            <v>CHATHAM-KENT HYDRO INC.</v>
          </cell>
          <cell r="D1133">
            <v>-90846</v>
          </cell>
        </row>
        <row r="1134">
          <cell r="A1134" t="str">
            <v>PUBLIC UTILITIES COMMISSION OF THE TOWN OF WESTMINSTER</v>
          </cell>
          <cell r="B1134" t="str">
            <v>LONDON HYDRO INC.</v>
          </cell>
          <cell r="D1134">
            <v>-290502</v>
          </cell>
        </row>
        <row r="1135">
          <cell r="A1135" t="str">
            <v>PUBLIC UTILITIES COMMISSION OF THE VILLAGE OF ARTHUR</v>
          </cell>
          <cell r="B1135" t="str">
            <v>WELLINGTON NORTH POWER INC.</v>
          </cell>
          <cell r="D1135">
            <v>-7242</v>
          </cell>
        </row>
        <row r="1136">
          <cell r="A1136" t="str">
            <v>PUBLIC UTILITIES COMMISSION OF THE VILLAGE OF BELMONT</v>
          </cell>
          <cell r="B1136" t="str">
            <v>ERIE THAMES POWERLINES CORPORATION</v>
          </cell>
          <cell r="D1136">
            <v>-133842</v>
          </cell>
        </row>
        <row r="1137">
          <cell r="A1137" t="str">
            <v>PUBLIC UTILITIES COMMISSION OF THE VILLAGE OF LANCASTER</v>
          </cell>
          <cell r="B1137" t="str">
            <v>HYDRO ONE NETWORKS INC.</v>
          </cell>
          <cell r="D1137">
            <v>-27168</v>
          </cell>
        </row>
        <row r="1138">
          <cell r="A1138" t="str">
            <v>PUBLIC UTILITIES COMMISSION OF THE VILLAGE OF PORT MCNICOLL</v>
          </cell>
          <cell r="B1138" t="str">
            <v>NEWMARKET-TAY POWER DISTRIBUTION LTD.</v>
          </cell>
          <cell r="D1138">
            <v>-7421</v>
          </cell>
        </row>
        <row r="1139">
          <cell r="A1139" t="str">
            <v>PUBLIC UTILITIES COMMISSION OF THE VILLAGE OF PORT STANLEY</v>
          </cell>
          <cell r="B1139" t="str">
            <v>ERIE THAMES POWERLINES CORPORATION</v>
          </cell>
          <cell r="D1139">
            <v>-4706</v>
          </cell>
        </row>
        <row r="1140">
          <cell r="A1140" t="str">
            <v>PUBLIC UTILITIES COMMISSION OF THE VILLAGE OF THAMESVILLE</v>
          </cell>
          <cell r="B1140" t="str">
            <v>CHATHAM-KENT HYDRO INC.</v>
          </cell>
          <cell r="D1140">
            <v>-4713</v>
          </cell>
        </row>
        <row r="1141">
          <cell r="A1141" t="str">
            <v>PUBLIC UTILITIES COMMISSION OF THE VILLAGE OF WESTPORT</v>
          </cell>
          <cell r="B1141" t="str">
            <v>RIDEAU ST. LAWRENCE DISTRIBUTION INC.</v>
          </cell>
          <cell r="D1141">
            <v>-564</v>
          </cell>
        </row>
        <row r="1142">
          <cell r="A1142" t="str">
            <v>PUBLIC UTILITIES COMMISSION OF THE VILLAGE OF WHEATLEY</v>
          </cell>
          <cell r="B1142" t="str">
            <v>CHATHAM-KENT HYDRO INC.</v>
          </cell>
          <cell r="D1142">
            <v>-9927</v>
          </cell>
        </row>
        <row r="1143">
          <cell r="A1143" t="str">
            <v>PUBLIC UTILITY COMMISSION OF THE VILLAGE OF WEST LORNE</v>
          </cell>
          <cell r="B1143" t="str">
            <v>HYDRO ONE NETWORKS INC.</v>
          </cell>
          <cell r="D1143">
            <v>-21813</v>
          </cell>
        </row>
        <row r="1144">
          <cell r="A1144" t="str">
            <v>PUBLIC UTILITY COMMISSION OF TOWN OF PERTH</v>
          </cell>
          <cell r="B1144" t="str">
            <v>HYDRO ONE NETWORKS INC.</v>
          </cell>
          <cell r="D1144">
            <v>-102809</v>
          </cell>
        </row>
        <row r="1145">
          <cell r="A1145" t="str">
            <v>RAINY RIVER PUBLIC UTILITIES COMMISSION</v>
          </cell>
          <cell r="B1145" t="str">
            <v>HYDRO ONE NETWORKS INC.</v>
          </cell>
          <cell r="D1145">
            <v>-21851</v>
          </cell>
        </row>
        <row r="1146">
          <cell r="A1146" t="str">
            <v>RED ROCK HYDRO</v>
          </cell>
          <cell r="B1146" t="str">
            <v>HYDRO ONE NETWORKS INC.</v>
          </cell>
          <cell r="D1146">
            <v>-9068</v>
          </cell>
        </row>
        <row r="1147">
          <cell r="A1147" t="str">
            <v>RENFREW HYDRO INC.</v>
          </cell>
          <cell r="B1147" t="str">
            <v>RENFREW HYDRO INC.</v>
          </cell>
          <cell r="D1147">
            <v>-45216</v>
          </cell>
        </row>
        <row r="1148">
          <cell r="A1148" t="str">
            <v>RICHMOND HILL HYDRO INC.</v>
          </cell>
          <cell r="B1148" t="str">
            <v>POWERSTREAM INC.</v>
          </cell>
          <cell r="D1148">
            <v>-1379841</v>
          </cell>
        </row>
        <row r="1149">
          <cell r="A1149" t="str">
            <v>RIPLEY PUBLIC UTILITIES COMMISSION</v>
          </cell>
          <cell r="B1149" t="str">
            <v>WESTARIO POWER INC.</v>
          </cell>
          <cell r="D1149">
            <v>-17351</v>
          </cell>
        </row>
        <row r="1150">
          <cell r="A1150" t="str">
            <v>ROCKLAND HYDRO ELECTRIC COMMISSION</v>
          </cell>
          <cell r="B1150" t="str">
            <v>HYDRO ONE NETWORKS INC.</v>
          </cell>
          <cell r="D1150">
            <v>-137786</v>
          </cell>
        </row>
        <row r="1151">
          <cell r="A1151" t="str">
            <v>RODNEY PUBLIC UTILITIES COMMISSION</v>
          </cell>
          <cell r="B1151" t="str">
            <v>HYDRO ONE NETWORKS INC.</v>
          </cell>
          <cell r="D1151">
            <v>-5016</v>
          </cell>
        </row>
        <row r="1152">
          <cell r="A1152" t="str">
            <v>SCHREIBER HYDRO-ELECTRIC COMMISSION</v>
          </cell>
          <cell r="B1152" t="str">
            <v>HYDRO ONE NETWORKS INC.</v>
          </cell>
          <cell r="D1152">
            <v>-7023</v>
          </cell>
        </row>
        <row r="1153">
          <cell r="A1153" t="str">
            <v>SCUGOG HYDRO ELECTRIC CORPORATION</v>
          </cell>
          <cell r="B1153" t="str">
            <v>VERIDIAN CONNECTIONS INC.</v>
          </cell>
          <cell r="D1153">
            <v>-369615</v>
          </cell>
        </row>
        <row r="1154">
          <cell r="A1154" t="str">
            <v>SEAFORTH PUBLIC UTILITY COMMISSION</v>
          </cell>
          <cell r="B1154" t="str">
            <v>FESTIVAL HYDRO INC.</v>
          </cell>
          <cell r="D1154">
            <v>-20125</v>
          </cell>
        </row>
        <row r="1155">
          <cell r="A1155" t="str">
            <v>SEVERN HYDRO-ELECTRIC SYSTEM</v>
          </cell>
          <cell r="B1155" t="str">
            <v>HYDRO ONE NETWORKS INC.</v>
          </cell>
          <cell r="D1155">
            <v>-15706</v>
          </cell>
        </row>
        <row r="1156">
          <cell r="A1156" t="str">
            <v>SIMCOE HYDRO-ELECTRIC COMMISSION</v>
          </cell>
          <cell r="B1156" t="str">
            <v>NORFOLK POWER DISTRIBUTION INC.</v>
          </cell>
          <cell r="D1156">
            <v>-305797</v>
          </cell>
        </row>
        <row r="1157">
          <cell r="A1157" t="str">
            <v>SIOUX LOOKOUT HYDRO INC.</v>
          </cell>
          <cell r="B1157" t="str">
            <v>SIOUX LOOKOUT HYDRO INC.</v>
          </cell>
          <cell r="D1157">
            <v>-34147</v>
          </cell>
        </row>
        <row r="1158">
          <cell r="A1158" t="str">
            <v>SMITHS FALLS HYDRO ELECTRIC COMMISSION</v>
          </cell>
          <cell r="B1158" t="str">
            <v>HYDRO ONE NETWORKS INC.</v>
          </cell>
          <cell r="D1158">
            <v>-30355</v>
          </cell>
        </row>
        <row r="1159">
          <cell r="A1159" t="str">
            <v>SOUTH RIVER PUBLIC UTILITIES COMMISSION</v>
          </cell>
          <cell r="B1159" t="str">
            <v>HYDRO ONE NETWORKS INC.</v>
          </cell>
          <cell r="D1159">
            <v>-7367</v>
          </cell>
        </row>
        <row r="1160">
          <cell r="A1160" t="str">
            <v>SOUTH-WEST OXFORD PUBLIC UTILITIES COMMISSION</v>
          </cell>
          <cell r="B1160" t="str">
            <v>ERIE THAMES POWERLINES CORPORATION</v>
          </cell>
          <cell r="D1160">
            <v>-2699</v>
          </cell>
        </row>
        <row r="1161">
          <cell r="A1161" t="str">
            <v>ST. CATHARINES HYDRO UTILITY SERVICES INC.</v>
          </cell>
          <cell r="B1161" t="str">
            <v>HORIZON UTILITIES CORPORATION</v>
          </cell>
          <cell r="D1161">
            <v>-2312521</v>
          </cell>
        </row>
        <row r="1162">
          <cell r="A1162" t="str">
            <v>ST. MARY'S PUBLIC UTILITIES COMMISSION</v>
          </cell>
          <cell r="B1162" t="str">
            <v>FESTIVAL HYDRO INC.</v>
          </cell>
          <cell r="D1162">
            <v>-98097</v>
          </cell>
        </row>
        <row r="1163">
          <cell r="A1163" t="str">
            <v>ST. THOMAS ENERGY INC.</v>
          </cell>
          <cell r="B1163" t="str">
            <v>ST. THOMAS ENERGY INC.</v>
          </cell>
          <cell r="D1163">
            <v>-240213</v>
          </cell>
        </row>
        <row r="1164">
          <cell r="A1164" t="str">
            <v>STIRLING-RAWDON PUBLIC UTILITIES COMMISSION</v>
          </cell>
          <cell r="B1164" t="str">
            <v>HYDRO ONE NETWORKS INC.</v>
          </cell>
          <cell r="D1164">
            <v>-8927</v>
          </cell>
        </row>
        <row r="1165">
          <cell r="A1165" t="str">
            <v>STONEY CREEK HYDRO-ELECTRIC COMMISSION</v>
          </cell>
          <cell r="B1165" t="str">
            <v>HORIZON UTILITIES CORPORATION</v>
          </cell>
          <cell r="D1165">
            <v>-39287</v>
          </cell>
        </row>
        <row r="1166">
          <cell r="A1166" t="str">
            <v>STRATFORD PUBLIC UTILITY COMMISSION</v>
          </cell>
          <cell r="B1166" t="str">
            <v>FESTIVAL HYDRO INC.</v>
          </cell>
          <cell r="D1166">
            <v>-768620</v>
          </cell>
        </row>
        <row r="1167">
          <cell r="A1167" t="str">
            <v>SUNDRIDGE HYDRO ELECTRIC SYSTEM</v>
          </cell>
          <cell r="B1167" t="str">
            <v>LAKELAND POWER DISTRIBUTION LTD.</v>
          </cell>
          <cell r="D1167">
            <v>-50123</v>
          </cell>
        </row>
        <row r="1168">
          <cell r="A1168" t="str">
            <v>TARA HYDRO-ELECTRIC SYSTEM</v>
          </cell>
          <cell r="B1168" t="str">
            <v>HYDRO ONE NETWORKS INC.</v>
          </cell>
          <cell r="D1168">
            <v>-5476</v>
          </cell>
        </row>
        <row r="1169">
          <cell r="A1169" t="str">
            <v>TEESWATER HYDRO-ELECTRIC COMMISSION</v>
          </cell>
          <cell r="B1169" t="str">
            <v>WESTARIO POWER INC.</v>
          </cell>
          <cell r="D1169">
            <v>-34494</v>
          </cell>
        </row>
        <row r="1170">
          <cell r="A1170" t="str">
            <v>TERRACE BAY SUPERIOR WIRES INC.</v>
          </cell>
          <cell r="B1170" t="str">
            <v>HYDRO ONE NETWORKS INC.</v>
          </cell>
          <cell r="D1170">
            <v>-100996</v>
          </cell>
        </row>
        <row r="1171">
          <cell r="A1171" t="str">
            <v>THE HYDRO ELECTRIC COMMISSION OF THE TOWN OF CARLETON PLACE</v>
          </cell>
          <cell r="B1171" t="str">
            <v>HYDRO ONE NETWORKS INC.</v>
          </cell>
          <cell r="D1171">
            <v>-67511</v>
          </cell>
        </row>
        <row r="1172">
          <cell r="A1172" t="str">
            <v>THE HYDRO ELECTRIC COMMISSION OF THE TOWN OF SHELBURNE</v>
          </cell>
          <cell r="B1172" t="str">
            <v>HYDRO ONE NETWORKS INC.</v>
          </cell>
          <cell r="D1172">
            <v>-69722</v>
          </cell>
        </row>
        <row r="1173">
          <cell r="A1173" t="str">
            <v>THE HYDRO ELECTRIC COMMISSION OF THE TOWNSHIP OF WARWICK</v>
          </cell>
          <cell r="B1173" t="str">
            <v>BLUEWATER POWER DISTRIBUTION CORPORATION</v>
          </cell>
          <cell r="D1173">
            <v>-39551</v>
          </cell>
        </row>
        <row r="1174">
          <cell r="A1174" t="str">
            <v>THE HYDRO-ELECTRIC COMMISSION FOR THE TOWN OF EXETER</v>
          </cell>
          <cell r="B1174" t="str">
            <v>HYDRO ONE NETWORKS INC.</v>
          </cell>
          <cell r="D1174">
            <v>-87426</v>
          </cell>
        </row>
        <row r="1175">
          <cell r="A1175" t="str">
            <v>THE HYDRO-ELECTRIC COMMISSION OF THE CITY OF GLOUCESTER</v>
          </cell>
          <cell r="B1175" t="str">
            <v>HYDRO OTTAWA LIMITED</v>
          </cell>
          <cell r="D1175">
            <v>-5716466</v>
          </cell>
        </row>
        <row r="1176">
          <cell r="A1176" t="str">
            <v>THE HYDRO-ELECTRIC COMMISSION OF THE TOWN OF PENETANGUISHENE</v>
          </cell>
          <cell r="B1176" t="str">
            <v>POWERSTREAM INC.</v>
          </cell>
          <cell r="D1176">
            <v>-213396</v>
          </cell>
        </row>
        <row r="1177">
          <cell r="A1177" t="str">
            <v>THE PUBLIC UTILITIES COMMISSION FOR THE TOWN OF BANCROFT</v>
          </cell>
          <cell r="B1177" t="str">
            <v>HYDRO ONE NETWORKS INC.</v>
          </cell>
          <cell r="D1177">
            <v>-57504</v>
          </cell>
        </row>
        <row r="1178">
          <cell r="A1178" t="str">
            <v>THE PUBLIC UTILITIES COMMISSION OF THE TOWN OF COLLINGWOOD</v>
          </cell>
          <cell r="B1178" t="str">
            <v>COLLUS POWER CORP.</v>
          </cell>
          <cell r="D1178">
            <v>-338454</v>
          </cell>
        </row>
        <row r="1179">
          <cell r="A1179" t="str">
            <v>THE PUBLIC UTILITIES COMMISSION OF THE TOWN OF KAPUSKASING</v>
          </cell>
          <cell r="B1179" t="str">
            <v>NORTHERN ONTARIO WIRES INC.</v>
          </cell>
          <cell r="D1179">
            <v>-28610</v>
          </cell>
        </row>
        <row r="1180">
          <cell r="A1180" t="str">
            <v>THE PUBLIC UTILITIES COMMISSION OF THE TOWN OF PETROLIA</v>
          </cell>
          <cell r="B1180" t="str">
            <v>BLUEWATER POWER DISTRIBUTION CORPORATION</v>
          </cell>
          <cell r="D1180">
            <v>-69367</v>
          </cell>
        </row>
        <row r="1181">
          <cell r="A1181" t="str">
            <v>THE PUBLIC UTILITIES COMMISSION OF THE VILLAGE OF EGANVILLE</v>
          </cell>
          <cell r="B1181" t="str">
            <v>HYDRO ONE NETWORKS INC.</v>
          </cell>
          <cell r="D1181">
            <v>-11994</v>
          </cell>
        </row>
        <row r="1182">
          <cell r="A1182" t="str">
            <v>THE PUBLIC UTILITIES COMMISSION OF THE VILLAGE OF POINT EDWARD</v>
          </cell>
          <cell r="B1182" t="str">
            <v>BLUEWATER POWER DISTRIBUTION CORPORATION</v>
          </cell>
          <cell r="D1182">
            <v>-3856</v>
          </cell>
        </row>
        <row r="1183">
          <cell r="A1183" t="str">
            <v>THE VILLAGE OF OMEMEE HYDRO-ELECTRIC COMMISSION</v>
          </cell>
          <cell r="B1183" t="str">
            <v>HYDRO ONE NETWORKS INC.</v>
          </cell>
          <cell r="D1183">
            <v>-20017</v>
          </cell>
        </row>
        <row r="1184">
          <cell r="A1184" t="str">
            <v>THEDFORD HYDRO ELECTRIC COMMISSION</v>
          </cell>
          <cell r="B1184" t="str">
            <v>HYDRO ONE NETWORKS INC.</v>
          </cell>
          <cell r="D1184">
            <v>-13800</v>
          </cell>
        </row>
        <row r="1185">
          <cell r="A1185" t="str">
            <v>THORNDALE HYDRO ELECTRIC COMMISSION</v>
          </cell>
          <cell r="B1185" t="str">
            <v>HYDRO ONE NETWORKS INC.</v>
          </cell>
          <cell r="D1185">
            <v>-2064</v>
          </cell>
        </row>
        <row r="1186">
          <cell r="A1186" t="str">
            <v>THOROLD HYDRO CORPORATION</v>
          </cell>
          <cell r="B1186" t="str">
            <v>HYDRO ONE NETWORKS INC.</v>
          </cell>
          <cell r="D1186">
            <v>-29789</v>
          </cell>
        </row>
        <row r="1187">
          <cell r="A1187" t="str">
            <v>THUNDER BAY HYDRO ELECTRICITY DISTRIBUTION INC.</v>
          </cell>
          <cell r="B1187" t="str">
            <v>THUNDER BAY HYDRO ELECTRICITY DISTRIBUTION INC.</v>
          </cell>
          <cell r="D1187">
            <v>-4646255</v>
          </cell>
        </row>
        <row r="1188">
          <cell r="A1188" t="str">
            <v>TILLSONBURG HYDRO INC.</v>
          </cell>
          <cell r="B1188" t="str">
            <v>TILLSONBURG HYDRO INC.</v>
          </cell>
          <cell r="D1188">
            <v>-371406</v>
          </cell>
        </row>
        <row r="1189">
          <cell r="A1189" t="str">
            <v>TOWNSHIP OF MCGARRY HYDRO SYSTEM</v>
          </cell>
          <cell r="B1189" t="str">
            <v>HYDRO ONE NETWORKS INC.</v>
          </cell>
          <cell r="D1189">
            <v>-6273</v>
          </cell>
        </row>
        <row r="1190">
          <cell r="A1190" t="str">
            <v>TOWNSHIP OF NORTH DORCHESTER HYDRO</v>
          </cell>
          <cell r="B1190" t="str">
            <v>HYDRO ONE NETWORKS INC.</v>
          </cell>
          <cell r="D1190">
            <v>-48671</v>
          </cell>
        </row>
        <row r="1191">
          <cell r="A1191" t="str">
            <v>TWEED HYDRO ELECTRIC COMMISSION</v>
          </cell>
          <cell r="B1191" t="str">
            <v>HYDRO ONE NETWORKS INC.</v>
          </cell>
          <cell r="D1191">
            <v>-21650</v>
          </cell>
        </row>
        <row r="1192">
          <cell r="A1192" t="str">
            <v>UXBRIDGE HYDRO ELECTRIC COMMISSION</v>
          </cell>
          <cell r="B1192" t="str">
            <v>VERIDIAN CONNECTIONS INC.</v>
          </cell>
          <cell r="D1192">
            <v>-15283</v>
          </cell>
        </row>
        <row r="1193">
          <cell r="A1193" t="str">
            <v>VILLAGE OF BARRY'S BAY HYDRO SYSTEM</v>
          </cell>
          <cell r="B1193" t="str">
            <v>HYDRO ONE NETWORKS INC.</v>
          </cell>
          <cell r="D1193">
            <v>-3903</v>
          </cell>
        </row>
        <row r="1194">
          <cell r="A1194" t="str">
            <v>VILLAGE OF BLOOMFIELD HYDRO SYSTEM</v>
          </cell>
          <cell r="B1194" t="str">
            <v>HYDRO ONE NETWORKS INC.</v>
          </cell>
          <cell r="D1194">
            <v>-153</v>
          </cell>
        </row>
        <row r="1195">
          <cell r="A1195" t="str">
            <v>VILLAGE OF CARDINAL HYDRO SYSTEM</v>
          </cell>
          <cell r="B1195" t="str">
            <v>RIDEAU ST. LAWRENCE DISTRIBUTION INC.</v>
          </cell>
          <cell r="D1195">
            <v>-1018</v>
          </cell>
        </row>
        <row r="1196">
          <cell r="A1196" t="str">
            <v>VILLAGE OF CHESTERVILLE HYDRO SYSTEM</v>
          </cell>
          <cell r="B1196" t="str">
            <v>HYDRO ONE NETWORKS INC.</v>
          </cell>
          <cell r="D1196">
            <v>-7189</v>
          </cell>
        </row>
        <row r="1197">
          <cell r="A1197" t="str">
            <v>VILLAGE OF CREEMORE HYDRO SYSTEM</v>
          </cell>
          <cell r="B1197" t="str">
            <v>COLLUS POWER CORP.</v>
          </cell>
          <cell r="D1197">
            <v>-73</v>
          </cell>
        </row>
        <row r="1198">
          <cell r="A1198" t="str">
            <v>VILLAGE OF ERIEAU HYDRO SYSTEM</v>
          </cell>
          <cell r="B1198" t="str">
            <v>CHATHAM-KENT HYDRO INC.</v>
          </cell>
          <cell r="D1198">
            <v>-1633</v>
          </cell>
        </row>
        <row r="1199">
          <cell r="A1199" t="str">
            <v>VILLAGE OF FLESHERTON HYDRO SYSTEM</v>
          </cell>
          <cell r="B1199" t="str">
            <v>HYDRO ONE NETWORKS INC.</v>
          </cell>
          <cell r="D1199">
            <v>-6944</v>
          </cell>
        </row>
        <row r="1200">
          <cell r="A1200" t="str">
            <v>VILLAGE OF IROQUOIS HYDRO SYSTEM</v>
          </cell>
          <cell r="B1200" t="str">
            <v>RIDEAU ST. LAWRENCE DISTRIBUTION INC.</v>
          </cell>
          <cell r="D1200">
            <v>-127553</v>
          </cell>
        </row>
        <row r="1201">
          <cell r="A1201" t="str">
            <v>VILLAGE OF LUCKNOW HYDRO SYSTEM</v>
          </cell>
          <cell r="B1201" t="str">
            <v>WESTARIO POWER INC.</v>
          </cell>
          <cell r="D1201">
            <v>-37471</v>
          </cell>
        </row>
        <row r="1202">
          <cell r="A1202" t="str">
            <v>VILLAGE OF MAXVILLE HYDRO SYSTEM</v>
          </cell>
          <cell r="B1202" t="str">
            <v>HYDRO ONE NETWORKS INC.</v>
          </cell>
          <cell r="D1202">
            <v>-9847</v>
          </cell>
        </row>
        <row r="1203">
          <cell r="A1203" t="str">
            <v>WALKERTON PUBLIC UTILITIES COMMISSION</v>
          </cell>
          <cell r="B1203" t="str">
            <v>WESTARIO POWER INC.</v>
          </cell>
          <cell r="D1203">
            <v>-30508</v>
          </cell>
        </row>
        <row r="1204">
          <cell r="A1204" t="str">
            <v>WARDSVILLE HYDRO ELECTRIC COMMISSION</v>
          </cell>
          <cell r="B1204" t="str">
            <v>HYDRO ONE NETWORKS INC.</v>
          </cell>
          <cell r="D1204">
            <v>-3384</v>
          </cell>
        </row>
        <row r="1205">
          <cell r="A1205" t="str">
            <v>WARKWORTH HYDRO ELECTRIC COMMISSION</v>
          </cell>
          <cell r="B1205" t="str">
            <v>HYDRO ONE NETWORKS INC.</v>
          </cell>
          <cell r="D1205">
            <v>-24604</v>
          </cell>
        </row>
        <row r="1206">
          <cell r="A1206" t="str">
            <v>WATERLOO NORTH HYDRO INC.</v>
          </cell>
          <cell r="B1206" t="str">
            <v>WATERLOO NORTH HYDRO INC.</v>
          </cell>
          <cell r="D1206">
            <v>-2339718</v>
          </cell>
        </row>
        <row r="1207">
          <cell r="A1207" t="str">
            <v>WAUBAUSHENE PUBLIC UTILITIES COMMISSION</v>
          </cell>
          <cell r="B1207" t="str">
            <v>NEWMARKET-TAY POWER DISTRIBUTION LTD.</v>
          </cell>
          <cell r="D1207">
            <v>-26</v>
          </cell>
        </row>
        <row r="1208">
          <cell r="A1208" t="str">
            <v>WELLAND HYDRO-ELECTRIC SYSTEM CORP.</v>
          </cell>
          <cell r="B1208" t="str">
            <v>WELLAND HYDRO-ELECTRIC SYSTEM CORP.</v>
          </cell>
          <cell r="D1208">
            <v>-1064408</v>
          </cell>
        </row>
        <row r="1209">
          <cell r="A1209" t="str">
            <v>WELLINGTON ELECTRIC DISTRIBUTION COMPANY INC.</v>
          </cell>
          <cell r="B1209" t="str">
            <v>GUELPH HYDRO ELECTRIC SYSTEMS INC.</v>
          </cell>
          <cell r="D1209">
            <v>-22235</v>
          </cell>
        </row>
        <row r="1210">
          <cell r="A1210" t="str">
            <v>WEST LINCOLN HYDRO ELECTRIC COMMISSION</v>
          </cell>
          <cell r="B1210" t="str">
            <v>NIAGARA PENINSULA ENERGY INC.</v>
          </cell>
          <cell r="D1210">
            <v>-45607</v>
          </cell>
        </row>
        <row r="1211">
          <cell r="A1211" t="str">
            <v>WHITBY HYDRO ELECTRIC CORPORATION</v>
          </cell>
          <cell r="B1211" t="str">
            <v>WHITBY HYDRO ELECTRIC CORPORATION</v>
          </cell>
          <cell r="D1211">
            <v>-2799307</v>
          </cell>
        </row>
        <row r="1212">
          <cell r="A1212" t="str">
            <v>WHITCHURCH STOUFFVILLE HYDRO ELECTRIC COMMISSION</v>
          </cell>
          <cell r="B1212" t="str">
            <v>HYDRO ONE NETWORKS INC.</v>
          </cell>
          <cell r="D1212">
            <v>-469971</v>
          </cell>
        </row>
        <row r="1213">
          <cell r="A1213" t="str">
            <v>WINCHESTER HYDRO COMMISSION</v>
          </cell>
          <cell r="B1213" t="str">
            <v>HYDRO ONE NETWORKS INC.</v>
          </cell>
          <cell r="D1213">
            <v>-4100</v>
          </cell>
        </row>
        <row r="1214">
          <cell r="A1214" t="str">
            <v>WINDSOR UTILITIES COMMISSION</v>
          </cell>
          <cell r="B1214" t="str">
            <v>ENWIN UTILITIES LTD.</v>
          </cell>
          <cell r="D1214">
            <v>-1547949</v>
          </cell>
        </row>
        <row r="1215">
          <cell r="A1215" t="str">
            <v>WINGHAM PUBLIC UTILITIES COMMISSION</v>
          </cell>
          <cell r="B1215" t="str">
            <v>WESTARIO POWER INC.</v>
          </cell>
          <cell r="D1215">
            <v>-79392</v>
          </cell>
        </row>
        <row r="1216">
          <cell r="A1216" t="str">
            <v>WOODSTOCK HYDRO SERVICES INC.</v>
          </cell>
          <cell r="B1216" t="str">
            <v>WOODSTOCK HYDRO SERVICES INC.</v>
          </cell>
          <cell r="D1216">
            <v>-428497</v>
          </cell>
        </row>
        <row r="1217">
          <cell r="A1217" t="str">
            <v>WOODVILLE HYDRO-ELECTRIC SYSTEM</v>
          </cell>
          <cell r="B1217" t="str">
            <v>HYDRO ONE NETWORKS INC.</v>
          </cell>
          <cell r="D1217">
            <v>-28164</v>
          </cell>
        </row>
        <row r="1218">
          <cell r="A1218" t="str">
            <v>WYOMING HYDRO ELECTRIC COMMISSION</v>
          </cell>
          <cell r="B1218" t="str">
            <v>HYDRO ONE NETWORKS INC.</v>
          </cell>
          <cell r="D1218">
            <v>-20134</v>
          </cell>
        </row>
        <row r="1219">
          <cell r="A1219" t="str">
            <v>ZORRA ELECTRIC SUPPLY AUTHORITY</v>
          </cell>
          <cell r="B1219" t="str">
            <v>ERIE THAMES POWERLINES CORPORATION</v>
          </cell>
          <cell r="D1219">
            <v>-46988</v>
          </cell>
        </row>
        <row r="1220">
          <cell r="A1220" t="str">
            <v>ZURICH HYDRO ELECTRIC COMMISSION</v>
          </cell>
          <cell r="B1220" t="str">
            <v>FESTIVAL HYDRO INC.</v>
          </cell>
          <cell r="D1220">
            <v>-12515</v>
          </cell>
        </row>
        <row r="1225">
          <cell r="A1225" t="str">
            <v>AILSA CRAIG HYDRO ELECTRIC SYSTEM</v>
          </cell>
          <cell r="B1225" t="str">
            <v>HYDRO ONE NETWORKS INC.</v>
          </cell>
          <cell r="D1225">
            <v>-11297</v>
          </cell>
        </row>
        <row r="1226">
          <cell r="A1226" t="str">
            <v>AJAX HYDRO-ELECTRIC COMMISSION</v>
          </cell>
          <cell r="B1226" t="str">
            <v>VERIDIAN CONNECTIONS INC.</v>
          </cell>
          <cell r="D1226">
            <v>-1214160</v>
          </cell>
        </row>
        <row r="1227">
          <cell r="A1227" t="str">
            <v>ALVINSTON PUBLIC UTILITIES COMMISSION</v>
          </cell>
          <cell r="B1227" t="str">
            <v>BLUEWATER POWER DISTRIBUTION CORPORATION</v>
          </cell>
          <cell r="D1227">
            <v>-13792</v>
          </cell>
        </row>
        <row r="1228">
          <cell r="A1228" t="str">
            <v>ANCASTER HYDRO-ELECTRIC COMMISSION</v>
          </cell>
          <cell r="B1228" t="str">
            <v>HORIZON UTILITIES CORPORATION</v>
          </cell>
          <cell r="D1228">
            <v>-296080</v>
          </cell>
        </row>
        <row r="1229">
          <cell r="A1229" t="str">
            <v>ARKONA HYDRO ELECTRIC COMMISSION</v>
          </cell>
          <cell r="B1229" t="str">
            <v>HYDRO ONE NETWORKS INC.</v>
          </cell>
          <cell r="D1229">
            <v>-512</v>
          </cell>
        </row>
        <row r="1230">
          <cell r="A1230" t="str">
            <v>ARNPRIOR HYDRO ELECTRIC COMMISSION</v>
          </cell>
          <cell r="B1230" t="str">
            <v>HYDRO ONE NETWORKS INC.</v>
          </cell>
          <cell r="D1230">
            <v>-55356</v>
          </cell>
        </row>
        <row r="1231">
          <cell r="A1231" t="str">
            <v>ASPHODEL-NORWOOD DISTRIBUTION INCORPORATED</v>
          </cell>
          <cell r="B1231" t="str">
            <v>PETERBOROUGH DISTRIBUTION INCORPORATED</v>
          </cell>
          <cell r="D1231">
            <v>-56817</v>
          </cell>
        </row>
        <row r="1232">
          <cell r="A1232" t="str">
            <v>ATIKOKAN HYDRO INC.</v>
          </cell>
          <cell r="B1232" t="str">
            <v>ATIKOKAN HYDRO INC.</v>
          </cell>
          <cell r="D1232">
            <v>-138338</v>
          </cell>
        </row>
        <row r="1233">
          <cell r="A1233" t="str">
            <v>AURORA HYDRO CONNECTIONS LIMITED</v>
          </cell>
          <cell r="B1233" t="str">
            <v>POWERSTREAM INC.</v>
          </cell>
          <cell r="D1233">
            <v>-1064644</v>
          </cell>
        </row>
        <row r="1234">
          <cell r="A1234" t="str">
            <v>AYLMER PUBLIC UTILITIES COMMISSION</v>
          </cell>
          <cell r="B1234" t="str">
            <v>ERIE THAMES POWERLINES CORPORATION</v>
          </cell>
          <cell r="D1234">
            <v>-78534</v>
          </cell>
        </row>
        <row r="1235">
          <cell r="A1235" t="str">
            <v>BATH HYDRO</v>
          </cell>
          <cell r="B1235" t="str">
            <v>HYDRO ONE NETWORKS INC.</v>
          </cell>
          <cell r="D1235">
            <v>-14356</v>
          </cell>
        </row>
        <row r="1236">
          <cell r="A1236" t="str">
            <v>BEACHBURG HYDRO</v>
          </cell>
          <cell r="B1236" t="str">
            <v>OTTAWA RIVER POWER CORPORATION</v>
          </cell>
          <cell r="D1236">
            <v>-11615</v>
          </cell>
        </row>
        <row r="1237">
          <cell r="A1237" t="str">
            <v>BELLEVILLE ELECTRIC CORPORATION</v>
          </cell>
          <cell r="B1237" t="str">
            <v>VERIDIAN CONNECTIONS INC.</v>
          </cell>
          <cell r="D1237">
            <v>-257617</v>
          </cell>
        </row>
        <row r="1238">
          <cell r="A1238" t="str">
            <v>BLANDFORD-BLENHEIM PUBLIC UTILITIES COMMISSION</v>
          </cell>
          <cell r="B1238" t="str">
            <v>HYDRO ONE NETWORKS INC.</v>
          </cell>
          <cell r="D1238">
            <v>-8118</v>
          </cell>
        </row>
        <row r="1239">
          <cell r="A1239" t="str">
            <v>BLUE MOUNTAINS HYDRO SERVICES COMPANY INC.</v>
          </cell>
          <cell r="B1239" t="str">
            <v>COLLUS POWER CORP.</v>
          </cell>
          <cell r="D1239">
            <v>-61159</v>
          </cell>
        </row>
        <row r="1240">
          <cell r="A1240" t="str">
            <v>BLYTH HYDRO ELECTRIC COMMISSION</v>
          </cell>
          <cell r="B1240" t="str">
            <v>HYDRO ONE NETWORKS INC.</v>
          </cell>
          <cell r="D1240">
            <v>-21600</v>
          </cell>
        </row>
        <row r="1241">
          <cell r="A1241" t="str">
            <v>BOARD OF LIGHT &amp; HEAT COMM. OF THE CITY OF GUELPH</v>
          </cell>
          <cell r="B1241" t="str">
            <v>GUELPH HYDRO ELECTRIC SYSTEMS INC.</v>
          </cell>
          <cell r="D1241">
            <v>-3280287</v>
          </cell>
        </row>
        <row r="1242">
          <cell r="A1242" t="str">
            <v>BOBCAYGEON HYDRO ELECTRIC COMMISSION</v>
          </cell>
          <cell r="B1242" t="str">
            <v>HYDRO ONE NETWORKS INC.</v>
          </cell>
          <cell r="D1242">
            <v>-30357</v>
          </cell>
        </row>
        <row r="1243">
          <cell r="A1243" t="str">
            <v>BRADFORD WEST GWILLIMBURY PUBLIC UTILITIES COMMISSION</v>
          </cell>
          <cell r="B1243" t="str">
            <v>POWERSTREAM INC.</v>
          </cell>
          <cell r="D1243">
            <v>-482271</v>
          </cell>
        </row>
        <row r="1244">
          <cell r="A1244" t="str">
            <v>BRIGHTON DISTRIBUTION INC.</v>
          </cell>
          <cell r="B1244" t="str">
            <v>HYDRO ONE NETWORKS INC.</v>
          </cell>
          <cell r="D1244">
            <v>-84276</v>
          </cell>
        </row>
        <row r="1245">
          <cell r="A1245" t="str">
            <v>BROCK HYDRO-ELECTRIC COMMISSION</v>
          </cell>
          <cell r="B1245" t="str">
            <v>VERIDIAN CONNECTIONS INC.</v>
          </cell>
          <cell r="D1245">
            <v>-118719</v>
          </cell>
        </row>
        <row r="1246">
          <cell r="A1246" t="str">
            <v>BROCKVILLE UTILITIES INCORPORATED</v>
          </cell>
          <cell r="B1246" t="str">
            <v>HYDRO ONE NETWORKS INC.</v>
          </cell>
          <cell r="D1246">
            <v>-454703</v>
          </cell>
        </row>
        <row r="1247">
          <cell r="A1247" t="str">
            <v>BRUSSELS PUBLIC UTILITIES COMMISSION</v>
          </cell>
          <cell r="B1247" t="str">
            <v>FESTIVAL HYDRO INC.</v>
          </cell>
          <cell r="D1247">
            <v>-7778</v>
          </cell>
        </row>
        <row r="1248">
          <cell r="A1248" t="str">
            <v>BURK'S FALLS HYDRO ELECTRIC COMMISSION</v>
          </cell>
          <cell r="B1248" t="str">
            <v>LAKELAND POWER DISTRIBUTION LTD.</v>
          </cell>
          <cell r="D1248">
            <v>-42691</v>
          </cell>
        </row>
        <row r="1249">
          <cell r="A1249" t="str">
            <v>BURLINGTON HYDRO INC.</v>
          </cell>
          <cell r="B1249" t="str">
            <v>BURLINGTON HYDRO INC.</v>
          </cell>
          <cell r="D1249">
            <v>-4699681</v>
          </cell>
        </row>
        <row r="1250">
          <cell r="A1250" t="str">
            <v>CALEDON HYDRO CORPORATION</v>
          </cell>
          <cell r="B1250" t="str">
            <v>HYDRO ONE NETWORKS INC.</v>
          </cell>
          <cell r="D1250">
            <v>-1025158</v>
          </cell>
        </row>
        <row r="1251">
          <cell r="A1251" t="str">
            <v>CAMBRIDGE AND NORTH DUMFRIES HYDRO INC.</v>
          </cell>
          <cell r="B1251" t="str">
            <v>CAMBRIDGE AND NORTH DUMFRIES HYDRO INC.</v>
          </cell>
          <cell r="D1251">
            <v>-2213124</v>
          </cell>
        </row>
        <row r="1252">
          <cell r="A1252" t="str">
            <v>CAPREOL HYDRO ELECTRIC COMMISSION</v>
          </cell>
          <cell r="B1252" t="str">
            <v>GREATER SUDBURY HYDRO INC.</v>
          </cell>
          <cell r="D1252">
            <v>-158031</v>
          </cell>
        </row>
        <row r="1253">
          <cell r="A1253" t="str">
            <v>CASSELMAN HYDRO INC.</v>
          </cell>
          <cell r="B1253" t="str">
            <v>HYDRO OTTAWA LIMITED</v>
          </cell>
          <cell r="D1253">
            <v>-32757</v>
          </cell>
        </row>
        <row r="1254">
          <cell r="A1254" t="str">
            <v>CAVAN-MILLBROOK-NORTH MONAGHAN PUBLIC UTILITIES COMMISSION</v>
          </cell>
          <cell r="B1254" t="str">
            <v>HYDRO ONE NETWORKS INC.</v>
          </cell>
          <cell r="D1254">
            <v>-32841</v>
          </cell>
        </row>
        <row r="1255">
          <cell r="A1255" t="str">
            <v>CENTRE HASTINGS HYDRO ELECTRIC COMMISSION</v>
          </cell>
          <cell r="B1255" t="str">
            <v>HYDRO ONE NETWORKS INC.</v>
          </cell>
          <cell r="D1255">
            <v>-12753</v>
          </cell>
        </row>
        <row r="1256">
          <cell r="A1256" t="str">
            <v>CHALK RIVER HYDRO</v>
          </cell>
          <cell r="B1256" t="str">
            <v>HYDRO ONE NETWORKS INC.</v>
          </cell>
          <cell r="D1256">
            <v>-14160</v>
          </cell>
        </row>
        <row r="1257">
          <cell r="A1257" t="str">
            <v>CHAPLEAU PUBLIC UTILITIES CORPORATION</v>
          </cell>
          <cell r="B1257" t="str">
            <v>CHAPLEAU PUBLIC UTILITIES CORPORATION</v>
          </cell>
          <cell r="D1257">
            <v>-8179</v>
          </cell>
        </row>
        <row r="1258">
          <cell r="A1258" t="str">
            <v>CITY OF DRYDEN HYDRO ELECTRIC COMMISSION</v>
          </cell>
          <cell r="B1258" t="str">
            <v>HYDRO ONE NETWORKS INC.</v>
          </cell>
          <cell r="D1258">
            <v>-71382</v>
          </cell>
        </row>
        <row r="1259">
          <cell r="A1259" t="str">
            <v>CLARINGTON HYDRO-ELECTRIC COMMISSION</v>
          </cell>
          <cell r="B1259" t="str">
            <v>VERIDIAN CONNECTIONS INC.</v>
          </cell>
          <cell r="D1259">
            <v>-719052</v>
          </cell>
        </row>
        <row r="1260">
          <cell r="A1260" t="str">
            <v>CLINTON POWER CORPORATION</v>
          </cell>
          <cell r="B1260" t="str">
            <v>ERIE THAMES POWERLINES CORPORATION</v>
          </cell>
          <cell r="D1260">
            <v>-15123</v>
          </cell>
        </row>
        <row r="1261">
          <cell r="A1261" t="str">
            <v>COBDEN HYDRO</v>
          </cell>
          <cell r="B1261" t="str">
            <v>HYDRO ONE NETWORKS INC.</v>
          </cell>
          <cell r="D1261">
            <v>-7778</v>
          </cell>
        </row>
        <row r="1262">
          <cell r="A1262" t="str">
            <v>COLBORNE PUBLIC UTILITIES COMMISSION</v>
          </cell>
          <cell r="B1262" t="str">
            <v>LAKEFRONT UTILITIES INC.</v>
          </cell>
          <cell r="D1262">
            <v>-16834</v>
          </cell>
        </row>
        <row r="1263">
          <cell r="A1263" t="str">
            <v>COTTAM HYDRO-ELECTRIC SYSTEM</v>
          </cell>
          <cell r="B1263" t="str">
            <v>E.L.K. ENERGY INC.</v>
          </cell>
          <cell r="D1263">
            <v>-148231</v>
          </cell>
        </row>
        <row r="1264">
          <cell r="A1264" t="str">
            <v>DASHWOOD HYDRO-ELECTRIC SYSTEM</v>
          </cell>
          <cell r="B1264" t="str">
            <v>FESTIVAL HYDRO INC.</v>
          </cell>
          <cell r="D1264">
            <v>-129</v>
          </cell>
        </row>
        <row r="1265">
          <cell r="A1265" t="str">
            <v>DEEP RIVER HYDRO</v>
          </cell>
          <cell r="B1265" t="str">
            <v>HYDRO ONE NETWORKS INC.</v>
          </cell>
          <cell r="D1265">
            <v>-229875</v>
          </cell>
        </row>
        <row r="1266">
          <cell r="A1266" t="str">
            <v>DELHI HYDRO-ELECTRIC COMMISSION</v>
          </cell>
          <cell r="B1266" t="str">
            <v>NORFOLK POWER DISTRIBUTION INC.</v>
          </cell>
          <cell r="D1266">
            <v>-20713</v>
          </cell>
        </row>
        <row r="1267">
          <cell r="A1267" t="str">
            <v>DESERONTO PUBLIC UTILITIES COMMISSION</v>
          </cell>
          <cell r="B1267" t="str">
            <v>HYDRO ONE NETWORKS INC.</v>
          </cell>
          <cell r="D1267">
            <v>-7940</v>
          </cell>
        </row>
        <row r="1268">
          <cell r="A1268" t="str">
            <v>DRESDEN UTILITIES COMMISSION</v>
          </cell>
          <cell r="B1268" t="str">
            <v>CHATHAM-KENT HYDRO INC.</v>
          </cell>
          <cell r="D1268">
            <v>-33135</v>
          </cell>
        </row>
        <row r="1269">
          <cell r="A1269" t="str">
            <v>DUNDALK HYDRO ELECTRIC SYSTEM</v>
          </cell>
          <cell r="B1269" t="str">
            <v>HYDRO ONE NETWORKS INC.</v>
          </cell>
          <cell r="D1269">
            <v>-2020</v>
          </cell>
        </row>
        <row r="1270">
          <cell r="A1270" t="str">
            <v>DUNDAS HYDRO-ELECTRIC COMMISSION</v>
          </cell>
          <cell r="B1270" t="str">
            <v>HORIZON UTILITIES CORPORATION</v>
          </cell>
          <cell r="D1270">
            <v>-490989</v>
          </cell>
        </row>
        <row r="1271">
          <cell r="A1271" t="str">
            <v>DUNNVILLE HYDRO ELECTRIC COMMISSION</v>
          </cell>
          <cell r="B1271" t="str">
            <v>HALDIMAND COUNTY HYDRO INC.</v>
          </cell>
          <cell r="D1271">
            <v>-141195</v>
          </cell>
        </row>
        <row r="1272">
          <cell r="A1272" t="str">
            <v>DURHAM HYDRO ELECTRIC COMMISSION</v>
          </cell>
          <cell r="B1272" t="str">
            <v>HYDRO ONE NETWORKS INC.</v>
          </cell>
          <cell r="D1272">
            <v>-11586</v>
          </cell>
        </row>
        <row r="1273">
          <cell r="A1273" t="str">
            <v>DUTTON HYDRO LIMITED</v>
          </cell>
          <cell r="B1273" t="str">
            <v>MIDDLESEX POWER DISTRIBUTION CORPORATION</v>
          </cell>
          <cell r="D1273">
            <v>-4834</v>
          </cell>
        </row>
        <row r="1274">
          <cell r="A1274" t="str">
            <v>EAST ZORRA-TAVISTOCK PUBLIC UTILITY COMMISSION</v>
          </cell>
          <cell r="B1274" t="str">
            <v>ERIE THAMES POWERLINES CORPORATION</v>
          </cell>
          <cell r="D1274">
            <v>-38969</v>
          </cell>
        </row>
        <row r="1275">
          <cell r="A1275" t="str">
            <v>ELMWOOD HYDRO-ELECTRIC SYSTEM</v>
          </cell>
          <cell r="B1275" t="str">
            <v>WESTARIO POWER INC.</v>
          </cell>
          <cell r="D1275">
            <v>-234</v>
          </cell>
        </row>
        <row r="1276">
          <cell r="A1276" t="str">
            <v>EMBRUN COOPERATIVE HYDRO INC.</v>
          </cell>
          <cell r="B1276" t="str">
            <v>COOPERATIVE HYDRO EMBRUN INC.</v>
          </cell>
          <cell r="D1276">
            <v>-30195</v>
          </cell>
        </row>
        <row r="1277">
          <cell r="A1277" t="str">
            <v>ERIN HYDRO ELECTRIC COMMISSION</v>
          </cell>
          <cell r="B1277" t="str">
            <v>HYDRO ONE NETWORKS INC.</v>
          </cell>
          <cell r="D1277">
            <v>-228679</v>
          </cell>
        </row>
        <row r="1278">
          <cell r="A1278" t="str">
            <v>ESSEX HYDRO-ELECTRIC COMMISSION</v>
          </cell>
          <cell r="B1278" t="str">
            <v>E.L.K. ENERGY INC.</v>
          </cell>
          <cell r="D1278">
            <v>-199203</v>
          </cell>
        </row>
        <row r="1279">
          <cell r="A1279" t="str">
            <v>FENELON FALLS BOARD OF WATER, LIGHT AND POWER COMMISSIONERS</v>
          </cell>
          <cell r="B1279" t="str">
            <v>HYDRO ONE NETWORKS INC.</v>
          </cell>
          <cell r="D1279">
            <v>-14194</v>
          </cell>
        </row>
        <row r="1280">
          <cell r="A1280" t="str">
            <v>FLAMBOROUGH HYDRO ELECTRIC COMMISSION</v>
          </cell>
          <cell r="B1280" t="str">
            <v>HORIZON UTILITIES CORPORATION</v>
          </cell>
          <cell r="D1280">
            <v>-84589</v>
          </cell>
        </row>
        <row r="1281">
          <cell r="A1281" t="str">
            <v>FOREST PUBLIC UTILITIES COMMISSION</v>
          </cell>
          <cell r="B1281" t="str">
            <v>HYDRO ONE NETWORKS INC.</v>
          </cell>
          <cell r="D1281">
            <v>-14335</v>
          </cell>
        </row>
        <row r="1282">
          <cell r="A1282" t="str">
            <v>GEORGINA HYDRO ELECTRIC COMMISSION</v>
          </cell>
          <cell r="B1282" t="str">
            <v>HYDRO ONE NETWORKS INC.</v>
          </cell>
          <cell r="D1282">
            <v>-219735</v>
          </cell>
        </row>
        <row r="1283">
          <cell r="A1283" t="str">
            <v>GLENCOE PUBLIC UTILITIES COMMISSION</v>
          </cell>
          <cell r="B1283" t="str">
            <v>HYDRO ONE NETWORKS INC.</v>
          </cell>
          <cell r="D1283">
            <v>-31325</v>
          </cell>
        </row>
        <row r="1284">
          <cell r="A1284" t="str">
            <v>GOULBOURN HYDRO ELECTRIC COMMISSION</v>
          </cell>
          <cell r="B1284" t="str">
            <v>HYDRO OTTAWA LIMITED</v>
          </cell>
          <cell r="D1284">
            <v>-129459</v>
          </cell>
        </row>
        <row r="1285">
          <cell r="A1285" t="str">
            <v>GRAND BEND PUBLIC UTILITIES COMMISSION</v>
          </cell>
          <cell r="B1285" t="str">
            <v>HYDRO ONE NETWORKS INC.</v>
          </cell>
          <cell r="D1285">
            <v>-31267</v>
          </cell>
        </row>
        <row r="1286">
          <cell r="A1286" t="str">
            <v>GRAND VALLEY ENERGY INC.</v>
          </cell>
          <cell r="B1286" t="str">
            <v>ORANGEVILLE HYDRO LIMITED</v>
          </cell>
          <cell r="D1286">
            <v>-11046</v>
          </cell>
        </row>
        <row r="1287">
          <cell r="A1287" t="str">
            <v>GRAVENHURST HYDRO ELECTRIC INC.</v>
          </cell>
          <cell r="B1287" t="str">
            <v>VERIDIAN CONNECTIONS INC.</v>
          </cell>
          <cell r="D1287">
            <v>-71431</v>
          </cell>
        </row>
        <row r="1288">
          <cell r="A1288" t="str">
            <v>GRIMSBY POWER INCORPORATED</v>
          </cell>
          <cell r="B1288" t="str">
            <v>GRIMSBY POWER INCORPORATED</v>
          </cell>
          <cell r="D1288">
            <v>-107612</v>
          </cell>
        </row>
        <row r="1289">
          <cell r="A1289" t="str">
            <v>GUELPH/ERAMOSA HYDRO-ELECTRIC COMMISSION</v>
          </cell>
          <cell r="B1289" t="str">
            <v>GUELPH HYDRO ELECTRIC SYSTEMS INC.</v>
          </cell>
          <cell r="D1289">
            <v>-12633</v>
          </cell>
        </row>
        <row r="1290">
          <cell r="A1290" t="str">
            <v>HALDIMAND HYDRO-ELECTRIC COMMISSION</v>
          </cell>
          <cell r="B1290" t="str">
            <v>HALDIMAND COUNTY HYDRO INC.</v>
          </cell>
          <cell r="D1290">
            <v>-189717</v>
          </cell>
        </row>
        <row r="1291">
          <cell r="A1291" t="str">
            <v>HALTON HILLS HYDRO INC.</v>
          </cell>
          <cell r="B1291" t="str">
            <v>HALTON HILLS HYDRO INC.</v>
          </cell>
          <cell r="D1291">
            <v>-657710</v>
          </cell>
        </row>
        <row r="1292">
          <cell r="A1292" t="str">
            <v>HAMILTON HYDRO INC.</v>
          </cell>
          <cell r="B1292" t="str">
            <v>HORIZON UTILITIES CORPORATION</v>
          </cell>
          <cell r="D1292">
            <v>-1968216</v>
          </cell>
        </row>
        <row r="1293">
          <cell r="A1293" t="str">
            <v>HANOVER ELECTRIC SERVICES INC.</v>
          </cell>
          <cell r="B1293" t="str">
            <v>WESTARIO POWER INC.</v>
          </cell>
          <cell r="D1293">
            <v>-23479</v>
          </cell>
        </row>
        <row r="1294">
          <cell r="A1294" t="str">
            <v>HASTINGS PUBLIC UTILITIES</v>
          </cell>
          <cell r="B1294" t="str">
            <v>HYDRO ONE NETWORKS INC.</v>
          </cell>
          <cell r="D1294">
            <v>-2979</v>
          </cell>
        </row>
        <row r="1295">
          <cell r="A1295" t="str">
            <v>HAVELOCK-BELMONT-METHUEN HYDRO ELECTRIC COMMISSION</v>
          </cell>
          <cell r="B1295" t="str">
            <v>HYDRO ONE NETWORKS INC.</v>
          </cell>
          <cell r="D1295">
            <v>-13956</v>
          </cell>
        </row>
        <row r="1296">
          <cell r="A1296" t="str">
            <v>HEARST POWER DISTRIBUTION COMPANY LIMITED</v>
          </cell>
          <cell r="B1296" t="str">
            <v>HEARST POWER DISTRIBUTION COMPANY LIMITED</v>
          </cell>
          <cell r="D1296">
            <v>-78090</v>
          </cell>
        </row>
        <row r="1297">
          <cell r="A1297" t="str">
            <v>HENSALL PUBLIC UTILITIES COMMISSION</v>
          </cell>
          <cell r="B1297" t="str">
            <v>FESTIVAL HYDRO INC.</v>
          </cell>
          <cell r="D1297">
            <v>-13612</v>
          </cell>
        </row>
        <row r="1298">
          <cell r="A1298" t="str">
            <v>HOLSTEIN HYDRO ELECTRIC SYSTEM</v>
          </cell>
          <cell r="B1298" t="str">
            <v>WELLINGTON NORTH POWER INC.</v>
          </cell>
          <cell r="D1298">
            <v>-5000</v>
          </cell>
        </row>
        <row r="1299">
          <cell r="A1299" t="str">
            <v>HUNTSVILLE PUBLIC UTILITIES COMMISSION</v>
          </cell>
          <cell r="B1299" t="str">
            <v>LAKELAND POWER DISTRIBUTION LTD.</v>
          </cell>
          <cell r="D1299">
            <v>-27094</v>
          </cell>
        </row>
        <row r="1300">
          <cell r="A1300" t="str">
            <v>HYDRO ELECTRIC COMMISSION OF THE CORPORATION OF THE TOWNSHIP OF MIDDLESEX CENTRE</v>
          </cell>
          <cell r="B1300" t="str">
            <v>HYDRO ONE NETWORKS INC.</v>
          </cell>
          <cell r="D1300">
            <v>-4306</v>
          </cell>
        </row>
        <row r="1301">
          <cell r="A1301" t="str">
            <v>HYDRO ELECTRIC COMMISSION OF THE TOWN OF LEAMINGTON</v>
          </cell>
          <cell r="B1301" t="str">
            <v>ESSEX POWERLINES CORPORATION</v>
          </cell>
          <cell r="D1301">
            <v>-224853</v>
          </cell>
        </row>
        <row r="1302">
          <cell r="A1302" t="str">
            <v>HYDRO ELECTRIC COMMISSION OF THE TOWNSHIP OF SPRINGWATER</v>
          </cell>
          <cell r="B1302" t="str">
            <v>HYDRO ONE NETWORKS INC.</v>
          </cell>
          <cell r="D1302">
            <v>-4028</v>
          </cell>
        </row>
        <row r="1303">
          <cell r="A1303" t="str">
            <v>HYDRO HAWKESBURY INC.</v>
          </cell>
          <cell r="B1303" t="str">
            <v>HYDRO HAWKESBURY INC.</v>
          </cell>
          <cell r="D1303">
            <v>-55841</v>
          </cell>
        </row>
        <row r="1304">
          <cell r="A1304" t="str">
            <v>HYDRO MISSISSAUGA CORPORATION</v>
          </cell>
          <cell r="B1304" t="str">
            <v>ENERSOURCE HYDRO MISSISSAUGA INC.</v>
          </cell>
          <cell r="D1304">
            <v>-25023071</v>
          </cell>
        </row>
        <row r="1305">
          <cell r="A1305" t="str">
            <v>HYDRO ONE BRAMPTON NETWORKS INC.</v>
          </cell>
          <cell r="B1305" t="str">
            <v>HYDRO ONE BRAMPTON NETWORKS INC.</v>
          </cell>
          <cell r="D1305">
            <v>-5425168</v>
          </cell>
        </row>
        <row r="1306">
          <cell r="A1306" t="str">
            <v>HYDRO OTTAWA LIMITED</v>
          </cell>
          <cell r="B1306" t="str">
            <v>HYDRO OTTAWA LIMITED</v>
          </cell>
          <cell r="D1306">
            <v>-10547515</v>
          </cell>
        </row>
        <row r="1307">
          <cell r="A1307" t="str">
            <v>HYDRO VAUGHAN DISTRIBUTION INC.</v>
          </cell>
          <cell r="B1307" t="str">
            <v>POWERSTREAM INC.</v>
          </cell>
          <cell r="D1307">
            <v>-2445760</v>
          </cell>
        </row>
        <row r="1308">
          <cell r="A1308" t="str">
            <v>HYDRO-ELECTRIC COMMISSION FOR THE TOWN OF AMHERSTBURG</v>
          </cell>
          <cell r="B1308" t="str">
            <v>ESSEX POWERLINES CORPORATION</v>
          </cell>
          <cell r="D1308">
            <v>-99742</v>
          </cell>
        </row>
        <row r="1309">
          <cell r="A1309" t="str">
            <v>HYDRO-ELECTRIC COMMISSION OF SOUTH DUMFRIES</v>
          </cell>
          <cell r="B1309" t="str">
            <v>BRANT COUNTY POWER INC.</v>
          </cell>
          <cell r="D1309">
            <v>-198</v>
          </cell>
        </row>
        <row r="1310">
          <cell r="A1310" t="str">
            <v>HYDRO-ELECTRIC COMMISSION OF THE CITY OF BRANTFORD</v>
          </cell>
          <cell r="B1310" t="str">
            <v>BRANTFORD POWER INC.</v>
          </cell>
          <cell r="D1310">
            <v>-2369968</v>
          </cell>
        </row>
        <row r="1311">
          <cell r="A1311" t="str">
            <v>HYDRO-ELECTRIC COMMISSION OF THE CITY OF PEMBROKE</v>
          </cell>
          <cell r="B1311" t="str">
            <v>OTTAWA RIVER POWER CORPORATION</v>
          </cell>
          <cell r="D1311">
            <v>-206736</v>
          </cell>
        </row>
        <row r="1312">
          <cell r="A1312" t="str">
            <v>HYDRO-ELECTRIC COMMISSION OF THE CITY OF SARNIA</v>
          </cell>
          <cell r="B1312" t="str">
            <v>BLUEWATER POWER DISTRIBUTION CORPORATION</v>
          </cell>
          <cell r="D1312">
            <v>-207180</v>
          </cell>
        </row>
        <row r="1313">
          <cell r="A1313" t="str">
            <v>HYDRO-ELECTRIC COMMISSION OF THE CITY OF TORONTO - EAST YORK OFFICE</v>
          </cell>
          <cell r="B1313" t="str">
            <v>TORONTO HYDRO-ELECTRIC SYSTEM LIMITED</v>
          </cell>
          <cell r="D1313">
            <v>-440772</v>
          </cell>
        </row>
        <row r="1314">
          <cell r="A1314" t="str">
            <v>HYDRO-ELECTRIC COMMISSION OF THE CITY OF TORONTO - ETOBICOKE OFFICE</v>
          </cell>
          <cell r="B1314" t="str">
            <v>TORONTO HYDRO-ELECTRIC SYSTEM LIMITED</v>
          </cell>
          <cell r="D1314">
            <v>-4809570</v>
          </cell>
        </row>
        <row r="1315">
          <cell r="A1315" t="str">
            <v>HYDRO-ELECTRIC COMMISSION OF THE CITY OF TORONTO - NORTH YORK OFFICE</v>
          </cell>
          <cell r="B1315" t="str">
            <v>TORONTO HYDRO-ELECTRIC SYSTEM LIMITED</v>
          </cell>
          <cell r="D1315">
            <v>-5644332</v>
          </cell>
        </row>
        <row r="1316">
          <cell r="A1316" t="str">
            <v>HYDRO-ELECTRIC COMMISSION OF THE CITY OF TORONTO - SCARBOROUGH OFFICE</v>
          </cell>
          <cell r="B1316" t="str">
            <v>TORONTO HYDRO-ELECTRIC SYSTEM LIMITED</v>
          </cell>
          <cell r="D1316">
            <v>-11302126</v>
          </cell>
        </row>
        <row r="1317">
          <cell r="A1317" t="str">
            <v>HYDRO-ELECTRIC COMMISSION OF THE CITY OF TORONTO - TORONTO OFFICE</v>
          </cell>
          <cell r="B1317" t="str">
            <v>TORONTO HYDRO-ELECTRIC SYSTEM LIMITED</v>
          </cell>
          <cell r="D1317">
            <v>-5379481</v>
          </cell>
        </row>
        <row r="1318">
          <cell r="A1318" t="str">
            <v>HYDRO-ELECTRIC COMMISSION OF THE CITY OF TORONTO - YORK OFFICE</v>
          </cell>
          <cell r="B1318" t="str">
            <v>TORONTO HYDRO-ELECTRIC SYSTEM LIMITED</v>
          </cell>
          <cell r="D1318">
            <v>-65062</v>
          </cell>
        </row>
        <row r="1319">
          <cell r="A1319" t="str">
            <v>HYDRO-ELECTRIC COMMISSION OF THE TOWN OF BOTHWELL</v>
          </cell>
          <cell r="B1319" t="str">
            <v>CHATHAM-KENT HYDRO INC.</v>
          </cell>
          <cell r="D1319">
            <v>-7508</v>
          </cell>
        </row>
        <row r="1320">
          <cell r="A1320" t="str">
            <v>HYDRO-ELECTRIC COMMISSION OF THE TOWN OF BRACEBRIDGE</v>
          </cell>
          <cell r="B1320" t="str">
            <v>LAKELAND POWER DISTRIBUTION LTD.</v>
          </cell>
          <cell r="D1320">
            <v>-28516</v>
          </cell>
        </row>
        <row r="1321">
          <cell r="A1321" t="str">
            <v>HYDRO-ELECTRIC COMMISSION OF THE TOWN OF CACHE BAY</v>
          </cell>
          <cell r="B1321" t="str">
            <v>GREATER SUDBURY HYDRO INC.</v>
          </cell>
          <cell r="D1321">
            <v>-2373</v>
          </cell>
        </row>
        <row r="1322">
          <cell r="A1322" t="str">
            <v>HYDRO-ELECTRIC COMMISSION OF THE TOWN OF HARRISTON</v>
          </cell>
          <cell r="B1322" t="str">
            <v>WESTARIO POWER INC.</v>
          </cell>
          <cell r="D1322">
            <v>-19398</v>
          </cell>
        </row>
        <row r="1323">
          <cell r="A1323" t="str">
            <v>HYDRO-ELECTRIC COMMISSION OF THE TOWN OF HARROW</v>
          </cell>
          <cell r="B1323" t="str">
            <v>E.L.K. ENERGY INC.</v>
          </cell>
          <cell r="D1323">
            <v>-179669</v>
          </cell>
        </row>
        <row r="1324">
          <cell r="A1324" t="str">
            <v>HYDRO-ELECTRIC COMMISSION OF THE TOWN OF LASALLE</v>
          </cell>
          <cell r="B1324" t="str">
            <v>ESSEX POWERLINES CORPORATION</v>
          </cell>
          <cell r="D1324">
            <v>-195418</v>
          </cell>
        </row>
        <row r="1325">
          <cell r="A1325" t="str">
            <v>HYDRO-ELECTRIC COMMISSION OF THE TOWN OF PORT ELGIN</v>
          </cell>
          <cell r="B1325" t="str">
            <v>WESTARIO POWER INC.</v>
          </cell>
          <cell r="D1325">
            <v>-712701</v>
          </cell>
        </row>
        <row r="1326">
          <cell r="A1326" t="str">
            <v>HYDRO-ELECTRIC COMMISSION OF THE TOWN OF STAYNER</v>
          </cell>
          <cell r="B1326" t="str">
            <v>COLLUS POWER CORP.</v>
          </cell>
          <cell r="D1326">
            <v>-6815</v>
          </cell>
        </row>
        <row r="1327">
          <cell r="A1327" t="str">
            <v>HYDRO-ELECTRIC COMMISSION OF THE TOWN OF STURGEON FALLS</v>
          </cell>
          <cell r="B1327" t="str">
            <v>GREATER SUDBURY HYDRO INC.</v>
          </cell>
          <cell r="D1327">
            <v>-3460</v>
          </cell>
        </row>
        <row r="1328">
          <cell r="A1328" t="str">
            <v>HYDRO-ELECTRIC COMMISSION OF THE TOWN OF VANKLEEK HILL</v>
          </cell>
          <cell r="B1328" t="str">
            <v>HYDRO ONE NETWORKS INC.</v>
          </cell>
          <cell r="D1328">
            <v>-64435</v>
          </cell>
        </row>
        <row r="1329">
          <cell r="A1329" t="str">
            <v>HYDRO-ELECTRIC COMMISSION OF THE TOWN OF WALLACEBURG</v>
          </cell>
          <cell r="B1329" t="str">
            <v>CHATHAM-KENT HYDRO INC.</v>
          </cell>
          <cell r="D1329">
            <v>-210055</v>
          </cell>
        </row>
        <row r="1330">
          <cell r="A1330" t="str">
            <v>HYDRO-ELECTRIC COMMISSION OF THE TOWN OF WASAGA BEACH</v>
          </cell>
          <cell r="B1330" t="str">
            <v>WASAGA DISTRIBUTION INC.</v>
          </cell>
          <cell r="D1330">
            <v>-138457</v>
          </cell>
        </row>
        <row r="1331">
          <cell r="A1331" t="str">
            <v>HYDRO-ELECTRIC COMMISSION OF THE TOWN OF WEBBWOOD</v>
          </cell>
          <cell r="B1331" t="str">
            <v>ESPANOLA REGIONAL HYDRO DISTRIBUTION CORPORATION</v>
          </cell>
          <cell r="D1331">
            <v>-2162</v>
          </cell>
        </row>
        <row r="1332">
          <cell r="A1332" t="str">
            <v>HYDRO-ELECTRIC COMMISSION OF THE TOWN OF WIARTON</v>
          </cell>
          <cell r="B1332" t="str">
            <v>HYDRO ONE NETWORKS INC.</v>
          </cell>
          <cell r="D1332">
            <v>-12430</v>
          </cell>
        </row>
        <row r="1333">
          <cell r="A1333" t="str">
            <v>HYDRO-ELECTRIC COMMISSION OF THE TOWNSHIP OF BRANTFORD</v>
          </cell>
          <cell r="B1333" t="str">
            <v>BRANT COUNTY POWER INC.</v>
          </cell>
          <cell r="D1333">
            <v>-234847</v>
          </cell>
        </row>
        <row r="1334">
          <cell r="A1334" t="str">
            <v>HYDRO-ELECTRIC COMMISSION OF THE TOWNSHIP OF ESSA</v>
          </cell>
          <cell r="B1334" t="str">
            <v>POWERSTREAM INC.</v>
          </cell>
          <cell r="D1334">
            <v>-7200</v>
          </cell>
        </row>
        <row r="1335">
          <cell r="A1335" t="str">
            <v>HYDRO-ELECTRIC COMMISSION OF THE VILLAGE OF ALFRED</v>
          </cell>
          <cell r="B1335" t="str">
            <v>HYDRO 2000 INC.</v>
          </cell>
          <cell r="D1335">
            <v>-11969</v>
          </cell>
        </row>
        <row r="1336">
          <cell r="A1336" t="str">
            <v>HYDRO-ELECTRIC COMMISSION OF THE VILLAGE OF CLIFFORD</v>
          </cell>
          <cell r="B1336" t="str">
            <v>WESTARIO POWER INC.</v>
          </cell>
          <cell r="D1336">
            <v>-5623</v>
          </cell>
        </row>
        <row r="1337">
          <cell r="A1337" t="str">
            <v>HYDRO-ELECTRIC COMMISSION OF THE VILLAGE OF ELORA</v>
          </cell>
          <cell r="B1337" t="str">
            <v>CENTRE WELLINGTON HYDRO LTD.</v>
          </cell>
          <cell r="D1337">
            <v>-11776</v>
          </cell>
        </row>
        <row r="1338">
          <cell r="A1338" t="str">
            <v>HYDRO-ELECTRIC COMMISSION OF THE VILLAGE OF FINCH</v>
          </cell>
          <cell r="B1338" t="str">
            <v>HYDRO ONE NETWORKS INC.</v>
          </cell>
          <cell r="D1338">
            <v>-6624</v>
          </cell>
        </row>
        <row r="1339">
          <cell r="A1339" t="str">
            <v>HYDRO-ELECTRIC COMMISSION OF THE VILLAGE OF FRANKFORD</v>
          </cell>
          <cell r="B1339" t="str">
            <v>HYDRO ONE NETWORKS INC.</v>
          </cell>
          <cell r="D1339">
            <v>-9515</v>
          </cell>
        </row>
        <row r="1340">
          <cell r="A1340" t="str">
            <v>HYDRO-ELECTRIC COMMISSION OF THE VILLAGE OF L'ORIGNAL</v>
          </cell>
          <cell r="B1340" t="str">
            <v>HYDRO ONE NETWORKS INC.</v>
          </cell>
          <cell r="D1340">
            <v>-88699</v>
          </cell>
        </row>
        <row r="1341">
          <cell r="A1341" t="str">
            <v>HYDRO-ELECTRIC COMMISSION OF THE VILLAGE OF LUCAN</v>
          </cell>
          <cell r="B1341" t="str">
            <v>HYDRO ONE NETWORKS INC.</v>
          </cell>
          <cell r="D1341">
            <v>-81993</v>
          </cell>
        </row>
        <row r="1342">
          <cell r="A1342" t="str">
            <v>HYDRO-ELECTRIC COMMISSION OF THE VILLAGE OF MORRISBURG</v>
          </cell>
          <cell r="B1342" t="str">
            <v>RIDEAU ST. LAWRENCE DISTRIBUTION INC.</v>
          </cell>
          <cell r="D1342">
            <v>-100351</v>
          </cell>
        </row>
        <row r="1343">
          <cell r="A1343" t="str">
            <v>HYDRO-ELECTRIC COMMISSION OF THE VILLAGE OF PAISLEY</v>
          </cell>
          <cell r="B1343" t="str">
            <v>HYDRO ONE NETWORKS INC.</v>
          </cell>
          <cell r="D1343">
            <v>-36754</v>
          </cell>
        </row>
        <row r="1344">
          <cell r="A1344" t="str">
            <v>HYDRO-ELECTRIC COMMISSION OF THE VILLAGE OF PLANTAGENET</v>
          </cell>
          <cell r="B1344" t="str">
            <v>HYDRO 2000 INC.</v>
          </cell>
          <cell r="D1344">
            <v>-2442</v>
          </cell>
        </row>
        <row r="1345">
          <cell r="A1345" t="str">
            <v>HYDRO-ELECTRIC COMMISSION OF THE VILLAGE OF ST. CLAIR BEACH</v>
          </cell>
          <cell r="B1345" t="str">
            <v>ESSEX POWERLINES CORPORATION</v>
          </cell>
          <cell r="D1345">
            <v>-544852</v>
          </cell>
        </row>
        <row r="1346">
          <cell r="A1346" t="str">
            <v>HYDRO-ELECTRIC COMMISSION OF THE VILLAGE OF VICTORIA HARBOUR</v>
          </cell>
          <cell r="B1346" t="str">
            <v>NEWMARKET-TAY POWER DISTRIBUTION LTD.</v>
          </cell>
          <cell r="D1346">
            <v>-9338</v>
          </cell>
        </row>
        <row r="1347">
          <cell r="A1347" t="str">
            <v>INGERSOLL PUBLIC UTILITY COMMISSION</v>
          </cell>
          <cell r="B1347" t="str">
            <v>ERIE THAMES POWERLINES CORPORATION</v>
          </cell>
          <cell r="D1347">
            <v>-123199</v>
          </cell>
        </row>
        <row r="1348">
          <cell r="A1348" t="str">
            <v>INNISFIL HYDRO DISTRIBUTION SYSTEMS LIMITED</v>
          </cell>
          <cell r="B1348" t="str">
            <v>INNISFIL HYDRO DISTRIBUTION SYSTEMS LIMITED</v>
          </cell>
          <cell r="D1348">
            <v>-46807</v>
          </cell>
        </row>
        <row r="1349">
          <cell r="A1349" t="str">
            <v>KENORA HYDRO ELECTRIC CORPORATION LTD.</v>
          </cell>
          <cell r="B1349" t="str">
            <v>KENORA HYDRO ELECTRIC CORPORATION LTD.</v>
          </cell>
          <cell r="D1349">
            <v>-52588</v>
          </cell>
        </row>
        <row r="1350">
          <cell r="A1350" t="str">
            <v>KILLALOE HYDRO ELECTRIC COMMISSION</v>
          </cell>
          <cell r="B1350" t="str">
            <v>OTTAWA RIVER POWER CORPORATION</v>
          </cell>
          <cell r="D1350">
            <v>-5864</v>
          </cell>
        </row>
        <row r="1351">
          <cell r="A1351" t="str">
            <v>KINCARDINE HYDRO ELECTRIC COMMISSION</v>
          </cell>
          <cell r="B1351" t="str">
            <v>WESTARIO POWER INC.</v>
          </cell>
          <cell r="D1351">
            <v>-610241</v>
          </cell>
        </row>
        <row r="1352">
          <cell r="A1352" t="str">
            <v>KINGSTON ELECTRICITY DISTRIBUTION LIMITED</v>
          </cell>
          <cell r="B1352" t="str">
            <v>KINGSTON ELECTRICITY DISTRIBUTION LIMITED</v>
          </cell>
          <cell r="D1352">
            <v>-91585</v>
          </cell>
        </row>
        <row r="1353">
          <cell r="B1353" t="str">
            <v>KINGSTON HYDRO CORPORATION</v>
          </cell>
          <cell r="D1353">
            <v>-91585</v>
          </cell>
        </row>
        <row r="1354">
          <cell r="A1354" t="str">
            <v>KINGSVILLE PUBLIC UTILITY COMMISSION</v>
          </cell>
          <cell r="B1354" t="str">
            <v>E.L.K. ENERGY INC.</v>
          </cell>
          <cell r="D1354">
            <v>-252323</v>
          </cell>
        </row>
        <row r="1355">
          <cell r="A1355" t="str">
            <v>KIRKFIELD HYDRO ELECTRIC SYSTEM</v>
          </cell>
          <cell r="B1355" t="str">
            <v>HYDRO ONE NETWORKS INC.</v>
          </cell>
          <cell r="D1355">
            <v>-10027</v>
          </cell>
        </row>
        <row r="1356">
          <cell r="A1356" t="str">
            <v>KITCHENER-WILMOT HYDRO INC.</v>
          </cell>
          <cell r="B1356" t="str">
            <v>KITCHENER-WILMOT HYDRO INC.</v>
          </cell>
          <cell r="D1356">
            <v>-2341206</v>
          </cell>
        </row>
        <row r="1357">
          <cell r="A1357" t="str">
            <v>LAKEFIELD DISTRIBUTION INCORPORATED</v>
          </cell>
          <cell r="B1357" t="str">
            <v>PETERBOROUGH DISTRIBUTION INCORPORATED</v>
          </cell>
          <cell r="D1357">
            <v>-95910</v>
          </cell>
        </row>
        <row r="1358">
          <cell r="A1358" t="str">
            <v>LAKESHORE TOWNSHIP HEC</v>
          </cell>
          <cell r="B1358" t="str">
            <v>E.L.K. ENERGY INC.</v>
          </cell>
          <cell r="D1358">
            <v>-222757</v>
          </cell>
        </row>
        <row r="1359">
          <cell r="A1359" t="str">
            <v>LANARK HIGHLANDS PUBLIC UTILITIES COMMISSION</v>
          </cell>
          <cell r="B1359" t="str">
            <v>HYDRO ONE NETWORKS INC.</v>
          </cell>
          <cell r="D1359">
            <v>-7179</v>
          </cell>
        </row>
        <row r="1360">
          <cell r="A1360" t="str">
            <v>LARDER LAKE ELECTRIC COMPANY</v>
          </cell>
          <cell r="B1360" t="str">
            <v>HYDRO ONE NETWORKS INC.</v>
          </cell>
          <cell r="D1360">
            <v>-7045</v>
          </cell>
        </row>
        <row r="1361">
          <cell r="A1361" t="str">
            <v>LATCHFORD HYDRO ELECTRIC</v>
          </cell>
          <cell r="B1361" t="str">
            <v>HYDRO ONE NETWORKS INC.</v>
          </cell>
          <cell r="D1361">
            <v>-6945</v>
          </cell>
        </row>
        <row r="1362">
          <cell r="A1362" t="str">
            <v>LINCOLN HYDRO-ELECTRIC COMMISSION</v>
          </cell>
          <cell r="B1362" t="str">
            <v>NIAGARA PENINSULA ENERGY INC.</v>
          </cell>
          <cell r="D1362">
            <v>-91083</v>
          </cell>
        </row>
        <row r="1363">
          <cell r="A1363" t="str">
            <v>LINDSAY HYDRO-ELECTRIC SYSTEM</v>
          </cell>
          <cell r="B1363" t="str">
            <v>HYDRO ONE NETWORKS INC.</v>
          </cell>
          <cell r="D1363">
            <v>-202013</v>
          </cell>
        </row>
        <row r="1364">
          <cell r="A1364" t="str">
            <v>LONDON HYDRO UTILITIES SERVICES INC.</v>
          </cell>
          <cell r="B1364" t="str">
            <v>LONDON HYDRO INC.</v>
          </cell>
          <cell r="D1364">
            <v>-7184393</v>
          </cell>
        </row>
        <row r="1365">
          <cell r="A1365" t="str">
            <v>MALAHIDE UTILITY COMMISSION</v>
          </cell>
          <cell r="B1365" t="str">
            <v>HYDRO ONE NETWORKS INC.</v>
          </cell>
          <cell r="D1365">
            <v>-3029</v>
          </cell>
        </row>
        <row r="1366">
          <cell r="A1366" t="str">
            <v>MAPLETON HYDRO ELECTRIC COMMISSION</v>
          </cell>
          <cell r="B1366" t="str">
            <v>HYDRO ONE NETWORKS INC.</v>
          </cell>
          <cell r="D1366">
            <v>-2741</v>
          </cell>
        </row>
        <row r="1367">
          <cell r="A1367" t="str">
            <v>MARKDALE HYDRO SYSTEM</v>
          </cell>
          <cell r="B1367" t="str">
            <v>HYDRO ONE NETWORKS INC.</v>
          </cell>
          <cell r="D1367">
            <v>-18412</v>
          </cell>
        </row>
        <row r="1368">
          <cell r="A1368" t="str">
            <v>MARKHAM HYDRO DISTRIBUTION INC.</v>
          </cell>
          <cell r="B1368" t="str">
            <v>POWERSTREAM INC.</v>
          </cell>
          <cell r="D1368">
            <v>-3424963</v>
          </cell>
        </row>
        <row r="1369">
          <cell r="A1369" t="str">
            <v>MARMORA HYDRO COMMISSION</v>
          </cell>
          <cell r="B1369" t="str">
            <v>HYDRO ONE NETWORKS INC.</v>
          </cell>
          <cell r="D1369">
            <v>-21445</v>
          </cell>
        </row>
        <row r="1370">
          <cell r="A1370" t="str">
            <v>MARTINTOWN HYDRO SYSTEM</v>
          </cell>
          <cell r="B1370" t="str">
            <v>HYDRO ONE NETWORKS INC.</v>
          </cell>
          <cell r="D1370">
            <v>-843</v>
          </cell>
        </row>
        <row r="1371">
          <cell r="A1371" t="str">
            <v>MIDLAND POWER UTILITY CORPORATION</v>
          </cell>
          <cell r="B1371" t="str">
            <v>MIDLAND POWER UTILITY CORPORATION</v>
          </cell>
          <cell r="D1371">
            <v>-26525</v>
          </cell>
        </row>
        <row r="1372">
          <cell r="A1372" t="str">
            <v>MILDMAY HYDRO-ELECTRIC COMMISSION</v>
          </cell>
          <cell r="B1372" t="str">
            <v>WESTARIO POWER INC.</v>
          </cell>
          <cell r="D1372">
            <v>-3976</v>
          </cell>
        </row>
        <row r="1373">
          <cell r="A1373" t="str">
            <v>MILTON HYDRO DISTRIBUTION INC.</v>
          </cell>
          <cell r="B1373" t="str">
            <v>MILTON HYDRO DISTRIBUTION INC.</v>
          </cell>
          <cell r="D1373">
            <v>-1932501</v>
          </cell>
        </row>
        <row r="1374">
          <cell r="A1374" t="str">
            <v>MISSISSIPPI MILLS PUBLIC UTILITIES COMMISSION</v>
          </cell>
          <cell r="B1374" t="str">
            <v>OTTAWA RIVER POWER CORPORATION</v>
          </cell>
          <cell r="D1374">
            <v>-40818</v>
          </cell>
        </row>
        <row r="1375">
          <cell r="A1375" t="str">
            <v>NANTICOKE HYDRO ELECTRIC COMMISSION</v>
          </cell>
          <cell r="B1375" t="str">
            <v>HALDIMAND COUNTY HYDRO INC.</v>
          </cell>
          <cell r="D1375">
            <v>-401779</v>
          </cell>
        </row>
        <row r="1376">
          <cell r="A1376" t="str">
            <v>NAPANEE HYDRO-ELECTRIC COMMISSION</v>
          </cell>
          <cell r="B1376" t="str">
            <v>HYDRO ONE NETWORKS INC.</v>
          </cell>
          <cell r="D1376">
            <v>-38335</v>
          </cell>
        </row>
        <row r="1377">
          <cell r="A1377" t="str">
            <v>NEPEAN HYDRO ELECTRIC COMMISSION</v>
          </cell>
          <cell r="B1377" t="str">
            <v>HYDRO OTTAWA LIMITED</v>
          </cell>
          <cell r="D1377">
            <v>-3913299</v>
          </cell>
        </row>
        <row r="1378">
          <cell r="A1378" t="str">
            <v>NEW TECUMSETH HYDRO</v>
          </cell>
          <cell r="B1378" t="str">
            <v>POWERSTREAM INC.</v>
          </cell>
          <cell r="D1378">
            <v>-177928</v>
          </cell>
        </row>
        <row r="1379">
          <cell r="A1379" t="str">
            <v>NEWBURY POWER INC.</v>
          </cell>
          <cell r="B1379" t="str">
            <v>MIDDLESEX POWER DISTRIBUTION CORPORATION</v>
          </cell>
          <cell r="D1379">
            <v>-3415</v>
          </cell>
        </row>
        <row r="1380">
          <cell r="A1380" t="str">
            <v>NEWMARKET HYDRO LTD.</v>
          </cell>
          <cell r="B1380" t="str">
            <v>NEWMARKET-TAY POWER DISTRIBUTION LTD.</v>
          </cell>
          <cell r="D1380">
            <v>-1766340</v>
          </cell>
        </row>
        <row r="1381">
          <cell r="A1381" t="str">
            <v>NIAGARA FALLS HYDRO INC.</v>
          </cell>
          <cell r="B1381" t="str">
            <v>NIAGARA PENINSULA ENERGY INC.</v>
          </cell>
          <cell r="D1381">
            <v>-1629285</v>
          </cell>
        </row>
        <row r="1382">
          <cell r="A1382" t="str">
            <v>NIAGARA-ON-THE-LAKE HYDRO INC.</v>
          </cell>
          <cell r="B1382" t="str">
            <v>NIAGARA-ON-THE-LAKE HYDRO INC.</v>
          </cell>
          <cell r="D1382">
            <v>-185586</v>
          </cell>
        </row>
        <row r="1383">
          <cell r="A1383" t="str">
            <v>NICKEL CENTRE HYDRO-ELECTRIC COMMISSION</v>
          </cell>
          <cell r="B1383" t="str">
            <v>GREATER SUDBURY HYDRO INC.</v>
          </cell>
          <cell r="D1383">
            <v>-12457</v>
          </cell>
        </row>
        <row r="1384">
          <cell r="A1384" t="str">
            <v>NIPIGON HYDRO ELECTRIC COMMISSION</v>
          </cell>
          <cell r="B1384" t="str">
            <v>HYDRO ONE NETWORKS INC.</v>
          </cell>
          <cell r="D1384">
            <v>-16664</v>
          </cell>
        </row>
        <row r="1385">
          <cell r="A1385" t="str">
            <v>NORFOLK POWER DISTRIBUTION INC.</v>
          </cell>
          <cell r="B1385" t="str">
            <v>NORFOLK POWER DISTRIBUTION INC.</v>
          </cell>
          <cell r="D1385">
            <v>-31602</v>
          </cell>
        </row>
        <row r="1386">
          <cell r="A1386" t="str">
            <v>NORTH BAY HYDRO DISTRIBUTION LIMITED</v>
          </cell>
          <cell r="B1386" t="str">
            <v>NORTH BAY HYDRO DISTRIBUTION LIMITED</v>
          </cell>
          <cell r="D1386">
            <v>-366445</v>
          </cell>
        </row>
        <row r="1387">
          <cell r="A1387" t="str">
            <v>NORTH GRENVILLE HYDRO-ELECTRIC COMMISSION</v>
          </cell>
          <cell r="B1387" t="str">
            <v>HYDRO ONE NETWORKS INC.</v>
          </cell>
          <cell r="D1387">
            <v>-4401</v>
          </cell>
        </row>
        <row r="1388">
          <cell r="A1388" t="str">
            <v>NORTH PERTH UTILITY COMMISSION</v>
          </cell>
          <cell r="B1388" t="str">
            <v>HYDRO ONE NETWORKS INC.</v>
          </cell>
          <cell r="D1388">
            <v>-109179</v>
          </cell>
        </row>
        <row r="1389">
          <cell r="A1389" t="str">
            <v>NORWICH PUBLIC UTILITY COMMISSION</v>
          </cell>
          <cell r="B1389" t="str">
            <v>ERIE THAMES POWERLINES CORPORATION</v>
          </cell>
          <cell r="D1389">
            <v>-61495</v>
          </cell>
        </row>
        <row r="1390">
          <cell r="A1390" t="str">
            <v>OAKVILLE HYDRO ELECTRICITY DISTRIBUTION INC.</v>
          </cell>
          <cell r="B1390" t="str">
            <v>OAKVILLE HYDRO ELECTRICITY DISTRIBUTION INC.</v>
          </cell>
          <cell r="D1390">
            <v>-6005524</v>
          </cell>
        </row>
        <row r="1391">
          <cell r="A1391" t="str">
            <v>OIL SPRINGS HYDRO ELECTRIC COMMISSION</v>
          </cell>
          <cell r="B1391" t="str">
            <v>BLUEWATER POWER DISTRIBUTION CORPORATION</v>
          </cell>
          <cell r="D1391">
            <v>-5065</v>
          </cell>
        </row>
        <row r="1392">
          <cell r="A1392" t="str">
            <v>ORANGEVILLE HYDRO LIMITED</v>
          </cell>
          <cell r="B1392" t="str">
            <v>ORANGEVILLE HYDRO LIMITED</v>
          </cell>
          <cell r="D1392">
            <v>-919210</v>
          </cell>
        </row>
        <row r="1393">
          <cell r="A1393" t="str">
            <v>ORILLIA POWER DISTRIBUTION CORPORATION</v>
          </cell>
          <cell r="B1393" t="str">
            <v>ORILLIA POWER DISTRIBUTION CORPORATION</v>
          </cell>
          <cell r="D1393">
            <v>-461777</v>
          </cell>
        </row>
        <row r="1394">
          <cell r="A1394" t="str">
            <v>OSHAWA PUC NETWORKS INC.</v>
          </cell>
          <cell r="B1394" t="str">
            <v>OSHAWA PUC NETWORKS INC.</v>
          </cell>
          <cell r="D1394">
            <v>-2854490</v>
          </cell>
        </row>
        <row r="1395">
          <cell r="A1395" t="str">
            <v>PARKHILL P.U.C.</v>
          </cell>
          <cell r="B1395" t="str">
            <v>MIDDLESEX POWER DISTRIBUTION CORPORATION</v>
          </cell>
          <cell r="D1395">
            <v>-22663</v>
          </cell>
        </row>
        <row r="1396">
          <cell r="A1396" t="str">
            <v>PARRY SOUND POWER CORPORATION</v>
          </cell>
          <cell r="B1396" t="str">
            <v>PARRY SOUND POWER CORPORATION</v>
          </cell>
          <cell r="D1396">
            <v>-38660</v>
          </cell>
        </row>
        <row r="1397">
          <cell r="A1397" t="str">
            <v>PELHAM HYDRO-ELECTRIC COMMISSION</v>
          </cell>
          <cell r="B1397" t="str">
            <v>NIAGARA PENINSULA ENERGY INC.</v>
          </cell>
          <cell r="D1397">
            <v>-52420</v>
          </cell>
        </row>
        <row r="1398">
          <cell r="A1398" t="str">
            <v>PERTH EAST HYDRO ELECTRIC COMMISSION</v>
          </cell>
          <cell r="B1398" t="str">
            <v>HYDRO ONE NETWORKS INC.</v>
          </cell>
          <cell r="D1398">
            <v>-23746</v>
          </cell>
        </row>
        <row r="1399">
          <cell r="A1399" t="str">
            <v>PETERBOROUGH UTILITIES COMMISSION</v>
          </cell>
          <cell r="B1399" t="str">
            <v>PETERBOROUGH DISTRIBUTION INCORPORATED</v>
          </cell>
          <cell r="D1399">
            <v>-1184532</v>
          </cell>
        </row>
        <row r="1400">
          <cell r="A1400" t="str">
            <v>PICKERING HYDRO-ELECTRIC COMMISSION</v>
          </cell>
          <cell r="B1400" t="str">
            <v>VERIDIAN CONNECTIONS INC.</v>
          </cell>
          <cell r="D1400">
            <v>-708917</v>
          </cell>
        </row>
        <row r="1401">
          <cell r="A1401" t="str">
            <v>POLICE VILLAGE OF APPLE HILL HYDRO SYSTEM</v>
          </cell>
          <cell r="B1401" t="str">
            <v>HYDRO ONE NETWORKS INC.</v>
          </cell>
          <cell r="D1401">
            <v>-698</v>
          </cell>
        </row>
        <row r="1402">
          <cell r="A1402" t="str">
            <v>POLICE VILLAGE OF AVONMORE HYDRO SYSTEM</v>
          </cell>
          <cell r="B1402" t="str">
            <v>HYDRO ONE NETWORKS INC.</v>
          </cell>
          <cell r="D1402">
            <v>-2588</v>
          </cell>
        </row>
        <row r="1403">
          <cell r="A1403" t="str">
            <v>POLICE VILLAGE OF COMBER HYDRO SYSTEM</v>
          </cell>
          <cell r="B1403" t="str">
            <v>E.L.K. ENERGY INC.</v>
          </cell>
          <cell r="D1403">
            <v>-31005</v>
          </cell>
        </row>
        <row r="1404">
          <cell r="A1404" t="str">
            <v>POLICE VILLAGE OF DUBLIN HYDRO SYSTEM</v>
          </cell>
          <cell r="B1404" t="str">
            <v>ERIE THAMES POWERLINES CORPORATION</v>
          </cell>
          <cell r="D1404">
            <v>-1945</v>
          </cell>
        </row>
        <row r="1405">
          <cell r="A1405" t="str">
            <v>POLICE VILLAGE OF GRANTON HYDRO SYSTEM</v>
          </cell>
          <cell r="B1405" t="str">
            <v>HYDRO ONE NETWORKS INC.</v>
          </cell>
          <cell r="D1405">
            <v>-42896</v>
          </cell>
        </row>
        <row r="1406">
          <cell r="A1406" t="str">
            <v>POLICE VILLAGE OF MERLIN HYDRO SYSTEM</v>
          </cell>
          <cell r="B1406" t="str">
            <v>CHATHAM-KENT HYDRO INC.</v>
          </cell>
          <cell r="D1406">
            <v>-24071</v>
          </cell>
        </row>
        <row r="1407">
          <cell r="A1407" t="str">
            <v>POLICE VILLAGE OF MOOREFIELD HYDRO SYSTEM</v>
          </cell>
          <cell r="B1407" t="str">
            <v>HYDRO ONE NETWORKS INC.</v>
          </cell>
          <cell r="D1407">
            <v>-99</v>
          </cell>
        </row>
        <row r="1408">
          <cell r="A1408" t="str">
            <v>POLICE VILLAGE OF MOUNT BRYDGES HYDRO SYSTEM</v>
          </cell>
          <cell r="B1408" t="str">
            <v>MIDDLESEX POWER DISTRIBUTION CORPORATION</v>
          </cell>
          <cell r="D1408">
            <v>-27561</v>
          </cell>
        </row>
        <row r="1409">
          <cell r="A1409" t="str">
            <v>POLICE VILLAGE OF PRICEVILLE HYDRO SYSTEM</v>
          </cell>
          <cell r="B1409" t="str">
            <v>HYDRO ONE NETWORKS INC.</v>
          </cell>
          <cell r="D1409">
            <v>-2111</v>
          </cell>
        </row>
        <row r="1410">
          <cell r="A1410" t="str">
            <v>POLICE VILLAGE OF RUSSELL HYDRO ELECTRIC SYSTEM</v>
          </cell>
          <cell r="B1410" t="str">
            <v>HYDRO ONE NETWORKS INC.</v>
          </cell>
          <cell r="D1410">
            <v>-6098</v>
          </cell>
        </row>
        <row r="1411">
          <cell r="A1411" t="str">
            <v>PORT COLBORNE HYDRO INC.</v>
          </cell>
          <cell r="B1411" t="str">
            <v>CANADIAN NIAGARA POWER INC.</v>
          </cell>
          <cell r="D1411">
            <v>-48570</v>
          </cell>
        </row>
        <row r="1412">
          <cell r="A1412" t="str">
            <v>PORT HOPE HYDRO</v>
          </cell>
          <cell r="B1412" t="str">
            <v>VERIDIAN CONNECTIONS INC.</v>
          </cell>
          <cell r="D1412">
            <v>-515719</v>
          </cell>
        </row>
        <row r="1413">
          <cell r="A1413" t="str">
            <v>PRESCOTT PUBLIC UTILITIES COMMISSION</v>
          </cell>
          <cell r="B1413" t="str">
            <v>RIDEAU ST. LAWRENCE DISTRIBUTION INC.</v>
          </cell>
          <cell r="D1413">
            <v>-33640</v>
          </cell>
        </row>
        <row r="1414">
          <cell r="A1414" t="str">
            <v>PUBLIC UTILITIES COMMISSION OF CHATHAM-KENT</v>
          </cell>
          <cell r="B1414" t="str">
            <v>CHATHAM-KENT HYDRO INC.</v>
          </cell>
          <cell r="D1414">
            <v>-931984</v>
          </cell>
        </row>
        <row r="1415">
          <cell r="A1415" t="str">
            <v>PUBLIC UTILITIES COMMISSION OF THE CITY OF BARRIE</v>
          </cell>
          <cell r="B1415" t="str">
            <v>POWERSTREAM INC.</v>
          </cell>
          <cell r="D1415">
            <v>-3573120</v>
          </cell>
        </row>
        <row r="1416">
          <cell r="A1416" t="str">
            <v>PUBLIC UTILITIES COMMISSION OF THE CITY OF OWEN SOUND</v>
          </cell>
          <cell r="B1416" t="str">
            <v>HYDRO ONE NETWORKS INC.</v>
          </cell>
          <cell r="D1416">
            <v>-172860</v>
          </cell>
        </row>
        <row r="1417">
          <cell r="A1417" t="str">
            <v>PUBLIC UTILITIES COMMISSION OF THE CITY OF TRENTON</v>
          </cell>
          <cell r="B1417" t="str">
            <v>HYDRO ONE NETWORKS INC.</v>
          </cell>
          <cell r="D1417">
            <v>-785703</v>
          </cell>
        </row>
        <row r="1418">
          <cell r="A1418" t="str">
            <v>PUBLIC UTILITIES COMMISSION OF THE CORPORATION OF THE TOWNSHIP OF MAGNETAWAN</v>
          </cell>
          <cell r="B1418" t="str">
            <v>LAKELAND POWER DISTRIBUTION LTD.</v>
          </cell>
          <cell r="D1418">
            <v>-26307</v>
          </cell>
        </row>
        <row r="1419">
          <cell r="A1419" t="str">
            <v>PUBLIC UTILITIES COMMISSION OF THE TOWN OF ALEXANDRIA</v>
          </cell>
          <cell r="B1419" t="str">
            <v>HYDRO ONE NETWORKS INC.</v>
          </cell>
          <cell r="D1419">
            <v>-15360</v>
          </cell>
        </row>
        <row r="1420">
          <cell r="A1420" t="str">
            <v>PUBLIC UTILITIES COMMISSION OF THE TOWN OF BLENHEIM</v>
          </cell>
          <cell r="B1420" t="str">
            <v>CHATHAM-KENT HYDRO INC.</v>
          </cell>
          <cell r="D1420">
            <v>-25316</v>
          </cell>
        </row>
        <row r="1421">
          <cell r="A1421" t="str">
            <v>PUBLIC UTILITIES COMMISSION OF THE TOWN OF CAMPBELLFORD</v>
          </cell>
          <cell r="B1421" t="str">
            <v>HYDRO ONE NETWORKS INC.</v>
          </cell>
          <cell r="D1421">
            <v>-32228</v>
          </cell>
        </row>
        <row r="1422">
          <cell r="A1422" t="str">
            <v>PUBLIC UTILITIES COMMISSION OF THE TOWN OF CHESLEY</v>
          </cell>
          <cell r="B1422" t="str">
            <v>HYDRO ONE NETWORKS INC.</v>
          </cell>
          <cell r="D1422">
            <v>-16267</v>
          </cell>
        </row>
        <row r="1423">
          <cell r="A1423" t="str">
            <v>PUBLIC UTILITIES COMMISSION OF THE TOWN OF COBOURG</v>
          </cell>
          <cell r="B1423" t="str">
            <v>LAKEFRONT UTILITIES INC.</v>
          </cell>
          <cell r="D1423">
            <v>-14001</v>
          </cell>
        </row>
        <row r="1424">
          <cell r="A1424" t="str">
            <v>PUBLIC UTILITIES COMMISSION OF THE TOWN OF FERGUS</v>
          </cell>
          <cell r="B1424" t="str">
            <v>CENTRE WELLINGTON HYDRO LTD.</v>
          </cell>
          <cell r="D1424">
            <v>-52302</v>
          </cell>
        </row>
        <row r="1425">
          <cell r="A1425" t="str">
            <v>PUBLIC UTILITIES COMMISSION OF THE TOWN OF GODERICH</v>
          </cell>
          <cell r="B1425" t="str">
            <v>WEST COAST HURON ENERGY INC.</v>
          </cell>
          <cell r="D1425">
            <v>-143766</v>
          </cell>
        </row>
        <row r="1426">
          <cell r="A1426" t="str">
            <v>PUBLIC UTILITIES COMMISSION OF THE TOWN OF MASSEY</v>
          </cell>
          <cell r="B1426" t="str">
            <v>ESPANOLA REGIONAL HYDRO DISTRIBUTION CORPORATION</v>
          </cell>
          <cell r="D1426">
            <v>-10397</v>
          </cell>
        </row>
        <row r="1427">
          <cell r="A1427" t="str">
            <v>PUBLIC UTILITIES COMMISSION OF THE TOWN OF MEAFORD</v>
          </cell>
          <cell r="B1427" t="str">
            <v>HYDRO ONE NETWORKS INC.</v>
          </cell>
          <cell r="D1427">
            <v>-107901</v>
          </cell>
        </row>
        <row r="1428">
          <cell r="A1428" t="str">
            <v>PUBLIC UTILITIES COMMISSION OF THE TOWN OF MITCHELL</v>
          </cell>
          <cell r="B1428" t="str">
            <v>ERIE THAMES POWERLINES CORPORATION</v>
          </cell>
          <cell r="D1428">
            <v>-48613</v>
          </cell>
        </row>
        <row r="1429">
          <cell r="A1429" t="str">
            <v>PUBLIC UTILITIES COMMISSION OF THE TOWN OF MOUNT FOREST</v>
          </cell>
          <cell r="B1429" t="str">
            <v>WELLINGTON NORTH POWER INC.</v>
          </cell>
          <cell r="D1429">
            <v>-26398</v>
          </cell>
        </row>
        <row r="1430">
          <cell r="A1430" t="str">
            <v>PUBLIC UTILITIES COMMISSION OF THE TOWN OF PALMERSTON</v>
          </cell>
          <cell r="B1430" t="str">
            <v>WESTARIO POWER INC.</v>
          </cell>
          <cell r="D1430">
            <v>-30315</v>
          </cell>
        </row>
        <row r="1431">
          <cell r="A1431" t="str">
            <v>PUBLIC UTILITIES COMMISSION OF THE TOWN OF PARIS</v>
          </cell>
          <cell r="B1431" t="str">
            <v>BRANT COUNTY POWER INC.</v>
          </cell>
          <cell r="D1431">
            <v>-262478</v>
          </cell>
        </row>
        <row r="1432">
          <cell r="A1432" t="str">
            <v>PUBLIC UTILITIES COMMISSION OF THE TOWN OF PICTON</v>
          </cell>
          <cell r="B1432" t="str">
            <v>HYDRO ONE NETWORKS INC.</v>
          </cell>
          <cell r="D1432">
            <v>-23971</v>
          </cell>
        </row>
        <row r="1433">
          <cell r="A1433" t="str">
            <v>PUBLIC UTILITIES COMMISSION OF THE TOWN OF RIDGETOWN</v>
          </cell>
          <cell r="B1433" t="str">
            <v>CHATHAM-KENT HYDRO INC.</v>
          </cell>
          <cell r="D1433">
            <v>-35371</v>
          </cell>
        </row>
        <row r="1434">
          <cell r="A1434" t="str">
            <v>PUBLIC UTILITIES COMMISSION OF THE TOWN OF SOUTHAMPTON</v>
          </cell>
          <cell r="B1434" t="str">
            <v>WESTARIO POWER INC.</v>
          </cell>
          <cell r="D1434">
            <v>-66730</v>
          </cell>
        </row>
        <row r="1435">
          <cell r="A1435" t="str">
            <v>PUBLIC UTILITIES COMMISSION OF THE TOWN OF TECUMSEH</v>
          </cell>
          <cell r="B1435" t="str">
            <v>ESSEX POWERLINES CORPORATION</v>
          </cell>
          <cell r="D1435">
            <v>-868582</v>
          </cell>
        </row>
        <row r="1436">
          <cell r="A1436" t="str">
            <v>PUBLIC UTILITIES COMMISSION OF THE TOWN OF TILBURY</v>
          </cell>
          <cell r="B1436" t="str">
            <v>CHATHAM-KENT HYDRO INC.</v>
          </cell>
          <cell r="D1436">
            <v>-90846</v>
          </cell>
        </row>
        <row r="1437">
          <cell r="A1437" t="str">
            <v>PUBLIC UTILITIES COMMISSION OF THE VILLAGE OF ARTHUR</v>
          </cell>
          <cell r="B1437" t="str">
            <v>WELLINGTON NORTH POWER INC.</v>
          </cell>
          <cell r="D1437">
            <v>-7242</v>
          </cell>
        </row>
        <row r="1438">
          <cell r="A1438" t="str">
            <v>PUBLIC UTILITIES COMMISSION OF THE VILLAGE OF BELMONT</v>
          </cell>
          <cell r="B1438" t="str">
            <v>ERIE THAMES POWERLINES CORPORATION</v>
          </cell>
          <cell r="D1438">
            <v>-133842</v>
          </cell>
        </row>
        <row r="1439">
          <cell r="A1439" t="str">
            <v>PUBLIC UTILITIES COMMISSION OF THE VILLAGE OF LANCASTER</v>
          </cell>
          <cell r="B1439" t="str">
            <v>HYDRO ONE NETWORKS INC.</v>
          </cell>
          <cell r="D1439">
            <v>-27168</v>
          </cell>
        </row>
        <row r="1440">
          <cell r="A1440" t="str">
            <v>PUBLIC UTILITIES COMMISSION OF THE VILLAGE OF PORT MCNICOLL</v>
          </cell>
          <cell r="B1440" t="str">
            <v>NEWMARKET-TAY POWER DISTRIBUTION LTD.</v>
          </cell>
          <cell r="D1440">
            <v>-7421</v>
          </cell>
        </row>
        <row r="1441">
          <cell r="A1441" t="str">
            <v>PUBLIC UTILITIES COMMISSION OF THE VILLAGE OF PORT STANLEY</v>
          </cell>
          <cell r="B1441" t="str">
            <v>ERIE THAMES POWERLINES CORPORATION</v>
          </cell>
          <cell r="D1441">
            <v>-4706</v>
          </cell>
        </row>
        <row r="1442">
          <cell r="A1442" t="str">
            <v>PUBLIC UTILITIES COMMISSION OF THE VILLAGE OF THAMESVILLE</v>
          </cell>
          <cell r="B1442" t="str">
            <v>CHATHAM-KENT HYDRO INC.</v>
          </cell>
          <cell r="D1442">
            <v>-4713</v>
          </cell>
        </row>
        <row r="1443">
          <cell r="A1443" t="str">
            <v>PUBLIC UTILITIES COMMISSION OF THE VILLAGE OF WESTPORT</v>
          </cell>
          <cell r="B1443" t="str">
            <v>RIDEAU ST. LAWRENCE DISTRIBUTION INC.</v>
          </cell>
          <cell r="D1443">
            <v>-564</v>
          </cell>
        </row>
        <row r="1444">
          <cell r="A1444" t="str">
            <v>PUBLIC UTILITIES COMMISSION OF THE VILLAGE OF WHEATLEY</v>
          </cell>
          <cell r="B1444" t="str">
            <v>CHATHAM-KENT HYDRO INC.</v>
          </cell>
          <cell r="D1444">
            <v>-9927</v>
          </cell>
        </row>
        <row r="1445">
          <cell r="A1445" t="str">
            <v>PUBLIC UTILITY COMMISSION OF THE VILLAGE OF WEST LORNE</v>
          </cell>
          <cell r="B1445" t="str">
            <v>HYDRO ONE NETWORKS INC.</v>
          </cell>
          <cell r="D1445">
            <v>-21813</v>
          </cell>
        </row>
        <row r="1446">
          <cell r="A1446" t="str">
            <v>PUBLIC UTILITY COMMISSION OF TOWN OF PERTH</v>
          </cell>
          <cell r="B1446" t="str">
            <v>HYDRO ONE NETWORKS INC.</v>
          </cell>
          <cell r="D1446">
            <v>-102809</v>
          </cell>
        </row>
        <row r="1447">
          <cell r="A1447" t="str">
            <v>RAINY RIVER PUBLIC UTILITIES COMMISSION</v>
          </cell>
          <cell r="B1447" t="str">
            <v>HYDRO ONE NETWORKS INC.</v>
          </cell>
          <cell r="D1447">
            <v>-21851</v>
          </cell>
        </row>
        <row r="1448">
          <cell r="A1448" t="str">
            <v>RED ROCK HYDRO</v>
          </cell>
          <cell r="B1448" t="str">
            <v>HYDRO ONE NETWORKS INC.</v>
          </cell>
          <cell r="D1448">
            <v>-9068</v>
          </cell>
        </row>
        <row r="1449">
          <cell r="A1449" t="str">
            <v>RENFREW HYDRO INC.</v>
          </cell>
          <cell r="B1449" t="str">
            <v>RENFREW HYDRO INC.</v>
          </cell>
          <cell r="D1449">
            <v>-45216</v>
          </cell>
        </row>
        <row r="1450">
          <cell r="A1450" t="str">
            <v>RICHMOND HILL HYDRO INC.</v>
          </cell>
          <cell r="B1450" t="str">
            <v>POWERSTREAM INC.</v>
          </cell>
          <cell r="D1450">
            <v>-1379841</v>
          </cell>
        </row>
        <row r="1451">
          <cell r="A1451" t="str">
            <v>RIPLEY PUBLIC UTILITIES COMMISSION</v>
          </cell>
          <cell r="B1451" t="str">
            <v>WESTARIO POWER INC.</v>
          </cell>
          <cell r="D1451">
            <v>-17351</v>
          </cell>
        </row>
        <row r="1452">
          <cell r="A1452" t="str">
            <v>ROCKLAND HYDRO ELECTRIC COMMISSION</v>
          </cell>
          <cell r="B1452" t="str">
            <v>HYDRO ONE NETWORKS INC.</v>
          </cell>
          <cell r="D1452">
            <v>-137786</v>
          </cell>
        </row>
        <row r="1453">
          <cell r="A1453" t="str">
            <v>RODNEY PUBLIC UTILITIES COMMISSION</v>
          </cell>
          <cell r="B1453" t="str">
            <v>HYDRO ONE NETWORKS INC.</v>
          </cell>
          <cell r="D1453">
            <v>-5016</v>
          </cell>
        </row>
        <row r="1454">
          <cell r="A1454" t="str">
            <v>SCHREIBER HYDRO-ELECTRIC COMMISSION</v>
          </cell>
          <cell r="B1454" t="str">
            <v>HYDRO ONE NETWORKS INC.</v>
          </cell>
          <cell r="D1454">
            <v>-7023</v>
          </cell>
        </row>
        <row r="1455">
          <cell r="A1455" t="str">
            <v>SCUGOG HYDRO ELECTRIC CORPORATION</v>
          </cell>
          <cell r="B1455" t="str">
            <v>VERIDIAN CONNECTIONS INC.</v>
          </cell>
          <cell r="D1455">
            <v>-369615</v>
          </cell>
        </row>
        <row r="1456">
          <cell r="A1456" t="str">
            <v>SEAFORTH PUBLIC UTILITY COMMISSION</v>
          </cell>
          <cell r="B1456" t="str">
            <v>FESTIVAL HYDRO INC.</v>
          </cell>
          <cell r="D1456">
            <v>-20125</v>
          </cell>
        </row>
        <row r="1457">
          <cell r="A1457" t="str">
            <v>SEVERN HYDRO-ELECTRIC SYSTEM</v>
          </cell>
          <cell r="B1457" t="str">
            <v>HYDRO ONE NETWORKS INC.</v>
          </cell>
          <cell r="D1457">
            <v>-15706</v>
          </cell>
        </row>
        <row r="1458">
          <cell r="A1458" t="str">
            <v>SIMCOE HYDRO-ELECTRIC COMMISSION</v>
          </cell>
          <cell r="B1458" t="str">
            <v>NORFOLK POWER DISTRIBUTION INC.</v>
          </cell>
          <cell r="D1458">
            <v>-305797</v>
          </cell>
        </row>
        <row r="1459">
          <cell r="A1459" t="str">
            <v>SIOUX LOOKOUT HYDRO INC.</v>
          </cell>
          <cell r="B1459" t="str">
            <v>SIOUX LOOKOUT HYDRO INC.</v>
          </cell>
          <cell r="D1459">
            <v>-34147</v>
          </cell>
        </row>
        <row r="1460">
          <cell r="A1460" t="str">
            <v>SMITHS FALLS HYDRO ELECTRIC COMMISSION</v>
          </cell>
          <cell r="B1460" t="str">
            <v>HYDRO ONE NETWORKS INC.</v>
          </cell>
          <cell r="D1460">
            <v>-30355</v>
          </cell>
        </row>
        <row r="1461">
          <cell r="A1461" t="str">
            <v>SOUTH RIVER PUBLIC UTILITIES COMMISSION</v>
          </cell>
          <cell r="B1461" t="str">
            <v>HYDRO ONE NETWORKS INC.</v>
          </cell>
          <cell r="D1461">
            <v>-7367</v>
          </cell>
        </row>
        <row r="1462">
          <cell r="A1462" t="str">
            <v>SOUTH-WEST OXFORD PUBLIC UTILITIES COMMISSION</v>
          </cell>
          <cell r="B1462" t="str">
            <v>ERIE THAMES POWERLINES CORPORATION</v>
          </cell>
          <cell r="D1462">
            <v>-2699</v>
          </cell>
        </row>
        <row r="1463">
          <cell r="A1463" t="str">
            <v>ST. CATHARINES HYDRO UTILITY SERVICES INC.</v>
          </cell>
          <cell r="B1463" t="str">
            <v>HORIZON UTILITIES CORPORATION</v>
          </cell>
          <cell r="D1463">
            <v>-2312521</v>
          </cell>
        </row>
        <row r="1464">
          <cell r="A1464" t="str">
            <v>ST. MARY'S PUBLIC UTILITIES COMMISSION</v>
          </cell>
          <cell r="B1464" t="str">
            <v>FESTIVAL HYDRO INC.</v>
          </cell>
          <cell r="D1464">
            <v>-98097</v>
          </cell>
        </row>
        <row r="1465">
          <cell r="A1465" t="str">
            <v>ST. THOMAS ENERGY INC.</v>
          </cell>
          <cell r="B1465" t="str">
            <v>ST. THOMAS ENERGY INC.</v>
          </cell>
          <cell r="D1465">
            <v>-240213</v>
          </cell>
        </row>
        <row r="1466">
          <cell r="A1466" t="str">
            <v>STIRLING-RAWDON PUBLIC UTILITIES COMMISSION</v>
          </cell>
          <cell r="B1466" t="str">
            <v>HYDRO ONE NETWORKS INC.</v>
          </cell>
          <cell r="D1466">
            <v>-8927</v>
          </cell>
        </row>
        <row r="1467">
          <cell r="A1467" t="str">
            <v>STONEY CREEK HYDRO-ELECTRIC COMMISSION</v>
          </cell>
          <cell r="B1467" t="str">
            <v>HORIZON UTILITIES CORPORATION</v>
          </cell>
          <cell r="D1467">
            <v>-39287</v>
          </cell>
        </row>
        <row r="1468">
          <cell r="A1468" t="str">
            <v>STRATFORD PUBLIC UTILITY COMMISSION</v>
          </cell>
          <cell r="B1468" t="str">
            <v>FESTIVAL HYDRO INC.</v>
          </cell>
          <cell r="D1468">
            <v>-768620</v>
          </cell>
        </row>
        <row r="1469">
          <cell r="A1469" t="str">
            <v>SUNDRIDGE HYDRO ELECTRIC SYSTEM</v>
          </cell>
          <cell r="B1469" t="str">
            <v>LAKELAND POWER DISTRIBUTION LTD.</v>
          </cell>
          <cell r="D1469">
            <v>-50123</v>
          </cell>
        </row>
        <row r="1470">
          <cell r="A1470" t="str">
            <v>TARA HYDRO-ELECTRIC SYSTEM</v>
          </cell>
          <cell r="B1470" t="str">
            <v>HYDRO ONE NETWORKS INC.</v>
          </cell>
          <cell r="D1470">
            <v>-5476</v>
          </cell>
        </row>
        <row r="1471">
          <cell r="A1471" t="str">
            <v>TEESWATER HYDRO-ELECTRIC COMMISSION</v>
          </cell>
          <cell r="B1471" t="str">
            <v>WESTARIO POWER INC.</v>
          </cell>
          <cell r="D1471">
            <v>-34494</v>
          </cell>
        </row>
        <row r="1472">
          <cell r="A1472" t="str">
            <v>TERRACE BAY SUPERIOR WIRES INC.</v>
          </cell>
          <cell r="B1472" t="str">
            <v>HYDRO ONE NETWORKS INC.</v>
          </cell>
          <cell r="D1472">
            <v>-100996</v>
          </cell>
        </row>
        <row r="1473">
          <cell r="A1473" t="str">
            <v>THE HYDRO ELECTRIC COMMISSION OF THE TOWN OF CARLETON PLACE</v>
          </cell>
          <cell r="B1473" t="str">
            <v>HYDRO ONE NETWORKS INC.</v>
          </cell>
          <cell r="D1473">
            <v>-67511</v>
          </cell>
        </row>
        <row r="1474">
          <cell r="A1474" t="str">
            <v>THE HYDRO ELECTRIC COMMISSION OF THE TOWN OF SHELBURNE</v>
          </cell>
          <cell r="B1474" t="str">
            <v>HYDRO ONE NETWORKS INC.</v>
          </cell>
          <cell r="D1474">
            <v>-69722</v>
          </cell>
        </row>
        <row r="1475">
          <cell r="A1475" t="str">
            <v>THE HYDRO ELECTRIC COMMISSION OF THE TOWNSHIP OF WARWICK</v>
          </cell>
          <cell r="B1475" t="str">
            <v>BLUEWATER POWER DISTRIBUTION CORPORATION</v>
          </cell>
          <cell r="D1475">
            <v>-39551</v>
          </cell>
        </row>
        <row r="1476">
          <cell r="A1476" t="str">
            <v>THE HYDRO-ELECTRIC COMMISSION FOR THE TOWN OF EXETER</v>
          </cell>
          <cell r="B1476" t="str">
            <v>HYDRO ONE NETWORKS INC.</v>
          </cell>
          <cell r="D1476">
            <v>-87426</v>
          </cell>
        </row>
        <row r="1477">
          <cell r="A1477" t="str">
            <v>THE HYDRO-ELECTRIC COMMISSION OF THE CITY OF GLOUCESTER</v>
          </cell>
          <cell r="B1477" t="str">
            <v>HYDRO OTTAWA LIMITED</v>
          </cell>
          <cell r="D1477">
            <v>-5716466</v>
          </cell>
        </row>
        <row r="1478">
          <cell r="A1478" t="str">
            <v>THE HYDRO-ELECTRIC COMMISSION OF THE TOWN OF PENETANGUISHENE</v>
          </cell>
          <cell r="B1478" t="str">
            <v>POWERSTREAM INC.</v>
          </cell>
          <cell r="D1478">
            <v>-213396</v>
          </cell>
        </row>
        <row r="1479">
          <cell r="A1479" t="str">
            <v>THE PUBLIC UTILITIES COMMISSION FOR THE TOWN OF BANCROFT</v>
          </cell>
          <cell r="B1479" t="str">
            <v>HYDRO ONE NETWORKS INC.</v>
          </cell>
          <cell r="D1479">
            <v>-57504</v>
          </cell>
        </row>
        <row r="1480">
          <cell r="A1480" t="str">
            <v>THE PUBLIC UTILITIES COMMISSION OF THE TOWN OF COLLINGWOOD</v>
          </cell>
          <cell r="B1480" t="str">
            <v>COLLUS POWER CORP.</v>
          </cell>
          <cell r="D1480">
            <v>-338454</v>
          </cell>
        </row>
        <row r="1481">
          <cell r="A1481" t="str">
            <v>THE PUBLIC UTILITIES COMMISSION OF THE TOWN OF KAPUSKASING</v>
          </cell>
          <cell r="B1481" t="str">
            <v>NORTHERN ONTARIO WIRES INC.</v>
          </cell>
          <cell r="D1481">
            <v>-28610</v>
          </cell>
        </row>
        <row r="1482">
          <cell r="A1482" t="str">
            <v>THE PUBLIC UTILITIES COMMISSION OF THE TOWN OF PETROLIA</v>
          </cell>
          <cell r="B1482" t="str">
            <v>BLUEWATER POWER DISTRIBUTION CORPORATION</v>
          </cell>
          <cell r="D1482">
            <v>-69367</v>
          </cell>
        </row>
        <row r="1483">
          <cell r="A1483" t="str">
            <v>THE PUBLIC UTILITIES COMMISSION OF THE VILLAGE OF EGANVILLE</v>
          </cell>
          <cell r="B1483" t="str">
            <v>HYDRO ONE NETWORKS INC.</v>
          </cell>
          <cell r="D1483">
            <v>-11994</v>
          </cell>
        </row>
        <row r="1484">
          <cell r="A1484" t="str">
            <v>THE PUBLIC UTILITIES COMMISSION OF THE VILLAGE OF POINT EDWARD</v>
          </cell>
          <cell r="B1484" t="str">
            <v>BLUEWATER POWER DISTRIBUTION CORPORATION</v>
          </cell>
          <cell r="D1484">
            <v>-3856</v>
          </cell>
        </row>
        <row r="1485">
          <cell r="A1485" t="str">
            <v>THE VILLAGE OF OMEMEE HYDRO-ELECTRIC COMMISSION</v>
          </cell>
          <cell r="B1485" t="str">
            <v>HYDRO ONE NETWORKS INC.</v>
          </cell>
          <cell r="D1485">
            <v>-20017</v>
          </cell>
        </row>
        <row r="1486">
          <cell r="A1486" t="str">
            <v>THEDFORD HYDRO ELECTRIC COMMISSION</v>
          </cell>
          <cell r="B1486" t="str">
            <v>HYDRO ONE NETWORKS INC.</v>
          </cell>
          <cell r="D1486">
            <v>-13800</v>
          </cell>
        </row>
        <row r="1487">
          <cell r="A1487" t="str">
            <v>THORNDALE HYDRO ELECTRIC COMMISSION</v>
          </cell>
          <cell r="B1487" t="str">
            <v>HYDRO ONE NETWORKS INC.</v>
          </cell>
          <cell r="D1487">
            <v>-2064</v>
          </cell>
        </row>
        <row r="1488">
          <cell r="A1488" t="str">
            <v>THOROLD HYDRO CORPORATION</v>
          </cell>
          <cell r="B1488" t="str">
            <v>HYDRO ONE NETWORKS INC.</v>
          </cell>
          <cell r="D1488">
            <v>-29789</v>
          </cell>
        </row>
        <row r="1489">
          <cell r="A1489" t="str">
            <v>THUNDER BAY HYDRO ELECTRICITY DISTRIBUTION INC.</v>
          </cell>
          <cell r="B1489" t="str">
            <v>THUNDER BAY HYDRO ELECTRICITY DISTRIBUTION INC.</v>
          </cell>
          <cell r="D1489">
            <v>-4646255</v>
          </cell>
        </row>
        <row r="1490">
          <cell r="A1490" t="str">
            <v>TILLSONBURG HYDRO INC.</v>
          </cell>
          <cell r="B1490" t="str">
            <v>TILLSONBURG HYDRO INC.</v>
          </cell>
          <cell r="D1490">
            <v>-371406</v>
          </cell>
        </row>
        <row r="1491">
          <cell r="A1491" t="str">
            <v>TOWNSHIP OF MCGARRY HYDRO SYSTEM</v>
          </cell>
          <cell r="B1491" t="str">
            <v>HYDRO ONE NETWORKS INC.</v>
          </cell>
          <cell r="D1491">
            <v>-6273</v>
          </cell>
        </row>
        <row r="1492">
          <cell r="A1492" t="str">
            <v>TOWNSHIP OF NORTH DORCHESTER HYDRO</v>
          </cell>
          <cell r="B1492" t="str">
            <v>HYDRO ONE NETWORKS INC.</v>
          </cell>
          <cell r="D1492">
            <v>-48671</v>
          </cell>
        </row>
        <row r="1493">
          <cell r="A1493" t="str">
            <v>TWEED HYDRO ELECTRIC COMMISSION</v>
          </cell>
          <cell r="B1493" t="str">
            <v>HYDRO ONE NETWORKS INC.</v>
          </cell>
          <cell r="D1493">
            <v>-21650</v>
          </cell>
        </row>
        <row r="1494">
          <cell r="A1494" t="str">
            <v>UXBRIDGE HYDRO ELECTRIC COMMISSION</v>
          </cell>
          <cell r="B1494" t="str">
            <v>VERIDIAN CONNECTIONS INC.</v>
          </cell>
          <cell r="D1494">
            <v>-15283</v>
          </cell>
        </row>
        <row r="1495">
          <cell r="A1495" t="str">
            <v>VILLAGE OF BARRY'S BAY HYDRO SYSTEM</v>
          </cell>
          <cell r="B1495" t="str">
            <v>HYDRO ONE NETWORKS INC.</v>
          </cell>
          <cell r="D1495">
            <v>-3903</v>
          </cell>
        </row>
        <row r="1496">
          <cell r="A1496" t="str">
            <v>VILLAGE OF BLOOMFIELD HYDRO SYSTEM</v>
          </cell>
          <cell r="B1496" t="str">
            <v>HYDRO ONE NETWORKS INC.</v>
          </cell>
          <cell r="D1496">
            <v>-153</v>
          </cell>
        </row>
        <row r="1497">
          <cell r="A1497" t="str">
            <v>VILLAGE OF CARDINAL HYDRO SYSTEM</v>
          </cell>
          <cell r="B1497" t="str">
            <v>RIDEAU ST. LAWRENCE DISTRIBUTION INC.</v>
          </cell>
          <cell r="D1497">
            <v>-1018</v>
          </cell>
        </row>
        <row r="1498">
          <cell r="A1498" t="str">
            <v>VILLAGE OF CHESTERVILLE HYDRO SYSTEM</v>
          </cell>
          <cell r="B1498" t="str">
            <v>HYDRO ONE NETWORKS INC.</v>
          </cell>
          <cell r="D1498">
            <v>-7189</v>
          </cell>
        </row>
        <row r="1499">
          <cell r="A1499" t="str">
            <v>VILLAGE OF CREEMORE HYDRO SYSTEM</v>
          </cell>
          <cell r="B1499" t="str">
            <v>COLLUS POWER CORP.</v>
          </cell>
          <cell r="D1499">
            <v>-73</v>
          </cell>
        </row>
        <row r="1500">
          <cell r="A1500" t="str">
            <v>VILLAGE OF ERIEAU HYDRO SYSTEM</v>
          </cell>
          <cell r="B1500" t="str">
            <v>CHATHAM-KENT HYDRO INC.</v>
          </cell>
          <cell r="D1500">
            <v>-1633</v>
          </cell>
        </row>
        <row r="1501">
          <cell r="A1501" t="str">
            <v>VILLAGE OF FLESHERTON HYDRO SYSTEM</v>
          </cell>
          <cell r="B1501" t="str">
            <v>HYDRO ONE NETWORKS INC.</v>
          </cell>
          <cell r="D1501">
            <v>-6944</v>
          </cell>
        </row>
        <row r="1502">
          <cell r="A1502" t="str">
            <v>VILLAGE OF IROQUOIS HYDRO SYSTEM</v>
          </cell>
          <cell r="B1502" t="str">
            <v>RIDEAU ST. LAWRENCE DISTRIBUTION INC.</v>
          </cell>
          <cell r="D1502">
            <v>-127553</v>
          </cell>
        </row>
        <row r="1503">
          <cell r="A1503" t="str">
            <v>VILLAGE OF LUCKNOW HYDRO SYSTEM</v>
          </cell>
          <cell r="B1503" t="str">
            <v>WESTARIO POWER INC.</v>
          </cell>
          <cell r="D1503">
            <v>-37471</v>
          </cell>
        </row>
        <row r="1504">
          <cell r="A1504" t="str">
            <v>VILLAGE OF MAXVILLE HYDRO SYSTEM</v>
          </cell>
          <cell r="B1504" t="str">
            <v>HYDRO ONE NETWORKS INC.</v>
          </cell>
          <cell r="D1504">
            <v>-9847</v>
          </cell>
        </row>
        <row r="1505">
          <cell r="A1505" t="str">
            <v>WALKERTON PUBLIC UTILITIES COMMISSION</v>
          </cell>
          <cell r="B1505" t="str">
            <v>WESTARIO POWER INC.</v>
          </cell>
          <cell r="D1505">
            <v>-30508</v>
          </cell>
        </row>
        <row r="1506">
          <cell r="A1506" t="str">
            <v>WARDSVILLE HYDRO ELECTRIC COMMISSION</v>
          </cell>
          <cell r="B1506" t="str">
            <v>HYDRO ONE NETWORKS INC.</v>
          </cell>
          <cell r="D1506">
            <v>-3384</v>
          </cell>
        </row>
        <row r="1507">
          <cell r="A1507" t="str">
            <v>WARKWORTH HYDRO ELECTRIC COMMISSION</v>
          </cell>
          <cell r="B1507" t="str">
            <v>HYDRO ONE NETWORKS INC.</v>
          </cell>
          <cell r="D1507">
            <v>-24604</v>
          </cell>
        </row>
        <row r="1508">
          <cell r="A1508" t="str">
            <v>WATERLOO NORTH HYDRO INC.</v>
          </cell>
          <cell r="B1508" t="str">
            <v>WATERLOO NORTH HYDRO INC.</v>
          </cell>
          <cell r="D1508">
            <v>-2339718</v>
          </cell>
        </row>
        <row r="1509">
          <cell r="A1509" t="str">
            <v>WAUBAUSHENE PUBLIC UTILITIES COMMISSION</v>
          </cell>
          <cell r="B1509" t="str">
            <v>NEWMARKET-TAY POWER DISTRIBUTION LTD.</v>
          </cell>
          <cell r="D1509">
            <v>-26</v>
          </cell>
        </row>
        <row r="1510">
          <cell r="A1510" t="str">
            <v>WELLAND HYDRO-ELECTRIC SYSTEM CORP.</v>
          </cell>
          <cell r="B1510" t="str">
            <v>WELLAND HYDRO-ELECTRIC SYSTEM CORP.</v>
          </cell>
          <cell r="D1510">
            <v>-1064408</v>
          </cell>
        </row>
        <row r="1511">
          <cell r="A1511" t="str">
            <v>WELLINGTON ELECTRIC DISTRIBUTION COMPANY INC.</v>
          </cell>
          <cell r="B1511" t="str">
            <v>GUELPH HYDRO ELECTRIC SYSTEMS INC.</v>
          </cell>
          <cell r="D1511">
            <v>-22235</v>
          </cell>
        </row>
        <row r="1512">
          <cell r="A1512" t="str">
            <v>WEST LINCOLN HYDRO ELECTRIC COMMISSION</v>
          </cell>
          <cell r="B1512" t="str">
            <v>NIAGARA PENINSULA ENERGY INC.</v>
          </cell>
          <cell r="D1512">
            <v>-45607</v>
          </cell>
        </row>
        <row r="1513">
          <cell r="A1513" t="str">
            <v>WHITBY HYDRO ELECTRIC CORPORATION</v>
          </cell>
          <cell r="B1513" t="str">
            <v>WHITBY HYDRO ELECTRIC CORPORATION</v>
          </cell>
          <cell r="D1513">
            <v>-2799307</v>
          </cell>
        </row>
        <row r="1514">
          <cell r="A1514" t="str">
            <v>WHITCHURCH STOUFFVILLE HYDRO ELECTRIC COMMISSION</v>
          </cell>
          <cell r="B1514" t="str">
            <v>HYDRO ONE NETWORKS INC.</v>
          </cell>
          <cell r="D1514">
            <v>-469971</v>
          </cell>
        </row>
        <row r="1515">
          <cell r="A1515" t="str">
            <v>WINCHESTER HYDRO COMMISSION</v>
          </cell>
          <cell r="B1515" t="str">
            <v>HYDRO ONE NETWORKS INC.</v>
          </cell>
          <cell r="D1515">
            <v>-4100</v>
          </cell>
        </row>
        <row r="1516">
          <cell r="A1516" t="str">
            <v>WINDSOR UTILITIES COMMISSION</v>
          </cell>
          <cell r="B1516" t="str">
            <v>ENWIN UTILITIES LTD.</v>
          </cell>
          <cell r="D1516">
            <v>-1547949</v>
          </cell>
        </row>
        <row r="1517">
          <cell r="A1517" t="str">
            <v>WINGHAM PUBLIC UTILITIES COMMISSION</v>
          </cell>
          <cell r="B1517" t="str">
            <v>WESTARIO POWER INC.</v>
          </cell>
          <cell r="D1517">
            <v>-79392</v>
          </cell>
        </row>
        <row r="1518">
          <cell r="A1518" t="str">
            <v>WOODSTOCK HYDRO SERVICES INC.</v>
          </cell>
          <cell r="B1518" t="str">
            <v>WOODSTOCK HYDRO SERVICES INC.</v>
          </cell>
          <cell r="D1518">
            <v>-428497</v>
          </cell>
        </row>
        <row r="1519">
          <cell r="A1519" t="str">
            <v>WOODVILLE HYDRO-ELECTRIC SYSTEM</v>
          </cell>
          <cell r="B1519" t="str">
            <v>HYDRO ONE NETWORKS INC.</v>
          </cell>
          <cell r="D1519">
            <v>-28164</v>
          </cell>
        </row>
        <row r="1520">
          <cell r="A1520" t="str">
            <v>WYOMING HYDRO ELECTRIC COMMISSION</v>
          </cell>
          <cell r="B1520" t="str">
            <v>HYDRO ONE NETWORKS INC.</v>
          </cell>
          <cell r="D1520">
            <v>-20134</v>
          </cell>
        </row>
        <row r="1521">
          <cell r="A1521" t="str">
            <v>ZORRA ELECTRIC SUPPLY AUTHORITY</v>
          </cell>
          <cell r="B1521" t="str">
            <v>ERIE THAMES POWERLINES CORPORATION</v>
          </cell>
          <cell r="D1521">
            <v>-46988</v>
          </cell>
        </row>
        <row r="1522">
          <cell r="A1522" t="str">
            <v>ZURICH HYDRO ELECTRIC COMMISSION</v>
          </cell>
          <cell r="B1522" t="str">
            <v>FESTIVAL HYDRO INC.</v>
          </cell>
          <cell r="D1522">
            <v>-12515</v>
          </cell>
        </row>
        <row r="1527">
          <cell r="A1527" t="str">
            <v>AILSA CRAIG HYDRO ELECTRIC SYSTEM</v>
          </cell>
          <cell r="B1527" t="str">
            <v>HYDRO ONE NETWORKS INC.</v>
          </cell>
          <cell r="D1527">
            <v>-72542</v>
          </cell>
        </row>
        <row r="1528">
          <cell r="A1528" t="str">
            <v>AJAX HYDRO-ELECTRIC COMMISSION</v>
          </cell>
          <cell r="B1528" t="str">
            <v>VERIDIAN CONNECTIONS INC.</v>
          </cell>
          <cell r="D1528">
            <v>-15204902</v>
          </cell>
        </row>
        <row r="1529">
          <cell r="A1529" t="str">
            <v>ALVINSTON PUBLIC UTILITIES COMMISSION</v>
          </cell>
          <cell r="B1529" t="str">
            <v>BLUEWATER POWER DISTRIBUTION CORPORATION</v>
          </cell>
          <cell r="D1529">
            <v>-39128</v>
          </cell>
        </row>
        <row r="1530">
          <cell r="A1530" t="str">
            <v>ANCASTER HYDRO-ELECTRIC COMMISSION</v>
          </cell>
          <cell r="B1530" t="str">
            <v>HORIZON UTILITIES CORPORATION</v>
          </cell>
          <cell r="D1530">
            <v>-868212</v>
          </cell>
        </row>
        <row r="1531">
          <cell r="A1531" t="str">
            <v>ARKONA HYDRO ELECTRIC COMMISSION</v>
          </cell>
          <cell r="B1531" t="str">
            <v>HYDRO ONE NETWORKS INC.</v>
          </cell>
          <cell r="D1531">
            <v>-46457</v>
          </cell>
        </row>
        <row r="1532">
          <cell r="A1532" t="str">
            <v>ARNPRIOR HYDRO ELECTRIC COMMISSION</v>
          </cell>
          <cell r="B1532" t="str">
            <v>HYDRO ONE NETWORKS INC.</v>
          </cell>
          <cell r="D1532">
            <v>-916306</v>
          </cell>
        </row>
        <row r="1533">
          <cell r="A1533" t="str">
            <v>ASPHODEL-NORWOOD DISTRIBUTION INCORPORATED</v>
          </cell>
          <cell r="B1533" t="str">
            <v>PETERBOROUGH DISTRIBUTION INCORPORATED</v>
          </cell>
          <cell r="D1533">
            <v>-62092</v>
          </cell>
        </row>
        <row r="1534">
          <cell r="A1534" t="str">
            <v>ATIKOKAN HYDRO INC.</v>
          </cell>
          <cell r="B1534" t="str">
            <v>ATIKOKAN HYDRO INC.</v>
          </cell>
          <cell r="D1534">
            <v>-305356</v>
          </cell>
        </row>
        <row r="1535">
          <cell r="A1535" t="str">
            <v>AURORA HYDRO CONNECTIONS LIMITED</v>
          </cell>
          <cell r="B1535" t="str">
            <v>POWERSTREAM INC.</v>
          </cell>
          <cell r="D1535">
            <v>-11521658</v>
          </cell>
        </row>
        <row r="1536">
          <cell r="A1536" t="str">
            <v>AYLMER PUBLIC UTILITIES COMMISSION</v>
          </cell>
          <cell r="B1536" t="str">
            <v>ERIE THAMES POWERLINES CORPORATION</v>
          </cell>
          <cell r="D1536">
            <v>-537744</v>
          </cell>
        </row>
        <row r="1537">
          <cell r="A1537" t="str">
            <v>BATH HYDRO</v>
          </cell>
          <cell r="B1537" t="str">
            <v>HYDRO ONE NETWORKS INC.</v>
          </cell>
          <cell r="D1537">
            <v>-380249</v>
          </cell>
        </row>
        <row r="1538">
          <cell r="A1538" t="str">
            <v>BEACHBURG HYDRO</v>
          </cell>
          <cell r="B1538" t="str">
            <v>OTTAWA RIVER POWER CORPORATION</v>
          </cell>
          <cell r="D1538">
            <v>-37742</v>
          </cell>
        </row>
        <row r="1539">
          <cell r="A1539" t="str">
            <v>BELLEVILLE ELECTRIC CORPORATION</v>
          </cell>
          <cell r="B1539" t="str">
            <v>VERIDIAN CONNECTIONS INC.</v>
          </cell>
          <cell r="D1539">
            <v>-1234392</v>
          </cell>
        </row>
        <row r="1540">
          <cell r="A1540" t="str">
            <v>BLANDFORD-BLENHEIM PUBLIC UTILITIES COMMISSION</v>
          </cell>
          <cell r="B1540" t="str">
            <v>HYDRO ONE NETWORKS INC.</v>
          </cell>
          <cell r="D1540">
            <v>-192194</v>
          </cell>
        </row>
        <row r="1541">
          <cell r="A1541" t="str">
            <v>BLUE MOUNTAINS HYDRO SERVICES COMPANY INC.</v>
          </cell>
          <cell r="B1541" t="str">
            <v>COLLUS POWER CORP.</v>
          </cell>
          <cell r="D1541">
            <v>-316550</v>
          </cell>
        </row>
        <row r="1542">
          <cell r="A1542" t="str">
            <v>BLYTH HYDRO ELECTRIC COMMISSION</v>
          </cell>
          <cell r="B1542" t="str">
            <v>HYDRO ONE NETWORKS INC.</v>
          </cell>
          <cell r="D1542">
            <v>-104415</v>
          </cell>
        </row>
        <row r="1543">
          <cell r="A1543" t="str">
            <v>BOARD OF LIGHT &amp; HEAT COMM. OF THE CITY OF GUELPH</v>
          </cell>
          <cell r="B1543" t="str">
            <v>GUELPH HYDRO ELECTRIC SYSTEMS INC.</v>
          </cell>
          <cell r="D1543">
            <v>-15735141</v>
          </cell>
        </row>
        <row r="1544">
          <cell r="A1544" t="str">
            <v>BOBCAYGEON HYDRO ELECTRIC COMMISSION</v>
          </cell>
          <cell r="B1544" t="str">
            <v>HYDRO ONE NETWORKS INC.</v>
          </cell>
          <cell r="D1544">
            <v>-879261</v>
          </cell>
        </row>
        <row r="1545">
          <cell r="A1545" t="str">
            <v>BRADFORD WEST GWILLIMBURY PUBLIC UTILITIES COMMISSION</v>
          </cell>
          <cell r="B1545" t="str">
            <v>POWERSTREAM INC.</v>
          </cell>
          <cell r="D1545">
            <v>-2528028</v>
          </cell>
        </row>
        <row r="1546">
          <cell r="A1546" t="str">
            <v>BRIGHTON DISTRIBUTION INC.</v>
          </cell>
          <cell r="B1546" t="str">
            <v>HYDRO ONE NETWORKS INC.</v>
          </cell>
          <cell r="D1546">
            <v>-157126</v>
          </cell>
        </row>
        <row r="1547">
          <cell r="A1547" t="str">
            <v>BROCK HYDRO-ELECTRIC COMMISSION</v>
          </cell>
          <cell r="B1547" t="str">
            <v>VERIDIAN CONNECTIONS INC.</v>
          </cell>
          <cell r="D1547">
            <v>-181713</v>
          </cell>
        </row>
        <row r="1548">
          <cell r="A1548" t="str">
            <v>BROCKVILLE UTILITIES INCORPORATED</v>
          </cell>
          <cell r="B1548" t="str">
            <v>HYDRO ONE NETWORKS INC.</v>
          </cell>
          <cell r="D1548">
            <v>-957597</v>
          </cell>
        </row>
        <row r="1549">
          <cell r="A1549" t="str">
            <v>BRUSSELS PUBLIC UTILITIES COMMISSION</v>
          </cell>
          <cell r="B1549" t="str">
            <v>FESTIVAL HYDRO INC.</v>
          </cell>
          <cell r="D1549">
            <v>-72755</v>
          </cell>
        </row>
        <row r="1550">
          <cell r="A1550" t="str">
            <v>BURK'S FALLS HYDRO ELECTRIC COMMISSION</v>
          </cell>
          <cell r="B1550" t="str">
            <v>LAKELAND POWER DISTRIBUTION LTD.</v>
          </cell>
          <cell r="D1550">
            <v>-96653</v>
          </cell>
        </row>
        <row r="1551">
          <cell r="A1551" t="str">
            <v>BURLINGTON HYDRO INC.</v>
          </cell>
          <cell r="B1551" t="str">
            <v>BURLINGTON HYDRO INC.</v>
          </cell>
          <cell r="D1551">
            <v>-19472886</v>
          </cell>
        </row>
        <row r="1552">
          <cell r="A1552" t="str">
            <v>CALEDON HYDRO CORPORATION</v>
          </cell>
          <cell r="B1552" t="str">
            <v>HYDRO ONE NETWORKS INC.</v>
          </cell>
          <cell r="D1552">
            <v>-1671329</v>
          </cell>
        </row>
        <row r="1553">
          <cell r="A1553" t="str">
            <v>CAMBRIDGE AND NORTH DUMFRIES HYDRO INC.</v>
          </cell>
          <cell r="B1553" t="str">
            <v>CAMBRIDGE AND NORTH DUMFRIES HYDRO INC.</v>
          </cell>
          <cell r="D1553">
            <v>-20794964</v>
          </cell>
        </row>
        <row r="1554">
          <cell r="A1554" t="str">
            <v>CAPREOL HYDRO ELECTRIC COMMISSION</v>
          </cell>
          <cell r="B1554" t="str">
            <v>GREATER SUDBURY HYDRO INC.</v>
          </cell>
          <cell r="D1554">
            <v>-377704</v>
          </cell>
        </row>
        <row r="1555">
          <cell r="A1555" t="str">
            <v>CASSELMAN HYDRO INC.</v>
          </cell>
          <cell r="B1555" t="str">
            <v>HYDRO OTTAWA LIMITED</v>
          </cell>
          <cell r="D1555">
            <v>-540407</v>
          </cell>
        </row>
        <row r="1556">
          <cell r="A1556" t="str">
            <v>CAVAN-MILLBROOK-NORTH MONAGHAN PUBLIC UTILITIES COMMISSION</v>
          </cell>
          <cell r="B1556" t="str">
            <v>HYDRO ONE NETWORKS INC.</v>
          </cell>
          <cell r="D1556">
            <v>-197498</v>
          </cell>
        </row>
        <row r="1557">
          <cell r="A1557" t="str">
            <v>CENTRE HASTINGS HYDRO ELECTRIC COMMISSION</v>
          </cell>
          <cell r="B1557" t="str">
            <v>HYDRO ONE NETWORKS INC.</v>
          </cell>
          <cell r="D1557">
            <v>-66263</v>
          </cell>
        </row>
        <row r="1558">
          <cell r="A1558" t="str">
            <v>CHALK RIVER HYDRO</v>
          </cell>
          <cell r="B1558" t="str">
            <v>HYDRO ONE NETWORKS INC.</v>
          </cell>
          <cell r="D1558">
            <v>-60593</v>
          </cell>
        </row>
        <row r="1559">
          <cell r="A1559" t="str">
            <v>CHAPLEAU PUBLIC UTILITIES CORPORATION</v>
          </cell>
          <cell r="B1559" t="str">
            <v>CHAPLEAU PUBLIC UTILITIES CORPORATION</v>
          </cell>
          <cell r="D1559">
            <v>-59474</v>
          </cell>
        </row>
        <row r="1560">
          <cell r="A1560" t="str">
            <v>CITY OF DRYDEN HYDRO ELECTRIC COMMISSION</v>
          </cell>
          <cell r="B1560" t="str">
            <v>HYDRO ONE NETWORKS INC.</v>
          </cell>
          <cell r="D1560">
            <v>-542456</v>
          </cell>
        </row>
        <row r="1561">
          <cell r="A1561" t="str">
            <v>CLARINGTON HYDRO-ELECTRIC COMMISSION</v>
          </cell>
          <cell r="B1561" t="str">
            <v>VERIDIAN CONNECTIONS INC.</v>
          </cell>
          <cell r="D1561">
            <v>-4971721</v>
          </cell>
        </row>
        <row r="1562">
          <cell r="A1562" t="str">
            <v>CLEARVIEW HYDRO ELECTRIC COMMISSION</v>
          </cell>
          <cell r="B1562" t="str">
            <v>COLLUS POWER CORP.</v>
          </cell>
          <cell r="D1562">
            <v>-228831</v>
          </cell>
        </row>
        <row r="1563">
          <cell r="A1563" t="str">
            <v>CLINTON POWER CORPORATION</v>
          </cell>
          <cell r="B1563" t="str">
            <v>ERIE THAMES POWERLINES CORPORATION</v>
          </cell>
          <cell r="D1563">
            <v>-85591</v>
          </cell>
        </row>
        <row r="1564">
          <cell r="A1564" t="str">
            <v>COBDEN HYDRO</v>
          </cell>
          <cell r="B1564" t="str">
            <v>HYDRO ONE NETWORKS INC.</v>
          </cell>
          <cell r="D1564">
            <v>-231155</v>
          </cell>
        </row>
        <row r="1565">
          <cell r="A1565" t="str">
            <v>COLBORNE PUBLIC UTILITIES COMMISSION</v>
          </cell>
          <cell r="B1565" t="str">
            <v>LAKEFRONT UTILITIES INC.</v>
          </cell>
          <cell r="D1565">
            <v>-72121</v>
          </cell>
        </row>
        <row r="1566">
          <cell r="A1566" t="str">
            <v>COTTAM HYDRO-ELECTRIC SYSTEM</v>
          </cell>
          <cell r="B1566" t="str">
            <v>E.L.K. ENERGY INC.</v>
          </cell>
          <cell r="D1566">
            <v>-479494</v>
          </cell>
        </row>
        <row r="1567">
          <cell r="A1567" t="str">
            <v>DASHWOOD HYDRO-ELECTRIC SYSTEM</v>
          </cell>
          <cell r="B1567" t="str">
            <v>FESTIVAL HYDRO INC.</v>
          </cell>
          <cell r="D1567">
            <v>-6080</v>
          </cell>
        </row>
        <row r="1568">
          <cell r="A1568" t="str">
            <v>DEEP RIVER HYDRO</v>
          </cell>
          <cell r="B1568" t="str">
            <v>HYDRO ONE NETWORKS INC.</v>
          </cell>
          <cell r="D1568">
            <v>-484992</v>
          </cell>
        </row>
        <row r="1569">
          <cell r="A1569" t="str">
            <v>DELHI HYDRO-ELECTRIC COMMISSION</v>
          </cell>
          <cell r="B1569" t="str">
            <v>NORFOLK POWER DISTRIBUTION INC.</v>
          </cell>
          <cell r="D1569">
            <v>-44655</v>
          </cell>
        </row>
        <row r="1570">
          <cell r="A1570" t="str">
            <v>DESERONTO PUBLIC UTILITIES COMMISSION</v>
          </cell>
          <cell r="B1570" t="str">
            <v>HYDRO ONE NETWORKS INC.</v>
          </cell>
          <cell r="D1570">
            <v>-108785</v>
          </cell>
        </row>
        <row r="1571">
          <cell r="A1571" t="str">
            <v>DRESDEN UTILITIES COMMISSION</v>
          </cell>
          <cell r="B1571" t="str">
            <v>CHATHAM-KENT HYDRO INC.</v>
          </cell>
          <cell r="D1571">
            <v>-100182</v>
          </cell>
        </row>
        <row r="1572">
          <cell r="A1572" t="str">
            <v>DUNDALK HYDRO ELECTRIC SYSTEM</v>
          </cell>
          <cell r="B1572" t="str">
            <v>HYDRO ONE NETWORKS INC.</v>
          </cell>
          <cell r="D1572">
            <v>-162571</v>
          </cell>
        </row>
        <row r="1573">
          <cell r="A1573" t="str">
            <v>DUNDAS HYDRO-ELECTRIC COMMISSION</v>
          </cell>
          <cell r="B1573" t="str">
            <v>HORIZON UTILITIES CORPORATION</v>
          </cell>
          <cell r="D1573">
            <v>-2856983</v>
          </cell>
        </row>
        <row r="1574">
          <cell r="A1574" t="str">
            <v>DUNNVILLE HYDRO ELECTRIC COMMISSION</v>
          </cell>
          <cell r="B1574" t="str">
            <v>HALDIMAND COUNTY HYDRO INC.</v>
          </cell>
          <cell r="D1574">
            <v>-438561</v>
          </cell>
        </row>
        <row r="1575">
          <cell r="A1575" t="str">
            <v>DURHAM HYDRO ELECTRIC COMMISSION</v>
          </cell>
          <cell r="B1575" t="str">
            <v>HYDRO ONE NETWORKS INC.</v>
          </cell>
          <cell r="D1575">
            <v>-66466</v>
          </cell>
        </row>
        <row r="1576">
          <cell r="A1576" t="str">
            <v>DUTTON HYDRO LIMITED</v>
          </cell>
          <cell r="B1576" t="str">
            <v>MIDDLESEX POWER DISTRIBUTION CORPORATION</v>
          </cell>
          <cell r="D1576">
            <v>-44053</v>
          </cell>
        </row>
        <row r="1577">
          <cell r="A1577" t="str">
            <v>EAST ZORRA-TAVISTOCK PUBLIC UTILITY COMMISSION</v>
          </cell>
          <cell r="B1577" t="str">
            <v>ERIE THAMES POWERLINES CORPORATION</v>
          </cell>
          <cell r="D1577">
            <v>-336675</v>
          </cell>
        </row>
        <row r="1578">
          <cell r="A1578" t="str">
            <v>ELMWOOD HYDRO-ELECTRIC SYSTEM</v>
          </cell>
          <cell r="B1578" t="str">
            <v>WESTARIO POWER INC.</v>
          </cell>
          <cell r="D1578">
            <v>-5923</v>
          </cell>
        </row>
        <row r="1579">
          <cell r="A1579" t="str">
            <v>EMBRUN COOPERATIVE HYDRO INC.</v>
          </cell>
          <cell r="B1579" t="str">
            <v>COOPERATIVE HYDRO EMBRUN INC.</v>
          </cell>
          <cell r="D1579">
            <v>-476363</v>
          </cell>
        </row>
        <row r="1580">
          <cell r="A1580" t="str">
            <v>ERIN HYDRO ELECTRIC COMMISSION</v>
          </cell>
          <cell r="B1580" t="str">
            <v>HYDRO ONE NETWORKS INC.</v>
          </cell>
          <cell r="D1580">
            <v>-877367</v>
          </cell>
        </row>
        <row r="1581">
          <cell r="A1581" t="str">
            <v>ESSEX HYDRO-ELECTRIC COMMISSION</v>
          </cell>
          <cell r="B1581" t="str">
            <v>E.L.K. ENERGY INC.</v>
          </cell>
          <cell r="D1581">
            <v>-723365</v>
          </cell>
        </row>
        <row r="1582">
          <cell r="A1582" t="str">
            <v>FENELON FALLS BOARD OF WATER, LIGHT AND POWER COMMISSIONERS</v>
          </cell>
          <cell r="B1582" t="str">
            <v>HYDRO ONE NETWORKS INC.</v>
          </cell>
          <cell r="D1582">
            <v>-114704</v>
          </cell>
        </row>
        <row r="1583">
          <cell r="A1583" t="str">
            <v>FLAMBOROUGH HYDRO ELECTRIC COMMISSION</v>
          </cell>
          <cell r="B1583" t="str">
            <v>HORIZON UTILITIES CORPORATION</v>
          </cell>
          <cell r="D1583">
            <v>-541458</v>
          </cell>
        </row>
        <row r="1584">
          <cell r="A1584" t="str">
            <v>FOREST PUBLIC UTILITIES COMMISSION</v>
          </cell>
          <cell r="B1584" t="str">
            <v>HYDRO ONE NETWORKS INC.</v>
          </cell>
          <cell r="D1584">
            <v>-196653</v>
          </cell>
        </row>
        <row r="1585">
          <cell r="A1585" t="str">
            <v>FORT FRANCES POWER CORPORATION</v>
          </cell>
          <cell r="B1585" t="str">
            <v>FORT FRANCES POWER CORPORATION</v>
          </cell>
          <cell r="D1585">
            <v>-187884</v>
          </cell>
        </row>
        <row r="1586">
          <cell r="A1586" t="str">
            <v>GEORGINA HYDRO ELECTRIC COMMISSION</v>
          </cell>
          <cell r="B1586" t="str">
            <v>HYDRO ONE NETWORKS INC.</v>
          </cell>
          <cell r="D1586">
            <v>-419874</v>
          </cell>
        </row>
        <row r="1587">
          <cell r="A1587" t="str">
            <v>GLENCOE PUBLIC UTILITIES COMMISSION</v>
          </cell>
          <cell r="B1587" t="str">
            <v>HYDRO ONE NETWORKS INC.</v>
          </cell>
          <cell r="D1587">
            <v>-138557</v>
          </cell>
        </row>
        <row r="1588">
          <cell r="A1588" t="str">
            <v>GOULBOURN HYDRO ELECTRIC COMMISSION</v>
          </cell>
          <cell r="B1588" t="str">
            <v>HYDRO OTTAWA LIMITED</v>
          </cell>
          <cell r="D1588">
            <v>-523050</v>
          </cell>
        </row>
        <row r="1589">
          <cell r="A1589" t="str">
            <v>GRAND BEND PUBLIC UTILITIES COMMISSION</v>
          </cell>
          <cell r="B1589" t="str">
            <v>HYDRO ONE NETWORKS INC.</v>
          </cell>
          <cell r="D1589">
            <v>-446241</v>
          </cell>
        </row>
        <row r="1590">
          <cell r="A1590" t="str">
            <v>GRAND VALLEY ENERGY INC.</v>
          </cell>
          <cell r="B1590" t="str">
            <v>ORANGEVILLE HYDRO LIMITED</v>
          </cell>
          <cell r="D1590">
            <v>-439949</v>
          </cell>
        </row>
        <row r="1591">
          <cell r="A1591" t="str">
            <v>GRAVENHURST HYDRO ELECTRIC INC.</v>
          </cell>
          <cell r="B1591" t="str">
            <v>VERIDIAN CONNECTIONS INC.</v>
          </cell>
          <cell r="D1591">
            <v>-361031</v>
          </cell>
        </row>
        <row r="1592">
          <cell r="A1592" t="str">
            <v>GRIMSBY POWER INCORPORATED</v>
          </cell>
          <cell r="B1592" t="str">
            <v>GRIMSBY POWER INCORPORATED</v>
          </cell>
          <cell r="D1592">
            <v>-3851734</v>
          </cell>
        </row>
        <row r="1593">
          <cell r="A1593" t="str">
            <v>GUELPH/ERAMOSA HYDRO-ELECTRIC COMMISSION</v>
          </cell>
          <cell r="B1593" t="str">
            <v>GUELPH HYDRO ELECTRIC SYSTEMS INC.</v>
          </cell>
          <cell r="D1593">
            <v>-862259</v>
          </cell>
        </row>
        <row r="1594">
          <cell r="A1594" t="str">
            <v>HALDIMAND HYDRO-ELECTRIC COMMISSION</v>
          </cell>
          <cell r="B1594" t="str">
            <v>HALDIMAND COUNTY HYDRO INC.</v>
          </cell>
          <cell r="D1594">
            <v>-466643</v>
          </cell>
        </row>
        <row r="1595">
          <cell r="A1595" t="str">
            <v>HALTON HILLS HYDRO INC.</v>
          </cell>
          <cell r="B1595" t="str">
            <v>HALTON HILLS HYDRO INC.</v>
          </cell>
          <cell r="D1595">
            <v>-2579563</v>
          </cell>
        </row>
        <row r="1596">
          <cell r="A1596" t="str">
            <v>HAMILTON HYDRO INC.</v>
          </cell>
          <cell r="B1596" t="str">
            <v>HORIZON UTILITIES CORPORATION</v>
          </cell>
          <cell r="D1596">
            <v>-5670009</v>
          </cell>
        </row>
        <row r="1597">
          <cell r="A1597" t="str">
            <v>HANOVER ELECTRIC SERVICES INC.</v>
          </cell>
          <cell r="B1597" t="str">
            <v>WESTARIO POWER INC.</v>
          </cell>
          <cell r="D1597">
            <v>-426164</v>
          </cell>
        </row>
        <row r="1598">
          <cell r="A1598" t="str">
            <v>HASTINGS PUBLIC UTILITIES</v>
          </cell>
          <cell r="B1598" t="str">
            <v>HYDRO ONE NETWORKS INC.</v>
          </cell>
          <cell r="D1598">
            <v>-50713</v>
          </cell>
        </row>
        <row r="1599">
          <cell r="A1599" t="str">
            <v>HAVELOCK-BELMONT-METHUEN HYDRO ELECTRIC COMMISSION</v>
          </cell>
          <cell r="B1599" t="str">
            <v>HYDRO ONE NETWORKS INC.</v>
          </cell>
          <cell r="D1599">
            <v>-46025</v>
          </cell>
        </row>
        <row r="1600">
          <cell r="A1600" t="str">
            <v>HEARST POWER DISTRIBUTION COMPANY LIMITED</v>
          </cell>
          <cell r="B1600" t="str">
            <v>HEARST POWER DISTRIBUTION COMPANY LIMITED</v>
          </cell>
          <cell r="D1600">
            <v>-206641</v>
          </cell>
        </row>
        <row r="1601">
          <cell r="A1601" t="str">
            <v>HENSALL PUBLIC UTILITIES COMMISSION</v>
          </cell>
          <cell r="B1601" t="str">
            <v>FESTIVAL HYDRO INC.</v>
          </cell>
          <cell r="D1601">
            <v>-53777</v>
          </cell>
        </row>
        <row r="1602">
          <cell r="A1602" t="str">
            <v>HOLSTEIN HYDRO ELECTRIC SYSTEM</v>
          </cell>
          <cell r="B1602" t="str">
            <v>WELLINGTON NORTH POWER INC.</v>
          </cell>
          <cell r="D1602">
            <v>-11616</v>
          </cell>
        </row>
        <row r="1603">
          <cell r="A1603" t="str">
            <v>HUNTSVILLE PUBLIC UTILITIES COMMISSION</v>
          </cell>
          <cell r="B1603" t="str">
            <v>LAKELAND POWER DISTRIBUTION LTD.</v>
          </cell>
          <cell r="D1603">
            <v>-423806</v>
          </cell>
        </row>
        <row r="1604">
          <cell r="A1604" t="str">
            <v>HYDRO ELECTRIC COMMISSION OF THE CORPORATION OF THE TOWNSHIP OF MIDDLESEX CENTRE</v>
          </cell>
          <cell r="B1604" t="str">
            <v>HYDRO ONE NETWORKS INC.</v>
          </cell>
          <cell r="D1604">
            <v>-219742</v>
          </cell>
        </row>
        <row r="1605">
          <cell r="A1605" t="str">
            <v>HYDRO ELECTRIC COMMISSION OF THE TOWN OF LEAMINGTON</v>
          </cell>
          <cell r="B1605" t="str">
            <v>ESSEX POWERLINES CORPORATION</v>
          </cell>
          <cell r="D1605">
            <v>-1703123</v>
          </cell>
        </row>
        <row r="1606">
          <cell r="A1606" t="str">
            <v>HYDRO ELECTRIC COMMISSION OF THE TOWNSHIP OF SPRINGWATER</v>
          </cell>
          <cell r="B1606" t="str">
            <v>HYDRO ONE NETWORKS INC.</v>
          </cell>
          <cell r="D1606">
            <v>-127127</v>
          </cell>
        </row>
        <row r="1607">
          <cell r="A1607" t="str">
            <v>HYDRO HAWKESBURY INC.</v>
          </cell>
          <cell r="B1607" t="str">
            <v>HYDRO HAWKESBURY INC.</v>
          </cell>
          <cell r="D1607">
            <v>-537523</v>
          </cell>
        </row>
        <row r="1608">
          <cell r="A1608" t="str">
            <v>HYDRO MISSISSAUGA CORPORATION</v>
          </cell>
          <cell r="B1608" t="str">
            <v>ENERSOURCE HYDRO MISSISSAUGA INC.</v>
          </cell>
          <cell r="D1608">
            <v>-183527720</v>
          </cell>
        </row>
        <row r="1609">
          <cell r="A1609" t="str">
            <v>HYDRO ONE BRAMPTON NETWORKS INC.</v>
          </cell>
          <cell r="B1609" t="str">
            <v>HYDRO ONE BRAMPTON NETWORKS INC.</v>
          </cell>
          <cell r="D1609">
            <v>-53248129</v>
          </cell>
        </row>
        <row r="1610">
          <cell r="A1610" t="str">
            <v>HYDRO OTTAWA LIMITED</v>
          </cell>
          <cell r="B1610" t="str">
            <v>HYDRO OTTAWA LIMITED</v>
          </cell>
          <cell r="D1610">
            <v>-35449162</v>
          </cell>
        </row>
        <row r="1611">
          <cell r="A1611" t="str">
            <v>HYDRO VAUGHAN DISTRIBUTION INC.</v>
          </cell>
          <cell r="B1611" t="str">
            <v>POWERSTREAM INC.</v>
          </cell>
          <cell r="D1611">
            <v>-73541605</v>
          </cell>
        </row>
        <row r="1612">
          <cell r="A1612" t="str">
            <v>HYDRO-ELECTRIC COMMISSION FOR THE TOWN OF AMHERSTBURG</v>
          </cell>
          <cell r="B1612" t="str">
            <v>ESSEX POWERLINES CORPORATION</v>
          </cell>
          <cell r="D1612">
            <v>-495890</v>
          </cell>
        </row>
        <row r="1613">
          <cell r="A1613" t="str">
            <v>HYDRO-ELECTRIC COMMISSION OF SOUTH DUMFRIES</v>
          </cell>
          <cell r="B1613" t="str">
            <v>BRANT COUNTY POWER INC.</v>
          </cell>
          <cell r="D1613">
            <v>-924570</v>
          </cell>
        </row>
        <row r="1614">
          <cell r="A1614" t="str">
            <v>HYDRO-ELECTRIC COMMISSION OF THE CITY OF BRANTFORD</v>
          </cell>
          <cell r="B1614" t="str">
            <v>BRANTFORD POWER INC.</v>
          </cell>
          <cell r="D1614">
            <v>-5862804</v>
          </cell>
        </row>
        <row r="1615">
          <cell r="A1615" t="str">
            <v>HYDRO-ELECTRIC COMMISSION OF THE CITY OF PEMBROKE</v>
          </cell>
          <cell r="B1615" t="str">
            <v>OTTAWA RIVER POWER CORPORATION</v>
          </cell>
          <cell r="D1615">
            <v>-1381300</v>
          </cell>
        </row>
        <row r="1616">
          <cell r="A1616" t="str">
            <v>HYDRO-ELECTRIC COMMISSION OF THE CITY OF SARNIA</v>
          </cell>
          <cell r="B1616" t="str">
            <v>BLUEWATER POWER DISTRIBUTION CORPORATION</v>
          </cell>
          <cell r="D1616">
            <v>-1185241</v>
          </cell>
        </row>
        <row r="1617">
          <cell r="A1617" t="str">
            <v>HYDRO-ELECTRIC COMMISSION OF THE CITY OF TORONTO - EAST YORK OFFICE</v>
          </cell>
          <cell r="B1617" t="str">
            <v>TORONTO HYDRO-ELECTRIC SYSTEM LIMITED</v>
          </cell>
          <cell r="D1617">
            <v>-1161504</v>
          </cell>
        </row>
        <row r="1618">
          <cell r="A1618" t="str">
            <v>HYDRO-ELECTRIC COMMISSION OF THE CITY OF TORONTO - ETOBICOKE OFFICE</v>
          </cell>
          <cell r="B1618" t="str">
            <v>TORONTO HYDRO-ELECTRIC SYSTEM LIMITED</v>
          </cell>
          <cell r="D1618">
            <v>-12099511</v>
          </cell>
        </row>
        <row r="1619">
          <cell r="A1619" t="str">
            <v>HYDRO-ELECTRIC COMMISSION OF THE CITY OF TORONTO - NORTH YORK OFFICE</v>
          </cell>
          <cell r="B1619" t="str">
            <v>TORONTO HYDRO-ELECTRIC SYSTEM LIMITED</v>
          </cell>
          <cell r="D1619">
            <v>-11653643</v>
          </cell>
        </row>
        <row r="1620">
          <cell r="A1620" t="str">
            <v>HYDRO-ELECTRIC COMMISSION OF THE CITY OF TORONTO - SCARBOROUGH OFFICE</v>
          </cell>
          <cell r="B1620" t="str">
            <v>TORONTO HYDRO-ELECTRIC SYSTEM LIMITED</v>
          </cell>
          <cell r="D1620">
            <v>-36718848</v>
          </cell>
        </row>
        <row r="1621">
          <cell r="A1621" t="str">
            <v>HYDRO-ELECTRIC COMMISSION OF THE CITY OF TORONTO - TORONTO OFFICE</v>
          </cell>
          <cell r="B1621" t="str">
            <v>TORONTO HYDRO-ELECTRIC SYSTEM LIMITED</v>
          </cell>
          <cell r="D1621">
            <v>-14469476</v>
          </cell>
        </row>
        <row r="1622">
          <cell r="A1622" t="str">
            <v>HYDRO-ELECTRIC COMMISSION OF THE CITY OF TORONTO - YORK OFFICE</v>
          </cell>
          <cell r="B1622" t="str">
            <v>TORONTO HYDRO-ELECTRIC SYSTEM LIMITED</v>
          </cell>
          <cell r="D1622">
            <v>-1289976</v>
          </cell>
        </row>
        <row r="1623">
          <cell r="A1623" t="str">
            <v>HYDRO-ELECTRIC COMMISSION OF THE TOWN OF BOTHWELL</v>
          </cell>
          <cell r="B1623" t="str">
            <v>CHATHAM-KENT HYDRO INC.</v>
          </cell>
          <cell r="D1623">
            <v>-16113</v>
          </cell>
        </row>
        <row r="1624">
          <cell r="A1624" t="str">
            <v>HYDRO-ELECTRIC COMMISSION OF THE TOWN OF BRACEBRIDGE</v>
          </cell>
          <cell r="B1624" t="str">
            <v>LAKELAND POWER DISTRIBUTION LTD.</v>
          </cell>
          <cell r="D1624">
            <v>-337406</v>
          </cell>
        </row>
        <row r="1625">
          <cell r="A1625" t="str">
            <v>HYDRO-ELECTRIC COMMISSION OF THE TOWN OF CACHE BAY</v>
          </cell>
          <cell r="B1625" t="str">
            <v>GREATER SUDBURY HYDRO INC.</v>
          </cell>
          <cell r="D1625">
            <v>-3137</v>
          </cell>
        </row>
        <row r="1626">
          <cell r="A1626" t="str">
            <v>HYDRO-ELECTRIC COMMISSION OF THE TOWN OF HARRISTON</v>
          </cell>
          <cell r="B1626" t="str">
            <v>WESTARIO POWER INC.</v>
          </cell>
          <cell r="D1626">
            <v>-35741</v>
          </cell>
        </row>
        <row r="1627">
          <cell r="A1627" t="str">
            <v>HYDRO-ELECTRIC COMMISSION OF THE TOWN OF HARROW</v>
          </cell>
          <cell r="B1627" t="str">
            <v>E.L.K. ENERGY INC.</v>
          </cell>
          <cell r="D1627">
            <v>-291631</v>
          </cell>
        </row>
        <row r="1628">
          <cell r="A1628" t="str">
            <v>HYDRO-ELECTRIC COMMISSION OF THE TOWN OF LASALLE</v>
          </cell>
          <cell r="B1628" t="str">
            <v>ESSEX POWERLINES CORPORATION</v>
          </cell>
          <cell r="D1628">
            <v>-4432090</v>
          </cell>
        </row>
        <row r="1629">
          <cell r="A1629" t="str">
            <v>HYDRO-ELECTRIC COMMISSION OF THE TOWN OF PORT ELGIN</v>
          </cell>
          <cell r="B1629" t="str">
            <v>WESTARIO POWER INC.</v>
          </cell>
          <cell r="D1629">
            <v>-1947633</v>
          </cell>
        </row>
        <row r="1630">
          <cell r="A1630" t="str">
            <v>HYDRO-ELECTRIC COMMISSION OF THE TOWN OF STURGEON FALLS</v>
          </cell>
          <cell r="B1630" t="str">
            <v>GREATER SUDBURY HYDRO INC.</v>
          </cell>
          <cell r="D1630">
            <v>-74664</v>
          </cell>
        </row>
        <row r="1631">
          <cell r="A1631" t="str">
            <v>HYDRO-ELECTRIC COMMISSION OF THE TOWN OF VANKLEEK HILL</v>
          </cell>
          <cell r="B1631" t="str">
            <v>HYDRO ONE NETWORKS INC.</v>
          </cell>
          <cell r="D1631">
            <v>-79292</v>
          </cell>
        </row>
        <row r="1632">
          <cell r="A1632" t="str">
            <v>HYDRO-ELECTRIC COMMISSION OF THE TOWN OF WALLACEBURG</v>
          </cell>
          <cell r="B1632" t="str">
            <v>CHATHAM-KENT HYDRO INC.</v>
          </cell>
          <cell r="D1632">
            <v>-643341</v>
          </cell>
        </row>
        <row r="1633">
          <cell r="A1633" t="str">
            <v>HYDRO-ELECTRIC COMMISSION OF THE TOWN OF WASAGA BEACH</v>
          </cell>
          <cell r="B1633" t="str">
            <v>WASAGA DISTRIBUTION INC.</v>
          </cell>
          <cell r="D1633">
            <v>-3202227</v>
          </cell>
        </row>
        <row r="1634">
          <cell r="A1634" t="str">
            <v>HYDRO-ELECTRIC COMMISSION OF THE TOWN OF WEBBWOOD</v>
          </cell>
          <cell r="B1634" t="str">
            <v>ESPANOLA REGIONAL HYDRO DISTRIBUTION CORPORATION</v>
          </cell>
          <cell r="D1634">
            <v>-9162</v>
          </cell>
        </row>
        <row r="1635">
          <cell r="A1635" t="str">
            <v>HYDRO-ELECTRIC COMMISSION OF THE TOWN OF WIARTON</v>
          </cell>
          <cell r="B1635" t="str">
            <v>HYDRO ONE NETWORKS INC.</v>
          </cell>
          <cell r="D1635">
            <v>-163504</v>
          </cell>
        </row>
        <row r="1636">
          <cell r="A1636" t="str">
            <v>HYDRO-ELECTRIC COMMISSION OF THE TOWNSHIP OF BRANTFORD</v>
          </cell>
          <cell r="B1636" t="str">
            <v>BRANT COUNTY POWER INC.</v>
          </cell>
          <cell r="D1636">
            <v>-635327</v>
          </cell>
        </row>
        <row r="1637">
          <cell r="A1637" t="str">
            <v>HYDRO-ELECTRIC COMMISSION OF THE TOWNSHIP OF BURFORD</v>
          </cell>
          <cell r="B1637" t="str">
            <v>BRANT COUNTY POWER INC.</v>
          </cell>
          <cell r="D1637">
            <v>-180508</v>
          </cell>
        </row>
        <row r="1638">
          <cell r="A1638" t="str">
            <v>HYDRO-ELECTRIC COMMISSION OF THE TOWNSHIP OF ESSA</v>
          </cell>
          <cell r="B1638" t="str">
            <v>POWERSTREAM INC.</v>
          </cell>
          <cell r="D1638">
            <v>-91794</v>
          </cell>
        </row>
        <row r="1639">
          <cell r="A1639" t="str">
            <v>HYDRO-ELECTRIC COMMISSION OF THE VILLAGE OF ALFRED</v>
          </cell>
          <cell r="B1639" t="str">
            <v>HYDRO 2000 INC.</v>
          </cell>
          <cell r="D1639">
            <v>-84024</v>
          </cell>
        </row>
        <row r="1640">
          <cell r="A1640" t="str">
            <v>HYDRO-ELECTRIC COMMISSION OF THE VILLAGE OF CLIFFORD</v>
          </cell>
          <cell r="B1640" t="str">
            <v>WESTARIO POWER INC.</v>
          </cell>
          <cell r="D1640">
            <v>-14190</v>
          </cell>
        </row>
        <row r="1641">
          <cell r="A1641" t="str">
            <v>HYDRO-ELECTRIC COMMISSION OF THE VILLAGE OF ELORA</v>
          </cell>
          <cell r="B1641" t="str">
            <v>CENTRE WELLINGTON HYDRO LTD.</v>
          </cell>
          <cell r="D1641">
            <v>-444558</v>
          </cell>
        </row>
        <row r="1642">
          <cell r="A1642" t="str">
            <v>HYDRO-ELECTRIC COMMISSION OF THE VILLAGE OF FINCH</v>
          </cell>
          <cell r="B1642" t="str">
            <v>HYDRO ONE NETWORKS INC.</v>
          </cell>
          <cell r="D1642">
            <v>-28863</v>
          </cell>
        </row>
        <row r="1643">
          <cell r="A1643" t="str">
            <v>HYDRO-ELECTRIC COMMISSION OF THE VILLAGE OF FRANKFORD</v>
          </cell>
          <cell r="B1643" t="str">
            <v>HYDRO ONE NETWORKS INC.</v>
          </cell>
          <cell r="D1643">
            <v>-21216</v>
          </cell>
        </row>
        <row r="1644">
          <cell r="A1644" t="str">
            <v>HYDRO-ELECTRIC COMMISSION OF THE VILLAGE OF L'ORIGNAL</v>
          </cell>
          <cell r="B1644" t="str">
            <v>HYDRO ONE NETWORKS INC.</v>
          </cell>
          <cell r="D1644">
            <v>-203814</v>
          </cell>
        </row>
        <row r="1645">
          <cell r="A1645" t="str">
            <v>HYDRO-ELECTRIC COMMISSION OF THE VILLAGE OF LUCAN</v>
          </cell>
          <cell r="B1645" t="str">
            <v>HYDRO ONE NETWORKS INC.</v>
          </cell>
          <cell r="D1645">
            <v>-124154</v>
          </cell>
        </row>
        <row r="1646">
          <cell r="A1646" t="str">
            <v>HYDRO-ELECTRIC COMMISSION OF THE VILLAGE OF MORRISBURG</v>
          </cell>
          <cell r="B1646" t="str">
            <v>RIDEAU ST. LAWRENCE DISTRIBUTION INC.</v>
          </cell>
          <cell r="D1646">
            <v>-179174</v>
          </cell>
        </row>
        <row r="1647">
          <cell r="A1647" t="str">
            <v>HYDRO-ELECTRIC COMMISSION OF THE VILLAGE OF NEUSTADT</v>
          </cell>
          <cell r="B1647" t="str">
            <v>WESTARIO POWER INC.</v>
          </cell>
          <cell r="D1647">
            <v>-15526</v>
          </cell>
        </row>
        <row r="1648">
          <cell r="A1648" t="str">
            <v>HYDRO-ELECTRIC COMMISSION OF THE VILLAGE OF PAISLEY</v>
          </cell>
          <cell r="B1648" t="str">
            <v>HYDRO ONE NETWORKS INC.</v>
          </cell>
          <cell r="D1648">
            <v>-60655</v>
          </cell>
        </row>
        <row r="1649">
          <cell r="A1649" t="str">
            <v>HYDRO-ELECTRIC COMMISSION OF THE VILLAGE OF PLANTAGENET</v>
          </cell>
          <cell r="B1649" t="str">
            <v>HYDRO 2000 INC.</v>
          </cell>
          <cell r="D1649">
            <v>-16245</v>
          </cell>
        </row>
        <row r="1650">
          <cell r="A1650" t="str">
            <v>HYDRO-ELECTRIC COMMISSION OF THE VILLAGE OF ST. CLAIR BEACH</v>
          </cell>
          <cell r="B1650" t="str">
            <v>ESSEX POWERLINES CORPORATION</v>
          </cell>
          <cell r="D1650">
            <v>-1155897</v>
          </cell>
        </row>
        <row r="1651">
          <cell r="A1651" t="str">
            <v>INGERSOLL PUBLIC UTILITY COMMISSION</v>
          </cell>
          <cell r="B1651" t="str">
            <v>ERIE THAMES POWERLINES CORPORATION</v>
          </cell>
          <cell r="D1651">
            <v>-1195237</v>
          </cell>
        </row>
        <row r="1652">
          <cell r="A1652" t="str">
            <v>INNISFIL HYDRO DISTRIBUTION SYSTEMS LIMITED</v>
          </cell>
          <cell r="B1652" t="str">
            <v>INNISFIL HYDRO DISTRIBUTION SYSTEMS LIMITED</v>
          </cell>
          <cell r="D1652">
            <v>-587261</v>
          </cell>
        </row>
        <row r="1653">
          <cell r="A1653" t="str">
            <v>IROQUOIS FALLS HYDRO</v>
          </cell>
          <cell r="B1653" t="str">
            <v>NORTHERN ONTARIO WIRES INC.</v>
          </cell>
          <cell r="D1653">
            <v>-982004</v>
          </cell>
        </row>
        <row r="1654">
          <cell r="A1654" t="str">
            <v>KANATA HYDRO-ELECTRIC COMMISSION</v>
          </cell>
          <cell r="B1654" t="str">
            <v>HYDRO OTTAWA LIMITED</v>
          </cell>
          <cell r="D1654">
            <v>-20017958</v>
          </cell>
        </row>
        <row r="1655">
          <cell r="A1655" t="str">
            <v>KENORA HYDRO ELECTRIC CORPORATION LTD.</v>
          </cell>
          <cell r="B1655" t="str">
            <v>KENORA HYDRO ELECTRIC CORPORATION LTD.</v>
          </cell>
          <cell r="D1655">
            <v>-524572</v>
          </cell>
        </row>
        <row r="1656">
          <cell r="A1656" t="str">
            <v>KILLALOE HYDRO ELECTRIC COMMISSION</v>
          </cell>
          <cell r="B1656" t="str">
            <v>OTTAWA RIVER POWER CORPORATION</v>
          </cell>
          <cell r="D1656">
            <v>-10960</v>
          </cell>
        </row>
        <row r="1657">
          <cell r="A1657" t="str">
            <v>KINCARDINE HYDRO ELECTRIC COMMISSION</v>
          </cell>
          <cell r="B1657" t="str">
            <v>WESTARIO POWER INC.</v>
          </cell>
          <cell r="D1657">
            <v>-1066775</v>
          </cell>
        </row>
        <row r="1658">
          <cell r="A1658" t="str">
            <v>KINGSTON ELECTRICITY DISTRIBUTION LIMITED</v>
          </cell>
          <cell r="B1658" t="str">
            <v>KINGSTON ELECTRICITY DISTRIBUTION LIMITED</v>
          </cell>
          <cell r="D1658">
            <v>-2204966</v>
          </cell>
        </row>
        <row r="1659">
          <cell r="B1659" t="str">
            <v>KINGSTON HYDRO CORPORATION</v>
          </cell>
          <cell r="D1659">
            <v>-2204966</v>
          </cell>
        </row>
        <row r="1660">
          <cell r="A1660" t="str">
            <v>KINGSVILLE PUBLIC UTILITY COMMISSION</v>
          </cell>
          <cell r="B1660" t="str">
            <v>E.L.K. ENERGY INC.</v>
          </cell>
          <cell r="D1660">
            <v>-789976</v>
          </cell>
        </row>
        <row r="1661">
          <cell r="A1661" t="str">
            <v>KIRKFIELD HYDRO ELECTRIC SYSTEM</v>
          </cell>
          <cell r="B1661" t="str">
            <v>HYDRO ONE NETWORKS INC.</v>
          </cell>
          <cell r="D1661">
            <v>-43659</v>
          </cell>
        </row>
        <row r="1662">
          <cell r="A1662" t="str">
            <v>KITCHENER-WILMOT HYDRO INC.</v>
          </cell>
          <cell r="B1662" t="str">
            <v>KITCHENER-WILMOT HYDRO INC.</v>
          </cell>
          <cell r="D1662">
            <v>-16562625</v>
          </cell>
        </row>
        <row r="1663">
          <cell r="A1663" t="str">
            <v>LAKEFIELD DISTRIBUTION INCORPORATED</v>
          </cell>
          <cell r="B1663" t="str">
            <v>PETERBOROUGH DISTRIBUTION INCORPORATED</v>
          </cell>
          <cell r="D1663">
            <v>-158778</v>
          </cell>
        </row>
        <row r="1664">
          <cell r="A1664" t="str">
            <v>LAKESHORE TOWNSHIP HEC</v>
          </cell>
          <cell r="B1664" t="str">
            <v>E.L.K. ENERGY INC.</v>
          </cell>
          <cell r="D1664">
            <v>-593021</v>
          </cell>
        </row>
        <row r="1665">
          <cell r="A1665" t="str">
            <v>LANARK HIGHLANDS PUBLIC UTILITIES COMMISSION</v>
          </cell>
          <cell r="B1665" t="str">
            <v>HYDRO ONE NETWORKS INC.</v>
          </cell>
          <cell r="D1665">
            <v>-125380</v>
          </cell>
        </row>
        <row r="1666">
          <cell r="A1666" t="str">
            <v>LARDER LAKE ELECTRIC COMPANY</v>
          </cell>
          <cell r="B1666" t="str">
            <v>HYDRO ONE NETWORKS INC.</v>
          </cell>
          <cell r="D1666">
            <v>-134351</v>
          </cell>
        </row>
        <row r="1667">
          <cell r="A1667" t="str">
            <v>LATCHFORD HYDRO ELECTRIC</v>
          </cell>
          <cell r="B1667" t="str">
            <v>HYDRO ONE NETWORKS INC.</v>
          </cell>
          <cell r="D1667">
            <v>-42774</v>
          </cell>
        </row>
        <row r="1668">
          <cell r="A1668" t="str">
            <v>LINCOLN HYDRO-ELECTRIC COMMISSION</v>
          </cell>
          <cell r="B1668" t="str">
            <v>NIAGARA PENINSULA ENERGY INC.</v>
          </cell>
          <cell r="D1668">
            <v>-1268737</v>
          </cell>
        </row>
        <row r="1669">
          <cell r="A1669" t="str">
            <v>LINDSAY HYDRO-ELECTRIC SYSTEM</v>
          </cell>
          <cell r="B1669" t="str">
            <v>HYDRO ONE NETWORKS INC.</v>
          </cell>
          <cell r="D1669">
            <v>-1996493</v>
          </cell>
        </row>
        <row r="1670">
          <cell r="A1670" t="str">
            <v>LONDON HYDRO UTILITIES SERVICES INC.</v>
          </cell>
          <cell r="B1670" t="str">
            <v>LONDON HYDRO INC.</v>
          </cell>
          <cell r="D1670">
            <v>-28828424</v>
          </cell>
        </row>
        <row r="1671">
          <cell r="A1671" t="str">
            <v>MALAHIDE UTILITY COMMISSION</v>
          </cell>
          <cell r="B1671" t="str">
            <v>HYDRO ONE NETWORKS INC.</v>
          </cell>
          <cell r="D1671">
            <v>-67346</v>
          </cell>
        </row>
        <row r="1672">
          <cell r="A1672" t="str">
            <v>MAPLETON HYDRO ELECTRIC COMMISSION</v>
          </cell>
          <cell r="B1672" t="str">
            <v>HYDRO ONE NETWORKS INC.</v>
          </cell>
          <cell r="D1672">
            <v>-278006</v>
          </cell>
        </row>
        <row r="1673">
          <cell r="A1673" t="str">
            <v>MARKDALE HYDRO SYSTEM</v>
          </cell>
          <cell r="B1673" t="str">
            <v>HYDRO ONE NETWORKS INC.</v>
          </cell>
          <cell r="D1673">
            <v>-52008</v>
          </cell>
        </row>
        <row r="1674">
          <cell r="A1674" t="str">
            <v>MARKHAM HYDRO DISTRIBUTION INC.</v>
          </cell>
          <cell r="B1674" t="str">
            <v>POWERSTREAM INC.</v>
          </cell>
          <cell r="D1674">
            <v>-55819580</v>
          </cell>
        </row>
        <row r="1675">
          <cell r="A1675" t="str">
            <v>MARMORA HYDRO COMMISSION</v>
          </cell>
          <cell r="B1675" t="str">
            <v>HYDRO ONE NETWORKS INC.</v>
          </cell>
          <cell r="D1675">
            <v>-81849</v>
          </cell>
        </row>
        <row r="1676">
          <cell r="A1676" t="str">
            <v>MARTINTOWN HYDRO SYSTEM</v>
          </cell>
          <cell r="B1676" t="str">
            <v>HYDRO ONE NETWORKS INC.</v>
          </cell>
          <cell r="D1676">
            <v>-843</v>
          </cell>
        </row>
        <row r="1677">
          <cell r="A1677" t="str">
            <v>MIDLAND POWER UTILITY CORPORATION</v>
          </cell>
          <cell r="B1677" t="str">
            <v>MIDLAND POWER UTILITY CORPORATION</v>
          </cell>
          <cell r="D1677">
            <v>-402237</v>
          </cell>
        </row>
        <row r="1678">
          <cell r="A1678" t="str">
            <v>MILDMAY HYDRO-ELECTRIC COMMISSION</v>
          </cell>
          <cell r="B1678" t="str">
            <v>WESTARIO POWER INC.</v>
          </cell>
          <cell r="D1678">
            <v>-108097</v>
          </cell>
        </row>
        <row r="1679">
          <cell r="A1679" t="str">
            <v>MILTON HYDRO DISTRIBUTION INC.</v>
          </cell>
          <cell r="B1679" t="str">
            <v>MILTON HYDRO DISTRIBUTION INC.</v>
          </cell>
          <cell r="D1679">
            <v>-6685284</v>
          </cell>
        </row>
        <row r="1680">
          <cell r="A1680" t="str">
            <v>MISSISSIPPI MILLS PUBLIC UTILITIES COMMISSION</v>
          </cell>
          <cell r="B1680" t="str">
            <v>OTTAWA RIVER POWER CORPORATION</v>
          </cell>
          <cell r="D1680">
            <v>-355024</v>
          </cell>
        </row>
        <row r="1681">
          <cell r="A1681" t="str">
            <v>NANTICOKE HYDRO ELECTRIC COMMISSION</v>
          </cell>
          <cell r="B1681" t="str">
            <v>HALDIMAND COUNTY HYDRO INC.</v>
          </cell>
          <cell r="D1681">
            <v>-1169070</v>
          </cell>
        </row>
        <row r="1682">
          <cell r="A1682" t="str">
            <v>NAPANEE HYDRO-ELECTRIC COMMISSION</v>
          </cell>
          <cell r="B1682" t="str">
            <v>HYDRO ONE NETWORKS INC.</v>
          </cell>
          <cell r="D1682">
            <v>-310257</v>
          </cell>
        </row>
        <row r="1683">
          <cell r="A1683" t="str">
            <v>NEPEAN HYDRO ELECTRIC COMMISSION</v>
          </cell>
          <cell r="B1683" t="str">
            <v>HYDRO OTTAWA LIMITED</v>
          </cell>
          <cell r="D1683">
            <v>-26092980</v>
          </cell>
        </row>
        <row r="1684">
          <cell r="A1684" t="str">
            <v>NEW TECUMSETH HYDRO</v>
          </cell>
          <cell r="B1684" t="str">
            <v>POWERSTREAM INC.</v>
          </cell>
          <cell r="D1684">
            <v>-2007544</v>
          </cell>
        </row>
        <row r="1685">
          <cell r="A1685" t="str">
            <v>NEWBURY POWER INC.</v>
          </cell>
          <cell r="B1685" t="str">
            <v>MIDDLESEX POWER DISTRIBUTION CORPORATION</v>
          </cell>
          <cell r="D1685">
            <v>-31864</v>
          </cell>
        </row>
        <row r="1686">
          <cell r="A1686" t="str">
            <v>NEWMARKET HYDRO LTD.</v>
          </cell>
          <cell r="B1686" t="str">
            <v>NEWMARKET-TAY POWER DISTRIBUTION LTD.</v>
          </cell>
          <cell r="D1686">
            <v>-21845022</v>
          </cell>
        </row>
        <row r="1687">
          <cell r="A1687" t="str">
            <v>NIAGARA FALLS HYDRO INC.</v>
          </cell>
          <cell r="B1687" t="str">
            <v>NIAGARA PENINSULA ENERGY INC.</v>
          </cell>
          <cell r="D1687">
            <v>-4140641</v>
          </cell>
        </row>
        <row r="1688">
          <cell r="A1688" t="str">
            <v>NIAGARA-ON-THE-LAKE HYDRO INC.</v>
          </cell>
          <cell r="B1688" t="str">
            <v>NIAGARA-ON-THE-LAKE HYDRO INC.</v>
          </cell>
          <cell r="D1688">
            <v>-2358615</v>
          </cell>
        </row>
        <row r="1689">
          <cell r="A1689" t="str">
            <v>NICKEL CENTRE HYDRO-ELECTRIC COMMISSION</v>
          </cell>
          <cell r="B1689" t="str">
            <v>GREATER SUDBURY HYDRO INC.</v>
          </cell>
          <cell r="D1689">
            <v>-85715</v>
          </cell>
        </row>
        <row r="1690">
          <cell r="A1690" t="str">
            <v>NIPIGON HYDRO ELECTRIC COMMISSION</v>
          </cell>
          <cell r="B1690" t="str">
            <v>HYDRO ONE NETWORKS INC.</v>
          </cell>
          <cell r="D1690">
            <v>-99605</v>
          </cell>
        </row>
        <row r="1691">
          <cell r="A1691" t="str">
            <v>NORFOLK POWER DISTRIBUTION INC.</v>
          </cell>
          <cell r="B1691" t="str">
            <v>NORFOLK POWER DISTRIBUTION INC.</v>
          </cell>
          <cell r="D1691">
            <v>-109603</v>
          </cell>
        </row>
        <row r="1692">
          <cell r="A1692" t="str">
            <v>NORTH BAY HYDRO DISTRIBUTION LIMITED</v>
          </cell>
          <cell r="B1692" t="str">
            <v>NORTH BAY HYDRO DISTRIBUTION LIMITED</v>
          </cell>
          <cell r="D1692">
            <v>-3745200</v>
          </cell>
        </row>
        <row r="1693">
          <cell r="A1693" t="str">
            <v>NORTH GRENVILLE HYDRO-ELECTRIC COMMISSION</v>
          </cell>
          <cell r="B1693" t="str">
            <v>HYDRO ONE NETWORKS INC.</v>
          </cell>
          <cell r="D1693">
            <v>-344265</v>
          </cell>
        </row>
        <row r="1694">
          <cell r="A1694" t="str">
            <v>NORTH PERTH UTILITY COMMISSION</v>
          </cell>
          <cell r="B1694" t="str">
            <v>HYDRO ONE NETWORKS INC.</v>
          </cell>
          <cell r="D1694">
            <v>-357215</v>
          </cell>
        </row>
        <row r="1695">
          <cell r="A1695" t="str">
            <v>NORWICH PUBLIC UTILITY COMMISSION</v>
          </cell>
          <cell r="B1695" t="str">
            <v>ERIE THAMES POWERLINES CORPORATION</v>
          </cell>
          <cell r="D1695">
            <v>-142993</v>
          </cell>
        </row>
        <row r="1696">
          <cell r="A1696" t="str">
            <v>OAKVILLE HYDRO ELECTRICITY DISTRIBUTION INC.</v>
          </cell>
          <cell r="B1696" t="str">
            <v>OAKVILLE HYDRO ELECTRICITY DISTRIBUTION INC.</v>
          </cell>
          <cell r="D1696">
            <v>-37054949</v>
          </cell>
        </row>
        <row r="1697">
          <cell r="A1697" t="str">
            <v>OIL SPRINGS HYDRO ELECTRIC COMMISSION</v>
          </cell>
          <cell r="B1697" t="str">
            <v>BLUEWATER POWER DISTRIBUTION CORPORATION</v>
          </cell>
          <cell r="D1697">
            <v>-22469</v>
          </cell>
        </row>
        <row r="1698">
          <cell r="A1698" t="str">
            <v>ORANGEVILLE HYDRO LIMITED</v>
          </cell>
          <cell r="B1698" t="str">
            <v>ORANGEVILLE HYDRO LIMITED</v>
          </cell>
          <cell r="D1698">
            <v>-5083285</v>
          </cell>
        </row>
        <row r="1699">
          <cell r="A1699" t="str">
            <v>ORILLIA POWER DISTRIBUTION CORPORATION</v>
          </cell>
          <cell r="B1699" t="str">
            <v>ORILLIA POWER DISTRIBUTION CORPORATION</v>
          </cell>
          <cell r="D1699">
            <v>-1641727</v>
          </cell>
        </row>
        <row r="1700">
          <cell r="A1700" t="str">
            <v>OSHAWA PUC NETWORKS INC.</v>
          </cell>
          <cell r="B1700" t="str">
            <v>OSHAWA PUC NETWORKS INC.</v>
          </cell>
          <cell r="D1700">
            <v>-14587423</v>
          </cell>
        </row>
        <row r="1701">
          <cell r="A1701" t="str">
            <v>PARKHILL P.U.C.</v>
          </cell>
          <cell r="B1701" t="str">
            <v>MIDDLESEX POWER DISTRIBUTION CORPORATION</v>
          </cell>
          <cell r="D1701">
            <v>-65197</v>
          </cell>
        </row>
        <row r="1702">
          <cell r="A1702" t="str">
            <v>PARRY SOUND POWER CORPORATION</v>
          </cell>
          <cell r="B1702" t="str">
            <v>PARRY SOUND POWER CORPORATION</v>
          </cell>
          <cell r="D1702">
            <v>-342055</v>
          </cell>
        </row>
        <row r="1703">
          <cell r="A1703" t="str">
            <v>PELHAM HYDRO-ELECTRIC COMMISSION</v>
          </cell>
          <cell r="B1703" t="str">
            <v>NIAGARA PENINSULA ENERGY INC.</v>
          </cell>
          <cell r="D1703">
            <v>-207864</v>
          </cell>
        </row>
        <row r="1704">
          <cell r="A1704" t="str">
            <v>PERTH EAST HYDRO ELECTRIC COMMISSION</v>
          </cell>
          <cell r="B1704" t="str">
            <v>HYDRO ONE NETWORKS INC.</v>
          </cell>
          <cell r="D1704">
            <v>-96124</v>
          </cell>
        </row>
        <row r="1705">
          <cell r="A1705" t="str">
            <v>PETERBOROUGH UTILITIES COMMISSION</v>
          </cell>
          <cell r="B1705" t="str">
            <v>PETERBOROUGH DISTRIBUTION INCORPORATED</v>
          </cell>
          <cell r="D1705">
            <v>-5495354</v>
          </cell>
        </row>
        <row r="1706">
          <cell r="A1706" t="str">
            <v>PICKERING HYDRO-ELECTRIC COMMISSION</v>
          </cell>
          <cell r="B1706" t="str">
            <v>VERIDIAN CONNECTIONS INC.</v>
          </cell>
          <cell r="D1706">
            <v>-17139808</v>
          </cell>
        </row>
        <row r="1707">
          <cell r="A1707" t="str">
            <v>POLICE VILLAGE OF APPLE HILL HYDRO SYSTEM</v>
          </cell>
          <cell r="B1707" t="str">
            <v>HYDRO ONE NETWORKS INC.</v>
          </cell>
          <cell r="D1707">
            <v>-698</v>
          </cell>
        </row>
        <row r="1708">
          <cell r="A1708" t="str">
            <v>POLICE VILLAGE OF AVONMORE HYDRO SYSTEM</v>
          </cell>
          <cell r="B1708" t="str">
            <v>HYDRO ONE NETWORKS INC.</v>
          </cell>
          <cell r="D1708">
            <v>-11341</v>
          </cell>
        </row>
        <row r="1709">
          <cell r="A1709" t="str">
            <v>POLICE VILLAGE OF COMBER HYDRO SYSTEM</v>
          </cell>
          <cell r="B1709" t="str">
            <v>E.L.K. ENERGY INC.</v>
          </cell>
          <cell r="D1709">
            <v>-83278</v>
          </cell>
        </row>
        <row r="1710">
          <cell r="A1710" t="str">
            <v>POLICE VILLAGE OF DUBLIN HYDRO SYSTEM</v>
          </cell>
          <cell r="B1710" t="str">
            <v>ERIE THAMES POWERLINES CORPORATION</v>
          </cell>
          <cell r="D1710">
            <v>-3050</v>
          </cell>
        </row>
        <row r="1711">
          <cell r="A1711" t="str">
            <v>POLICE VILLAGE OF GRANTON HYDRO SYSTEM</v>
          </cell>
          <cell r="B1711" t="str">
            <v>HYDRO ONE NETWORKS INC.</v>
          </cell>
          <cell r="D1711">
            <v>-43573</v>
          </cell>
        </row>
        <row r="1712">
          <cell r="A1712" t="str">
            <v>POLICE VILLAGE OF MERLIN HYDRO SYSTEM</v>
          </cell>
          <cell r="B1712" t="str">
            <v>CHATHAM-KENT HYDRO INC.</v>
          </cell>
          <cell r="D1712">
            <v>-27864</v>
          </cell>
        </row>
        <row r="1713">
          <cell r="A1713" t="str">
            <v>POLICE VILLAGE OF MOOREFIELD HYDRO SYSTEM</v>
          </cell>
          <cell r="B1713" t="str">
            <v>HYDRO ONE NETWORKS INC.</v>
          </cell>
          <cell r="D1713">
            <v>-1245</v>
          </cell>
        </row>
        <row r="1714">
          <cell r="A1714" t="str">
            <v>POLICE VILLAGE OF MOUNT BRYDGES HYDRO SYSTEM</v>
          </cell>
          <cell r="B1714" t="str">
            <v>MIDDLESEX POWER DISTRIBUTION CORPORATION</v>
          </cell>
          <cell r="D1714">
            <v>-253064</v>
          </cell>
        </row>
        <row r="1715">
          <cell r="A1715" t="str">
            <v>POLICE VILLAGE OF PRICEVILLE HYDRO SYSTEM</v>
          </cell>
          <cell r="B1715" t="str">
            <v>HYDRO ONE NETWORKS INC.</v>
          </cell>
          <cell r="D1715">
            <v>-10259</v>
          </cell>
        </row>
        <row r="1716">
          <cell r="A1716" t="str">
            <v>POLICE VILLAGE OF RUSSELL HYDRO ELECTRIC SYSTEM</v>
          </cell>
          <cell r="B1716" t="str">
            <v>HYDRO ONE NETWORKS INC.</v>
          </cell>
          <cell r="D1716">
            <v>-95262</v>
          </cell>
        </row>
        <row r="1717">
          <cell r="A1717" t="str">
            <v>PORT COLBORNE HYDRO INC.</v>
          </cell>
          <cell r="B1717" t="str">
            <v>CANADIAN NIAGARA POWER INC.</v>
          </cell>
          <cell r="D1717">
            <v>-1236828</v>
          </cell>
        </row>
        <row r="1718">
          <cell r="A1718" t="str">
            <v>PORT HOPE HYDRO</v>
          </cell>
          <cell r="B1718" t="str">
            <v>VERIDIAN CONNECTIONS INC.</v>
          </cell>
          <cell r="D1718">
            <v>-1608849</v>
          </cell>
        </row>
        <row r="1719">
          <cell r="A1719" t="str">
            <v>PRESCOTT PUBLIC UTILITIES COMMISSION</v>
          </cell>
          <cell r="B1719" t="str">
            <v>RIDEAU ST. LAWRENCE DISTRIBUTION INC.</v>
          </cell>
          <cell r="D1719">
            <v>-76707</v>
          </cell>
        </row>
        <row r="1720">
          <cell r="A1720" t="str">
            <v>PUBLIC UTILITIES COMMISSION OF CHATHAM-KENT</v>
          </cell>
          <cell r="B1720" t="str">
            <v>CHATHAM-KENT HYDRO INC.</v>
          </cell>
          <cell r="D1720">
            <v>-2887042</v>
          </cell>
        </row>
        <row r="1721">
          <cell r="A1721" t="str">
            <v>PUBLIC UTILITIES COMMISSION OF THE CITY OF BARRIE</v>
          </cell>
          <cell r="B1721" t="str">
            <v>POWERSTREAM INC.</v>
          </cell>
          <cell r="D1721">
            <v>-29192056</v>
          </cell>
        </row>
        <row r="1722">
          <cell r="A1722" t="str">
            <v>PUBLIC UTILITIES COMMISSION OF THE CITY OF OWEN SOUND</v>
          </cell>
          <cell r="B1722" t="str">
            <v>HYDRO ONE NETWORKS INC.</v>
          </cell>
          <cell r="D1722">
            <v>-1203326</v>
          </cell>
        </row>
        <row r="1723">
          <cell r="A1723" t="str">
            <v>PUBLIC UTILITIES COMMISSION OF THE CITY OF TRENTON</v>
          </cell>
          <cell r="B1723" t="str">
            <v>HYDRO ONE NETWORKS INC.</v>
          </cell>
          <cell r="D1723">
            <v>-2900378</v>
          </cell>
        </row>
        <row r="1724">
          <cell r="A1724" t="str">
            <v>PUBLIC UTILITIES COMMISSION OF THE CORPORATION OF THE TOWNSHIP OF MAGNETAWAN</v>
          </cell>
          <cell r="B1724" t="str">
            <v>LAKELAND POWER DISTRIBUTION LTD.</v>
          </cell>
          <cell r="D1724">
            <v>-41448</v>
          </cell>
        </row>
        <row r="1725">
          <cell r="A1725" t="str">
            <v>PUBLIC UTILITIES COMMISSION OF THE TOWN OF ALEXANDRIA</v>
          </cell>
          <cell r="B1725" t="str">
            <v>HYDRO ONE NETWORKS INC.</v>
          </cell>
          <cell r="D1725">
            <v>-202638</v>
          </cell>
        </row>
        <row r="1726">
          <cell r="A1726" t="str">
            <v>PUBLIC UTILITIES COMMISSION OF THE TOWN OF BLENHEIM</v>
          </cell>
          <cell r="B1726" t="str">
            <v>CHATHAM-KENT HYDRO INC.</v>
          </cell>
          <cell r="D1726">
            <v>-108744</v>
          </cell>
        </row>
        <row r="1727">
          <cell r="A1727" t="str">
            <v>PUBLIC UTILITIES COMMISSION OF THE TOWN OF CAMPBELLFORD</v>
          </cell>
          <cell r="B1727" t="str">
            <v>HYDRO ONE NETWORKS INC.</v>
          </cell>
          <cell r="D1727">
            <v>-243339</v>
          </cell>
        </row>
        <row r="1728">
          <cell r="A1728" t="str">
            <v>PUBLIC UTILITIES COMMISSION OF THE TOWN OF CHESLEY</v>
          </cell>
          <cell r="B1728" t="str">
            <v>HYDRO ONE NETWORKS INC.</v>
          </cell>
          <cell r="D1728">
            <v>-103819</v>
          </cell>
        </row>
        <row r="1729">
          <cell r="A1729" t="str">
            <v>PUBLIC UTILITIES COMMISSION OF THE TOWN OF COBOURG</v>
          </cell>
          <cell r="B1729" t="str">
            <v>LAKEFRONT UTILITIES INC.</v>
          </cell>
          <cell r="D1729">
            <v>-1614983</v>
          </cell>
        </row>
        <row r="1730">
          <cell r="A1730" t="str">
            <v>PUBLIC UTILITIES COMMISSION OF THE TOWN OF FERGUS</v>
          </cell>
          <cell r="B1730" t="str">
            <v>CENTRE WELLINGTON HYDRO LTD.</v>
          </cell>
          <cell r="D1730">
            <v>-1203576</v>
          </cell>
        </row>
        <row r="1731">
          <cell r="A1731" t="str">
            <v>PUBLIC UTILITIES COMMISSION OF THE TOWN OF GODERICH</v>
          </cell>
          <cell r="B1731" t="str">
            <v>WEST COAST HURON ENERGY INC.</v>
          </cell>
          <cell r="D1731">
            <v>-412986</v>
          </cell>
        </row>
        <row r="1732">
          <cell r="A1732" t="str">
            <v>PUBLIC UTILITIES COMMISSION OF THE TOWN OF MASSEY</v>
          </cell>
          <cell r="B1732" t="str">
            <v>ESPANOLA REGIONAL HYDRO DISTRIBUTION CORPORATION</v>
          </cell>
          <cell r="D1732">
            <v>-31086</v>
          </cell>
        </row>
        <row r="1733">
          <cell r="A1733" t="str">
            <v>PUBLIC UTILITIES COMMISSION OF THE TOWN OF MEAFORD</v>
          </cell>
          <cell r="B1733" t="str">
            <v>HYDRO ONE NETWORKS INC.</v>
          </cell>
          <cell r="D1733">
            <v>-451814</v>
          </cell>
        </row>
        <row r="1734">
          <cell r="A1734" t="str">
            <v>PUBLIC UTILITIES COMMISSION OF THE TOWN OF MITCHELL</v>
          </cell>
          <cell r="B1734" t="str">
            <v>ERIE THAMES POWERLINES CORPORATION</v>
          </cell>
          <cell r="D1734">
            <v>-274638</v>
          </cell>
        </row>
        <row r="1735">
          <cell r="A1735" t="str">
            <v>PUBLIC UTILITIES COMMISSION OF THE TOWN OF MOUNT FOREST</v>
          </cell>
          <cell r="B1735" t="str">
            <v>WELLINGTON NORTH POWER INC.</v>
          </cell>
          <cell r="D1735">
            <v>-231663</v>
          </cell>
        </row>
        <row r="1736">
          <cell r="A1736" t="str">
            <v>PUBLIC UTILITIES COMMISSION OF THE TOWN OF PALMERSTON</v>
          </cell>
          <cell r="B1736" t="str">
            <v>WESTARIO POWER INC.</v>
          </cell>
          <cell r="D1736">
            <v>-166514</v>
          </cell>
        </row>
        <row r="1737">
          <cell r="A1737" t="str">
            <v>PUBLIC UTILITIES COMMISSION OF THE TOWN OF PARIS</v>
          </cell>
          <cell r="B1737" t="str">
            <v>BRANT COUNTY POWER INC.</v>
          </cell>
          <cell r="D1737">
            <v>-363151</v>
          </cell>
        </row>
        <row r="1738">
          <cell r="A1738" t="str">
            <v>PUBLIC UTILITIES COMMISSION OF THE TOWN OF PICTON</v>
          </cell>
          <cell r="B1738" t="str">
            <v>HYDRO ONE NETWORKS INC.</v>
          </cell>
          <cell r="D1738">
            <v>-124369</v>
          </cell>
        </row>
        <row r="1739">
          <cell r="A1739" t="str">
            <v>PUBLIC UTILITIES COMMISSION OF THE TOWN OF RIDGETOWN</v>
          </cell>
          <cell r="B1739" t="str">
            <v>CHATHAM-KENT HYDRO INC.</v>
          </cell>
          <cell r="D1739">
            <v>-95607</v>
          </cell>
        </row>
        <row r="1740">
          <cell r="A1740" t="str">
            <v>PUBLIC UTILITIES COMMISSION OF THE TOWN OF SOUTHAMPTON</v>
          </cell>
          <cell r="B1740" t="str">
            <v>WESTARIO POWER INC.</v>
          </cell>
          <cell r="D1740">
            <v>-183984</v>
          </cell>
        </row>
        <row r="1741">
          <cell r="A1741" t="str">
            <v>PUBLIC UTILITIES COMMISSION OF THE TOWN OF TECUMSEH</v>
          </cell>
          <cell r="B1741" t="str">
            <v>ESSEX POWERLINES CORPORATION</v>
          </cell>
          <cell r="D1741">
            <v>-3853667</v>
          </cell>
        </row>
        <row r="1742">
          <cell r="A1742" t="str">
            <v>PUBLIC UTILITIES COMMISSION OF THE TOWN OF TILBURY</v>
          </cell>
          <cell r="B1742" t="str">
            <v>CHATHAM-KENT HYDRO INC.</v>
          </cell>
          <cell r="D1742">
            <v>-184048</v>
          </cell>
        </row>
        <row r="1743">
          <cell r="A1743" t="str">
            <v>PUBLIC UTILITIES COMMISSION OF THE VILLAGE OF ARTHUR</v>
          </cell>
          <cell r="B1743" t="str">
            <v>WELLINGTON NORTH POWER INC.</v>
          </cell>
          <cell r="D1743">
            <v>-78885</v>
          </cell>
        </row>
        <row r="1744">
          <cell r="A1744" t="str">
            <v>PUBLIC UTILITIES COMMISSION OF THE VILLAGE OF BELMONT</v>
          </cell>
          <cell r="B1744" t="str">
            <v>ERIE THAMES POWERLINES CORPORATION</v>
          </cell>
          <cell r="D1744">
            <v>-296844</v>
          </cell>
        </row>
        <row r="1745">
          <cell r="A1745" t="str">
            <v>PUBLIC UTILITIES COMMISSION OF THE VILLAGE OF LANCASTER</v>
          </cell>
          <cell r="B1745" t="str">
            <v>HYDRO ONE NETWORKS INC.</v>
          </cell>
          <cell r="D1745">
            <v>-33657</v>
          </cell>
        </row>
        <row r="1746">
          <cell r="A1746" t="str">
            <v>PUBLIC UTILITIES COMMISSION OF THE VILLAGE OF PORT STANLEY</v>
          </cell>
          <cell r="B1746" t="str">
            <v>ERIE THAMES POWERLINES CORPORATION</v>
          </cell>
          <cell r="D1746">
            <v>-150340</v>
          </cell>
        </row>
        <row r="1747">
          <cell r="A1747" t="str">
            <v>PUBLIC UTILITIES COMMISSION OF THE VILLAGE OF THAMESVILLE</v>
          </cell>
          <cell r="B1747" t="str">
            <v>CHATHAM-KENT HYDRO INC.</v>
          </cell>
          <cell r="D1747">
            <v>-19390</v>
          </cell>
        </row>
        <row r="1748">
          <cell r="A1748" t="str">
            <v>PUBLIC UTILITIES COMMISSION OF THE VILLAGE OF WESTPORT</v>
          </cell>
          <cell r="B1748" t="str">
            <v>RIDEAU ST. LAWRENCE DISTRIBUTION INC.</v>
          </cell>
          <cell r="D1748">
            <v>-83342</v>
          </cell>
        </row>
        <row r="1749">
          <cell r="A1749" t="str">
            <v>PUBLIC UTILITIES COMMISSION OF THE VILLAGE OF WHEATLEY</v>
          </cell>
          <cell r="B1749" t="str">
            <v>CHATHAM-KENT HYDRO INC.</v>
          </cell>
          <cell r="D1749">
            <v>-112666</v>
          </cell>
        </row>
        <row r="1750">
          <cell r="A1750" t="str">
            <v>PUBLIC UTILITY COMMISSION OF THE VILLAGE OF WEST LORNE</v>
          </cell>
          <cell r="B1750" t="str">
            <v>HYDRO ONE NETWORKS INC.</v>
          </cell>
          <cell r="D1750">
            <v>-81762</v>
          </cell>
        </row>
        <row r="1751">
          <cell r="A1751" t="str">
            <v>PUBLIC UTILITY COMMISSION OF TOWN OF PERTH</v>
          </cell>
          <cell r="B1751" t="str">
            <v>HYDRO ONE NETWORKS INC.</v>
          </cell>
          <cell r="D1751">
            <v>-1556041</v>
          </cell>
        </row>
        <row r="1752">
          <cell r="A1752" t="str">
            <v>RAINY RIVER PUBLIC UTILITIES COMMISSION</v>
          </cell>
          <cell r="B1752" t="str">
            <v>HYDRO ONE NETWORKS INC.</v>
          </cell>
          <cell r="D1752">
            <v>-96208</v>
          </cell>
        </row>
        <row r="1753">
          <cell r="A1753" t="str">
            <v>RED ROCK HYDRO</v>
          </cell>
          <cell r="B1753" t="str">
            <v>HYDRO ONE NETWORKS INC.</v>
          </cell>
          <cell r="D1753">
            <v>-10654</v>
          </cell>
        </row>
        <row r="1754">
          <cell r="A1754" t="str">
            <v>REMARA-BRECHIN HYDRO</v>
          </cell>
          <cell r="B1754" t="str">
            <v>HYDRO ONE NETWORKS INC.</v>
          </cell>
          <cell r="D1754">
            <v>-6839</v>
          </cell>
        </row>
        <row r="1755">
          <cell r="A1755" t="str">
            <v>RENFREW HYDRO INC.</v>
          </cell>
          <cell r="B1755" t="str">
            <v>RENFREW HYDRO INC.</v>
          </cell>
          <cell r="D1755">
            <v>-98644</v>
          </cell>
        </row>
        <row r="1756">
          <cell r="A1756" t="str">
            <v>RICHMOND HILL HYDRO INC.</v>
          </cell>
          <cell r="B1756" t="str">
            <v>POWERSTREAM INC.</v>
          </cell>
          <cell r="D1756">
            <v>-43332860</v>
          </cell>
        </row>
        <row r="1757">
          <cell r="A1757" t="str">
            <v>RIPLEY PUBLIC UTILITIES COMMISSION</v>
          </cell>
          <cell r="B1757" t="str">
            <v>WESTARIO POWER INC.</v>
          </cell>
          <cell r="D1757">
            <v>-40298</v>
          </cell>
        </row>
        <row r="1758">
          <cell r="A1758" t="str">
            <v>ROCKLAND HYDRO ELECTRIC COMMISSION</v>
          </cell>
          <cell r="B1758" t="str">
            <v>HYDRO ONE NETWORKS INC.</v>
          </cell>
          <cell r="D1758">
            <v>-1888641</v>
          </cell>
        </row>
        <row r="1759">
          <cell r="A1759" t="str">
            <v>RODNEY PUBLIC UTILITIES COMMISSION</v>
          </cell>
          <cell r="B1759" t="str">
            <v>HYDRO ONE NETWORKS INC.</v>
          </cell>
          <cell r="D1759">
            <v>-79269</v>
          </cell>
        </row>
        <row r="1760">
          <cell r="A1760" t="str">
            <v>SCHREIBER HYDRO-ELECTRIC COMMISSION</v>
          </cell>
          <cell r="B1760" t="str">
            <v>HYDRO ONE NETWORKS INC.</v>
          </cell>
          <cell r="D1760">
            <v>-51845</v>
          </cell>
        </row>
        <row r="1761">
          <cell r="A1761" t="str">
            <v>SCUGOG HYDRO ELECTRIC CORPORATION</v>
          </cell>
          <cell r="B1761" t="str">
            <v>VERIDIAN CONNECTIONS INC.</v>
          </cell>
          <cell r="D1761">
            <v>-802955</v>
          </cell>
        </row>
        <row r="1762">
          <cell r="A1762" t="str">
            <v>SEAFORTH PUBLIC UTILITY COMMISSION</v>
          </cell>
          <cell r="B1762" t="str">
            <v>FESTIVAL HYDRO INC.</v>
          </cell>
          <cell r="D1762">
            <v>-57502</v>
          </cell>
        </row>
        <row r="1763">
          <cell r="A1763" t="str">
            <v>SEVERN HYDRO-ELECTRIC SYSTEM</v>
          </cell>
          <cell r="B1763" t="str">
            <v>HYDRO ONE NETWORKS INC.</v>
          </cell>
          <cell r="D1763">
            <v>-146956</v>
          </cell>
        </row>
        <row r="1764">
          <cell r="A1764" t="str">
            <v>SIMCOE HYDRO-ELECTRIC COMMISSION</v>
          </cell>
          <cell r="B1764" t="str">
            <v>NORFOLK POWER DISTRIBUTION INC.</v>
          </cell>
          <cell r="D1764">
            <v>-1567122</v>
          </cell>
        </row>
        <row r="1765">
          <cell r="A1765" t="str">
            <v>SIOUX LOOKOUT HYDRO INC.</v>
          </cell>
          <cell r="B1765" t="str">
            <v>SIOUX LOOKOUT HYDRO INC.</v>
          </cell>
          <cell r="D1765">
            <v>-976315</v>
          </cell>
        </row>
        <row r="1766">
          <cell r="A1766" t="str">
            <v>SMITHS FALLS HYDRO ELECTRIC COMMISSION</v>
          </cell>
          <cell r="B1766" t="str">
            <v>HYDRO ONE NETWORKS INC.</v>
          </cell>
          <cell r="D1766">
            <v>-292868</v>
          </cell>
        </row>
        <row r="1767">
          <cell r="A1767" t="str">
            <v>SOUTH RIVER PUBLIC UTILITIES COMMISSION</v>
          </cell>
          <cell r="B1767" t="str">
            <v>HYDRO ONE NETWORKS INC.</v>
          </cell>
          <cell r="D1767">
            <v>-118818</v>
          </cell>
        </row>
        <row r="1768">
          <cell r="A1768" t="str">
            <v>SOUTH-WEST OXFORD PUBLIC UTILITIES COMMISSION</v>
          </cell>
          <cell r="B1768" t="str">
            <v>ERIE THAMES POWERLINES CORPORATION</v>
          </cell>
          <cell r="D1768">
            <v>-5351</v>
          </cell>
        </row>
        <row r="1769">
          <cell r="A1769" t="str">
            <v>ST. CATHARINES HYDRO UTILITY SERVICES INC.</v>
          </cell>
          <cell r="B1769" t="str">
            <v>HORIZON UTILITIES CORPORATION</v>
          </cell>
          <cell r="D1769">
            <v>-4836210</v>
          </cell>
        </row>
        <row r="1770">
          <cell r="A1770" t="str">
            <v>ST. MARY'S PUBLIC UTILITIES COMMISSION</v>
          </cell>
          <cell r="B1770" t="str">
            <v>FESTIVAL HYDRO INC.</v>
          </cell>
          <cell r="D1770">
            <v>-376927</v>
          </cell>
        </row>
        <row r="1771">
          <cell r="A1771" t="str">
            <v>ST. THOMAS ENERGY INC.</v>
          </cell>
          <cell r="B1771" t="str">
            <v>ST. THOMAS ENERGY INC.</v>
          </cell>
          <cell r="D1771">
            <v>-1767132</v>
          </cell>
        </row>
        <row r="1772">
          <cell r="A1772" t="str">
            <v>STIRLING-RAWDON PUBLIC UTILITIES COMMISSION</v>
          </cell>
          <cell r="B1772" t="str">
            <v>HYDRO ONE NETWORKS INC.</v>
          </cell>
          <cell r="D1772">
            <v>-46458</v>
          </cell>
        </row>
        <row r="1773">
          <cell r="A1773" t="str">
            <v>STONEY CREEK HYDRO-ELECTRIC COMMISSION</v>
          </cell>
          <cell r="B1773" t="str">
            <v>HORIZON UTILITIES CORPORATION</v>
          </cell>
          <cell r="D1773">
            <v>-7396976</v>
          </cell>
        </row>
        <row r="1774">
          <cell r="A1774" t="str">
            <v>STRATFORD PUBLIC UTILITY COMMISSION</v>
          </cell>
          <cell r="B1774" t="str">
            <v>FESTIVAL HYDRO INC.</v>
          </cell>
          <cell r="D1774">
            <v>-3121718</v>
          </cell>
        </row>
        <row r="1775">
          <cell r="A1775" t="str">
            <v>SUNDRIDGE HYDRO ELECTRIC SYSTEM</v>
          </cell>
          <cell r="B1775" t="str">
            <v>LAKELAND POWER DISTRIBUTION LTD.</v>
          </cell>
          <cell r="D1775">
            <v>-218378</v>
          </cell>
        </row>
        <row r="1776">
          <cell r="A1776" t="str">
            <v>TARA HYDRO-ELECTRIC SYSTEM</v>
          </cell>
          <cell r="B1776" t="str">
            <v>HYDRO ONE NETWORKS INC.</v>
          </cell>
          <cell r="D1776">
            <v>-50869</v>
          </cell>
        </row>
        <row r="1777">
          <cell r="A1777" t="str">
            <v>TAY HYDRO ELECTRIC DISTRIBUTION COMPANY INC.</v>
          </cell>
          <cell r="B1777" t="str">
            <v>NEWMARKET-TAY POWER DISTRIBUTION LTD.</v>
          </cell>
          <cell r="D1777">
            <v>-635311</v>
          </cell>
        </row>
        <row r="1778">
          <cell r="A1778" t="str">
            <v>TEESWATER HYDRO-ELECTRIC COMMISSION</v>
          </cell>
          <cell r="B1778" t="str">
            <v>WESTARIO POWER INC.</v>
          </cell>
          <cell r="D1778">
            <v>-77901</v>
          </cell>
        </row>
        <row r="1779">
          <cell r="A1779" t="str">
            <v>TERRACE BAY SUPERIOR WIRES INC.</v>
          </cell>
          <cell r="B1779" t="str">
            <v>HYDRO ONE NETWORKS INC.</v>
          </cell>
          <cell r="D1779">
            <v>-119488</v>
          </cell>
        </row>
        <row r="1780">
          <cell r="A1780" t="str">
            <v>THE HYDRO ELECTRIC COMMISSION OF THE TOWN OF CARLETON PLACE</v>
          </cell>
          <cell r="B1780" t="str">
            <v>HYDRO ONE NETWORKS INC.</v>
          </cell>
          <cell r="D1780">
            <v>-572424</v>
          </cell>
        </row>
        <row r="1781">
          <cell r="A1781" t="str">
            <v>THE HYDRO ELECTRIC COMMISSION OF THE TOWN OF SHELBURNE</v>
          </cell>
          <cell r="B1781" t="str">
            <v>HYDRO ONE NETWORKS INC.</v>
          </cell>
          <cell r="D1781">
            <v>-531678</v>
          </cell>
        </row>
        <row r="1782">
          <cell r="A1782" t="str">
            <v>THE HYDRO ELECTRIC COMMISSION OF THE TOWNSHIP OF WARWICK</v>
          </cell>
          <cell r="B1782" t="str">
            <v>BLUEWATER POWER DISTRIBUTION CORPORATION</v>
          </cell>
          <cell r="D1782">
            <v>-83576</v>
          </cell>
        </row>
        <row r="1783">
          <cell r="A1783" t="str">
            <v>THE HYDRO-ELECTRIC COMMISSION FOR THE TOWN OF EXETER</v>
          </cell>
          <cell r="B1783" t="str">
            <v>HYDRO ONE NETWORKS INC.</v>
          </cell>
          <cell r="D1783">
            <v>-393023</v>
          </cell>
        </row>
        <row r="1784">
          <cell r="A1784" t="str">
            <v>THE HYDRO-ELECTRIC COMMISSION OF THE CITY OF GLOUCESTER</v>
          </cell>
          <cell r="B1784" t="str">
            <v>HYDRO OTTAWA LIMITED</v>
          </cell>
          <cell r="D1784">
            <v>-22191696</v>
          </cell>
        </row>
        <row r="1785">
          <cell r="A1785" t="str">
            <v>THE HYDRO-ELECTRIC COMMISSION OF THE TOWN OF PENETANGUISHENE</v>
          </cell>
          <cell r="B1785" t="str">
            <v>POWERSTREAM INC.</v>
          </cell>
          <cell r="D1785">
            <v>-1041496</v>
          </cell>
        </row>
        <row r="1786">
          <cell r="A1786" t="str">
            <v>THE PUBLIC UTILITIES COMMISSION FOR THE TOWN OF BANCROFT</v>
          </cell>
          <cell r="B1786" t="str">
            <v>HYDRO ONE NETWORKS INC.</v>
          </cell>
          <cell r="D1786">
            <v>-205553</v>
          </cell>
        </row>
        <row r="1787">
          <cell r="A1787" t="str">
            <v>THE PUBLIC UTILITIES COMMISSION OF THE TOWN OF COLLINGWOOD</v>
          </cell>
          <cell r="B1787" t="str">
            <v>COLLUS POWER CORP.</v>
          </cell>
          <cell r="D1787">
            <v>-996487</v>
          </cell>
        </row>
        <row r="1788">
          <cell r="A1788" t="str">
            <v>THE PUBLIC UTILITIES COMMISSION OF THE TOWN OF KAPUSKASING</v>
          </cell>
          <cell r="B1788" t="str">
            <v>NORTHERN ONTARIO WIRES INC.</v>
          </cell>
          <cell r="D1788">
            <v>-28610</v>
          </cell>
        </row>
        <row r="1789">
          <cell r="A1789" t="str">
            <v>THE PUBLIC UTILITIES COMMISSION OF THE TOWN OF PETROLIA</v>
          </cell>
          <cell r="B1789" t="str">
            <v>BLUEWATER POWER DISTRIBUTION CORPORATION</v>
          </cell>
          <cell r="D1789">
            <v>-443954</v>
          </cell>
        </row>
        <row r="1790">
          <cell r="A1790" t="str">
            <v>THE PUBLIC UTILITIES COMMISSION OF THE VILLAGE OF EGANVILLE</v>
          </cell>
          <cell r="B1790" t="str">
            <v>HYDRO ONE NETWORKS INC.</v>
          </cell>
          <cell r="D1790">
            <v>-29383</v>
          </cell>
        </row>
        <row r="1791">
          <cell r="A1791" t="str">
            <v>THE PUBLIC UTILITIES COMMISSION OF THE VILLAGE OF POINT EDWARD</v>
          </cell>
          <cell r="B1791" t="str">
            <v>BLUEWATER POWER DISTRIBUTION CORPORATION</v>
          </cell>
          <cell r="D1791">
            <v>-100051</v>
          </cell>
        </row>
        <row r="1792">
          <cell r="A1792" t="str">
            <v>THE VILLAGE OF OMEMEE HYDRO-ELECTRIC COMMISSION</v>
          </cell>
          <cell r="B1792" t="str">
            <v>HYDRO ONE NETWORKS INC.</v>
          </cell>
          <cell r="D1792">
            <v>-192029</v>
          </cell>
        </row>
        <row r="1793">
          <cell r="A1793" t="str">
            <v>THEDFORD HYDRO ELECTRIC COMMISSION</v>
          </cell>
          <cell r="B1793" t="str">
            <v>HYDRO ONE NETWORKS INC.</v>
          </cell>
          <cell r="D1793">
            <v>-96360</v>
          </cell>
        </row>
        <row r="1794">
          <cell r="A1794" t="str">
            <v>THESSALON HYDRO DISTRIBUTION CORPORATION</v>
          </cell>
          <cell r="B1794" t="str">
            <v>HYDRO ONE NETWORKS INC.</v>
          </cell>
          <cell r="D1794">
            <v>-5837</v>
          </cell>
        </row>
        <row r="1795">
          <cell r="A1795" t="str">
            <v>THORNDALE HYDRO ELECTRIC COMMISSION</v>
          </cell>
          <cell r="B1795" t="str">
            <v>HYDRO ONE NETWORKS INC.</v>
          </cell>
          <cell r="D1795">
            <v>-11026</v>
          </cell>
        </row>
        <row r="1796">
          <cell r="A1796" t="str">
            <v>THOROLD HYDRO CORPORATION</v>
          </cell>
          <cell r="B1796" t="str">
            <v>HYDRO ONE NETWORKS INC.</v>
          </cell>
          <cell r="D1796">
            <v>-1340893</v>
          </cell>
        </row>
        <row r="1797">
          <cell r="A1797" t="str">
            <v>THUNDER BAY HYDRO ELECTRICITY DISTRIBUTION INC.</v>
          </cell>
          <cell r="B1797" t="str">
            <v>THUNDER BAY HYDRO ELECTRICITY DISTRIBUTION INC.</v>
          </cell>
          <cell r="D1797">
            <v>-13630478</v>
          </cell>
        </row>
        <row r="1798">
          <cell r="A1798" t="str">
            <v>TILLSONBURG HYDRO INC.</v>
          </cell>
          <cell r="B1798" t="str">
            <v>TILLSONBURG HYDRO INC.</v>
          </cell>
          <cell r="D1798">
            <v>-2230084</v>
          </cell>
        </row>
        <row r="1799">
          <cell r="A1799" t="str">
            <v>TOWNSHIP OF MCGARRY HYDRO SYSTEM</v>
          </cell>
          <cell r="B1799" t="str">
            <v>HYDRO ONE NETWORKS INC.</v>
          </cell>
          <cell r="D1799">
            <v>-6273</v>
          </cell>
        </row>
        <row r="1800">
          <cell r="A1800" t="str">
            <v>TOWNSHIP OF NORTH DORCHESTER HYDRO</v>
          </cell>
          <cell r="B1800" t="str">
            <v>HYDRO ONE NETWORKS INC.</v>
          </cell>
          <cell r="D1800">
            <v>-130317</v>
          </cell>
        </row>
        <row r="1801">
          <cell r="A1801" t="str">
            <v>TWEED HYDRO ELECTRIC COMMISSION</v>
          </cell>
          <cell r="B1801" t="str">
            <v>HYDRO ONE NETWORKS INC.</v>
          </cell>
          <cell r="D1801">
            <v>-97122</v>
          </cell>
        </row>
        <row r="1802">
          <cell r="A1802" t="str">
            <v>UXBRIDGE HYDRO ELECTRIC COMMISSION</v>
          </cell>
          <cell r="B1802" t="str">
            <v>VERIDIAN CONNECTIONS INC.</v>
          </cell>
          <cell r="D1802">
            <v>-409136</v>
          </cell>
        </row>
        <row r="1803">
          <cell r="A1803" t="str">
            <v>VILLAGE OF BLOOMFIELD HYDRO SYSTEM</v>
          </cell>
          <cell r="B1803" t="str">
            <v>HYDRO ONE NETWORKS INC.</v>
          </cell>
          <cell r="D1803">
            <v>-8706</v>
          </cell>
        </row>
        <row r="1804">
          <cell r="A1804" t="str">
            <v>VILLAGE OF CARDINAL HYDRO SYSTEM</v>
          </cell>
          <cell r="B1804" t="str">
            <v>RIDEAU ST. LAWRENCE DISTRIBUTION INC.</v>
          </cell>
          <cell r="D1804">
            <v>-89444</v>
          </cell>
        </row>
        <row r="1805">
          <cell r="A1805" t="str">
            <v>VILLAGE OF CHATSWORTH HYDRO</v>
          </cell>
          <cell r="B1805" t="str">
            <v>HYDRO ONE NETWORKS INC.</v>
          </cell>
          <cell r="D1805">
            <v>-23756</v>
          </cell>
        </row>
        <row r="1806">
          <cell r="A1806" t="str">
            <v>VILLAGE OF CHESTERVILLE HYDRO SYSTEM</v>
          </cell>
          <cell r="B1806" t="str">
            <v>HYDRO ONE NETWORKS INC.</v>
          </cell>
          <cell r="D1806">
            <v>-72200</v>
          </cell>
        </row>
        <row r="1807">
          <cell r="A1807" t="str">
            <v>VILLAGE OF ERIEAU HYDRO SYSTEM</v>
          </cell>
          <cell r="B1807" t="str">
            <v>CHATHAM-KENT HYDRO INC.</v>
          </cell>
          <cell r="D1807">
            <v>-27444</v>
          </cell>
        </row>
        <row r="1808">
          <cell r="A1808" t="str">
            <v>VILLAGE OF FLESHERTON HYDRO SYSTEM</v>
          </cell>
          <cell r="B1808" t="str">
            <v>HYDRO ONE NETWORKS INC.</v>
          </cell>
          <cell r="D1808">
            <v>-128506</v>
          </cell>
        </row>
        <row r="1809">
          <cell r="A1809" t="str">
            <v>VILLAGE OF IROQUOIS HYDRO SYSTEM</v>
          </cell>
          <cell r="B1809" t="str">
            <v>RIDEAU ST. LAWRENCE DISTRIBUTION INC.</v>
          </cell>
          <cell r="D1809">
            <v>-154563</v>
          </cell>
        </row>
        <row r="1810">
          <cell r="A1810" t="str">
            <v>VILLAGE OF LUCKNOW HYDRO SYSTEM</v>
          </cell>
          <cell r="B1810" t="str">
            <v>WESTARIO POWER INC.</v>
          </cell>
          <cell r="D1810">
            <v>-111624</v>
          </cell>
        </row>
        <row r="1811">
          <cell r="A1811" t="str">
            <v>VILLAGE OF MAXVILLE HYDRO SYSTEM</v>
          </cell>
          <cell r="B1811" t="str">
            <v>HYDRO ONE NETWORKS INC.</v>
          </cell>
          <cell r="D1811">
            <v>-20718</v>
          </cell>
        </row>
        <row r="1812">
          <cell r="A1812" t="str">
            <v>WALKERTON PUBLIC UTILITIES COMMISSION</v>
          </cell>
          <cell r="B1812" t="str">
            <v>WESTARIO POWER INC.</v>
          </cell>
          <cell r="D1812">
            <v>-427171</v>
          </cell>
        </row>
        <row r="1813">
          <cell r="A1813" t="str">
            <v>WARDSVILLE HYDRO ELECTRIC COMMISSION</v>
          </cell>
          <cell r="B1813" t="str">
            <v>HYDRO ONE NETWORKS INC.</v>
          </cell>
          <cell r="D1813">
            <v>-15515</v>
          </cell>
        </row>
        <row r="1814">
          <cell r="A1814" t="str">
            <v>WARKWORTH HYDRO ELECTRIC COMMISSION</v>
          </cell>
          <cell r="B1814" t="str">
            <v>HYDRO ONE NETWORKS INC.</v>
          </cell>
          <cell r="D1814">
            <v>-71849</v>
          </cell>
        </row>
        <row r="1815">
          <cell r="A1815" t="str">
            <v>WATERLOO NORTH HYDRO INC.</v>
          </cell>
          <cell r="B1815" t="str">
            <v>WATERLOO NORTH HYDRO INC.</v>
          </cell>
          <cell r="D1815">
            <v>-10542163</v>
          </cell>
        </row>
        <row r="1816">
          <cell r="A1816" t="str">
            <v>WELLAND HYDRO-ELECTRIC SYSTEM CORP.</v>
          </cell>
          <cell r="B1816" t="str">
            <v>WELLAND HYDRO-ELECTRIC SYSTEM CORP.</v>
          </cell>
          <cell r="D1816">
            <v>-3127314</v>
          </cell>
        </row>
        <row r="1817">
          <cell r="A1817" t="str">
            <v>WELLINGTON ELECTRIC DISTRIBUTION COMPANY INC.</v>
          </cell>
          <cell r="B1817" t="str">
            <v>GUELPH HYDRO ELECTRIC SYSTEMS INC.</v>
          </cell>
          <cell r="D1817">
            <v>-101140</v>
          </cell>
        </row>
        <row r="1818">
          <cell r="A1818" t="str">
            <v>WEST LINCOLN HYDRO ELECTRIC COMMISSION</v>
          </cell>
          <cell r="B1818" t="str">
            <v>NIAGARA PENINSULA ENERGY INC.</v>
          </cell>
          <cell r="D1818">
            <v>-99089</v>
          </cell>
        </row>
        <row r="1819">
          <cell r="A1819" t="str">
            <v>WHITBY HYDRO ELECTRIC CORPORATION</v>
          </cell>
          <cell r="B1819" t="str">
            <v>WHITBY HYDRO ELECTRIC CORPORATION</v>
          </cell>
          <cell r="D1819">
            <v>-20842214</v>
          </cell>
        </row>
        <row r="1820">
          <cell r="A1820" t="str">
            <v>WHITCHURCH STOUFFVILLE HYDRO ELECTRIC COMMISSION</v>
          </cell>
          <cell r="B1820" t="str">
            <v>HYDRO ONE NETWORKS INC.</v>
          </cell>
          <cell r="D1820">
            <v>-2456276</v>
          </cell>
        </row>
        <row r="1821">
          <cell r="A1821" t="str">
            <v>WILLIAMSBURG HYDRO-ELECTRIC SYSTEM</v>
          </cell>
          <cell r="B1821" t="str">
            <v>RIDEAU ST. LAWRENCE DISTRIBUTION INC.</v>
          </cell>
          <cell r="D1821">
            <v>-23924</v>
          </cell>
        </row>
        <row r="1822">
          <cell r="A1822" t="str">
            <v>WINCHESTER HYDRO COMMISSION</v>
          </cell>
          <cell r="B1822" t="str">
            <v>HYDRO ONE NETWORKS INC.</v>
          </cell>
          <cell r="D1822">
            <v>-170526</v>
          </cell>
        </row>
        <row r="1823">
          <cell r="A1823" t="str">
            <v>WINDSOR UTILITIES COMMISSION</v>
          </cell>
          <cell r="B1823" t="str">
            <v>ENWIN UTILITIES LTD.</v>
          </cell>
          <cell r="D1823">
            <v>-6198298</v>
          </cell>
        </row>
        <row r="1824">
          <cell r="A1824" t="str">
            <v>WINGHAM PUBLIC UTILITIES COMMISSION</v>
          </cell>
          <cell r="B1824" t="str">
            <v>WESTARIO POWER INC.</v>
          </cell>
          <cell r="D1824">
            <v>-167918</v>
          </cell>
        </row>
        <row r="1825">
          <cell r="A1825" t="str">
            <v>WOODSTOCK HYDRO SERVICES INC.</v>
          </cell>
          <cell r="B1825" t="str">
            <v>WOODSTOCK HYDRO SERVICES INC.</v>
          </cell>
          <cell r="D1825">
            <v>-1645763</v>
          </cell>
        </row>
        <row r="1826">
          <cell r="A1826" t="str">
            <v>WOODVILLE HYDRO-ELECTRIC SYSTEM</v>
          </cell>
          <cell r="B1826" t="str">
            <v>HYDRO ONE NETWORKS INC.</v>
          </cell>
          <cell r="D1826">
            <v>-52931</v>
          </cell>
        </row>
        <row r="1827">
          <cell r="A1827" t="str">
            <v>WYOMING HYDRO ELECTRIC COMMISSION</v>
          </cell>
          <cell r="B1827" t="str">
            <v>HYDRO ONE NETWORKS INC.</v>
          </cell>
          <cell r="D1827">
            <v>-75495</v>
          </cell>
        </row>
        <row r="1828">
          <cell r="A1828" t="str">
            <v>ZORRA ELECTRIC SUPPLY AUTHORITY</v>
          </cell>
          <cell r="B1828" t="str">
            <v>ERIE THAMES POWERLINES CORPORATION</v>
          </cell>
          <cell r="D1828">
            <v>-110963</v>
          </cell>
        </row>
        <row r="1829">
          <cell r="A1829" t="str">
            <v>ZURICH HYDRO ELECTRIC COMMISSION</v>
          </cell>
          <cell r="B1829" t="str">
            <v>FESTIVAL HYDRO INC.</v>
          </cell>
          <cell r="D1829">
            <v>-49548</v>
          </cell>
        </row>
        <row r="1834">
          <cell r="A1834" t="str">
            <v>AILSA CRAIG HYDRO ELECTRIC SYSTEM</v>
          </cell>
          <cell r="B1834" t="str">
            <v>HYDRO ONE NETWORKS INC.</v>
          </cell>
          <cell r="D1834">
            <v>-73450</v>
          </cell>
        </row>
        <row r="1835">
          <cell r="A1835" t="str">
            <v>AJAX HYDRO-ELECTRIC COMMISSION</v>
          </cell>
          <cell r="B1835" t="str">
            <v>VERIDIAN CONNECTIONS INC.</v>
          </cell>
          <cell r="D1835">
            <v>-15507388</v>
          </cell>
        </row>
        <row r="1836">
          <cell r="A1836" t="str">
            <v>ALVINSTON PUBLIC UTILITIES COMMISSION</v>
          </cell>
          <cell r="B1836" t="str">
            <v>BLUEWATER POWER DISTRIBUTION CORPORATION</v>
          </cell>
          <cell r="D1836">
            <v>-39991</v>
          </cell>
        </row>
        <row r="1837">
          <cell r="A1837" t="str">
            <v>ANCASTER HYDRO-ELECTRIC COMMISSION</v>
          </cell>
          <cell r="B1837" t="str">
            <v>HORIZON UTILITIES CORPORATION</v>
          </cell>
          <cell r="D1837">
            <v>-910770</v>
          </cell>
        </row>
        <row r="1838">
          <cell r="A1838" t="str">
            <v>ARKONA HYDRO ELECTRIC COMMISSION</v>
          </cell>
          <cell r="B1838" t="str">
            <v>HYDRO ONE NETWORKS INC.</v>
          </cell>
          <cell r="D1838">
            <v>-53256</v>
          </cell>
        </row>
        <row r="1839">
          <cell r="A1839" t="str">
            <v>ARNPRIOR HYDRO ELECTRIC COMMISSION</v>
          </cell>
          <cell r="B1839" t="str">
            <v>HYDRO ONE NETWORKS INC.</v>
          </cell>
          <cell r="D1839">
            <v>-977786</v>
          </cell>
        </row>
        <row r="1840">
          <cell r="A1840" t="str">
            <v>ASPHODEL-NORWOOD DISTRIBUTION INCORPORATED</v>
          </cell>
          <cell r="B1840" t="str">
            <v>PETERBOROUGH DISTRIBUTION INCORPORATED</v>
          </cell>
          <cell r="D1840">
            <v>-62092</v>
          </cell>
        </row>
        <row r="1841">
          <cell r="A1841" t="str">
            <v>ATIKOKAN HYDRO INC.</v>
          </cell>
          <cell r="B1841" t="str">
            <v>ATIKOKAN HYDRO INC.</v>
          </cell>
          <cell r="D1841">
            <v>-296693</v>
          </cell>
        </row>
        <row r="1842">
          <cell r="A1842" t="str">
            <v>AURORA HYDRO CONNECTIONS LIMITED</v>
          </cell>
          <cell r="B1842" t="str">
            <v>POWERSTREAM INC.</v>
          </cell>
          <cell r="D1842">
            <v>-11784211</v>
          </cell>
        </row>
        <row r="1843">
          <cell r="A1843" t="str">
            <v>AYLMER PUBLIC UTILITIES COMMISSION</v>
          </cell>
          <cell r="B1843" t="str">
            <v>ERIE THAMES POWERLINES CORPORATION</v>
          </cell>
          <cell r="D1843">
            <v>-540261</v>
          </cell>
        </row>
        <row r="1844">
          <cell r="A1844" t="str">
            <v>BATH HYDRO</v>
          </cell>
          <cell r="B1844" t="str">
            <v>HYDRO ONE NETWORKS INC.</v>
          </cell>
          <cell r="D1844">
            <v>-380249</v>
          </cell>
        </row>
        <row r="1845">
          <cell r="A1845" t="str">
            <v>BEACHBURG HYDRO</v>
          </cell>
          <cell r="B1845" t="str">
            <v>OTTAWA RIVER POWER CORPORATION</v>
          </cell>
          <cell r="D1845">
            <v>-72922</v>
          </cell>
        </row>
        <row r="1846">
          <cell r="A1846" t="str">
            <v>BELLEVILLE ELECTRIC CORPORATION</v>
          </cell>
          <cell r="B1846" t="str">
            <v>VERIDIAN CONNECTIONS INC.</v>
          </cell>
          <cell r="D1846">
            <v>-1279545</v>
          </cell>
        </row>
        <row r="1847">
          <cell r="A1847" t="str">
            <v>BLANDFORD-BLENHEIM PUBLIC UTILITIES COMMISSION</v>
          </cell>
          <cell r="B1847" t="str">
            <v>HYDRO ONE NETWORKS INC.</v>
          </cell>
          <cell r="D1847">
            <v>-187580</v>
          </cell>
        </row>
        <row r="1848">
          <cell r="A1848" t="str">
            <v>BLUE MOUNTAINS HYDRO SERVICES COMPANY INC.</v>
          </cell>
          <cell r="B1848" t="str">
            <v>COLLUS POWER CORP.</v>
          </cell>
          <cell r="D1848">
            <v>-335035</v>
          </cell>
        </row>
        <row r="1849">
          <cell r="A1849" t="str">
            <v>BLYTH HYDRO ELECTRIC COMMISSION</v>
          </cell>
          <cell r="B1849" t="str">
            <v>HYDRO ONE NETWORKS INC.</v>
          </cell>
          <cell r="D1849">
            <v>-110797</v>
          </cell>
        </row>
        <row r="1850">
          <cell r="A1850" t="str">
            <v>BOARD OF LIGHT &amp; HEAT COMM. OF THE CITY OF GUELPH</v>
          </cell>
          <cell r="B1850" t="str">
            <v>GUELPH HYDRO ELECTRIC SYSTEMS INC.</v>
          </cell>
          <cell r="D1850">
            <v>-16587271</v>
          </cell>
        </row>
        <row r="1851">
          <cell r="A1851" t="str">
            <v>BOBCAYGEON HYDRO ELECTRIC COMMISSION</v>
          </cell>
          <cell r="B1851" t="str">
            <v>HYDRO ONE NETWORKS INC.</v>
          </cell>
          <cell r="D1851">
            <v>-956440</v>
          </cell>
        </row>
        <row r="1852">
          <cell r="A1852" t="str">
            <v>BRADFORD WEST GWILLIMBURY PUBLIC UTILITIES COMMISSION</v>
          </cell>
          <cell r="B1852" t="str">
            <v>POWERSTREAM INC.</v>
          </cell>
          <cell r="D1852">
            <v>-2544741</v>
          </cell>
        </row>
        <row r="1853">
          <cell r="A1853" t="str">
            <v>BRIGHTON DISTRIBUTION INC.</v>
          </cell>
          <cell r="B1853" t="str">
            <v>HYDRO ONE NETWORKS INC.</v>
          </cell>
          <cell r="D1853">
            <v>-162791</v>
          </cell>
        </row>
        <row r="1854">
          <cell r="A1854" t="str">
            <v>BROCK HYDRO-ELECTRIC COMMISSION</v>
          </cell>
          <cell r="B1854" t="str">
            <v>VERIDIAN CONNECTIONS INC.</v>
          </cell>
          <cell r="D1854">
            <v>-181713</v>
          </cell>
        </row>
        <row r="1855">
          <cell r="A1855" t="str">
            <v>BROCKVILLE UTILITIES INCORPORATED</v>
          </cell>
          <cell r="B1855" t="str">
            <v>HYDRO ONE NETWORKS INC.</v>
          </cell>
          <cell r="D1855">
            <v>-1018805</v>
          </cell>
        </row>
        <row r="1856">
          <cell r="A1856" t="str">
            <v>BRUSSELS PUBLIC UTILITIES COMMISSION</v>
          </cell>
          <cell r="B1856" t="str">
            <v>FESTIVAL HYDRO INC.</v>
          </cell>
          <cell r="D1856">
            <v>-74010</v>
          </cell>
        </row>
        <row r="1857">
          <cell r="A1857" t="str">
            <v>BURK'S FALLS HYDRO ELECTRIC COMMISSION</v>
          </cell>
          <cell r="B1857" t="str">
            <v>LAKELAND POWER DISTRIBUTION LTD.</v>
          </cell>
          <cell r="D1857">
            <v>-99149</v>
          </cell>
        </row>
        <row r="1858">
          <cell r="A1858" t="str">
            <v>BURLINGTON HYDRO INC.</v>
          </cell>
          <cell r="B1858" t="str">
            <v>BURLINGTON HYDRO INC.</v>
          </cell>
          <cell r="D1858">
            <v>-21124450</v>
          </cell>
        </row>
        <row r="1859">
          <cell r="A1859" t="str">
            <v>CALEDON HYDRO CORPORATION</v>
          </cell>
          <cell r="B1859" t="str">
            <v>HYDRO ONE NETWORKS INC.</v>
          </cell>
          <cell r="D1859">
            <v>-1671329</v>
          </cell>
        </row>
        <row r="1860">
          <cell r="A1860" t="str">
            <v>CAMBRIDGE AND NORTH DUMFRIES HYDRO INC.</v>
          </cell>
          <cell r="B1860" t="str">
            <v>CAMBRIDGE AND NORTH DUMFRIES HYDRO INC.</v>
          </cell>
          <cell r="D1860">
            <v>-23092746</v>
          </cell>
        </row>
        <row r="1861">
          <cell r="A1861" t="str">
            <v>CAPREOL HYDRO ELECTRIC COMMISSION</v>
          </cell>
          <cell r="B1861" t="str">
            <v>GREATER SUDBURY HYDRO INC.</v>
          </cell>
          <cell r="D1861">
            <v>-384391</v>
          </cell>
        </row>
        <row r="1862">
          <cell r="A1862" t="str">
            <v>CASSELMAN HYDRO INC.</v>
          </cell>
          <cell r="B1862" t="str">
            <v>HYDRO OTTAWA LIMITED</v>
          </cell>
          <cell r="D1862">
            <v>-568027</v>
          </cell>
        </row>
        <row r="1863">
          <cell r="A1863" t="str">
            <v>CAVAN-MILLBROOK-NORTH MONAGHAN PUBLIC UTILITIES COMMISSION</v>
          </cell>
          <cell r="B1863" t="str">
            <v>HYDRO ONE NETWORKS INC.</v>
          </cell>
          <cell r="D1863">
            <v>-198533</v>
          </cell>
        </row>
        <row r="1864">
          <cell r="A1864" t="str">
            <v>CENTRE HASTINGS HYDRO ELECTRIC COMMISSION</v>
          </cell>
          <cell r="B1864" t="str">
            <v>HYDRO ONE NETWORKS INC.</v>
          </cell>
          <cell r="D1864">
            <v>-68931</v>
          </cell>
        </row>
        <row r="1865">
          <cell r="A1865" t="str">
            <v>CHALK RIVER HYDRO</v>
          </cell>
          <cell r="B1865" t="str">
            <v>HYDRO ONE NETWORKS INC.</v>
          </cell>
          <cell r="D1865">
            <v>-100711</v>
          </cell>
        </row>
        <row r="1866">
          <cell r="A1866" t="str">
            <v>CHAPLEAU PUBLIC UTILITIES CORPORATION</v>
          </cell>
          <cell r="B1866" t="str">
            <v>CHAPLEAU PUBLIC UTILITIES CORPORATION</v>
          </cell>
          <cell r="D1866">
            <v>-59474</v>
          </cell>
        </row>
        <row r="1867">
          <cell r="A1867" t="str">
            <v>CITY OF DRYDEN HYDRO ELECTRIC COMMISSION</v>
          </cell>
          <cell r="B1867" t="str">
            <v>HYDRO ONE NETWORKS INC.</v>
          </cell>
          <cell r="D1867">
            <v>-610677</v>
          </cell>
        </row>
        <row r="1868">
          <cell r="A1868" t="str">
            <v>CLARINGTON HYDRO-ELECTRIC COMMISSION</v>
          </cell>
          <cell r="B1868" t="str">
            <v>VERIDIAN CONNECTIONS INC.</v>
          </cell>
          <cell r="D1868">
            <v>-5240013</v>
          </cell>
        </row>
        <row r="1869">
          <cell r="A1869" t="str">
            <v>CLEARVIEW HYDRO ELECTRIC COMMISSION</v>
          </cell>
          <cell r="B1869" t="str">
            <v>COLLUS POWER CORP.</v>
          </cell>
          <cell r="D1869">
            <v>-235964</v>
          </cell>
        </row>
        <row r="1870">
          <cell r="A1870" t="str">
            <v>CLINTON POWER CORPORATION</v>
          </cell>
          <cell r="B1870" t="str">
            <v>ERIE THAMES POWERLINES CORPORATION</v>
          </cell>
          <cell r="D1870">
            <v>-88482</v>
          </cell>
        </row>
        <row r="1871">
          <cell r="A1871" t="str">
            <v>COBDEN HYDRO</v>
          </cell>
          <cell r="B1871" t="str">
            <v>HYDRO ONE NETWORKS INC.</v>
          </cell>
          <cell r="D1871">
            <v>-231265</v>
          </cell>
        </row>
        <row r="1872">
          <cell r="A1872" t="str">
            <v>COLBORNE PUBLIC UTILITIES COMMISSION</v>
          </cell>
          <cell r="B1872" t="str">
            <v>LAKEFRONT UTILITIES INC.</v>
          </cell>
          <cell r="D1872">
            <v>-72121</v>
          </cell>
        </row>
        <row r="1873">
          <cell r="A1873" t="str">
            <v>COTTAM HYDRO-ELECTRIC SYSTEM</v>
          </cell>
          <cell r="B1873" t="str">
            <v>E.L.K. ENERGY INC.</v>
          </cell>
          <cell r="D1873">
            <v>-500391</v>
          </cell>
        </row>
        <row r="1874">
          <cell r="A1874" t="str">
            <v>DASHWOOD HYDRO-ELECTRIC SYSTEM</v>
          </cell>
          <cell r="B1874" t="str">
            <v>FESTIVAL HYDRO INC.</v>
          </cell>
          <cell r="D1874">
            <v>-6080</v>
          </cell>
        </row>
        <row r="1875">
          <cell r="A1875" t="str">
            <v>DEEP RIVER HYDRO</v>
          </cell>
          <cell r="B1875" t="str">
            <v>HYDRO ONE NETWORKS INC.</v>
          </cell>
          <cell r="D1875">
            <v>-511058</v>
          </cell>
        </row>
        <row r="1876">
          <cell r="A1876" t="str">
            <v>DELHI HYDRO-ELECTRIC COMMISSION</v>
          </cell>
          <cell r="B1876" t="str">
            <v>NORFOLK POWER DISTRIBUTION INC.</v>
          </cell>
          <cell r="D1876">
            <v>-62183</v>
          </cell>
        </row>
        <row r="1877">
          <cell r="A1877" t="str">
            <v>DESERONTO PUBLIC UTILITIES COMMISSION</v>
          </cell>
          <cell r="B1877" t="str">
            <v>HYDRO ONE NETWORKS INC.</v>
          </cell>
          <cell r="D1877">
            <v>-108785</v>
          </cell>
        </row>
        <row r="1878">
          <cell r="A1878" t="str">
            <v>DRESDEN UTILITIES COMMISSION</v>
          </cell>
          <cell r="B1878" t="str">
            <v>CHATHAM-KENT HYDRO INC.</v>
          </cell>
          <cell r="D1878">
            <v>-104828</v>
          </cell>
        </row>
        <row r="1879">
          <cell r="A1879" t="str">
            <v>DUNDALK HYDRO ELECTRIC SYSTEM</v>
          </cell>
          <cell r="B1879" t="str">
            <v>HYDRO ONE NETWORKS INC.</v>
          </cell>
          <cell r="D1879">
            <v>-162571</v>
          </cell>
        </row>
        <row r="1880">
          <cell r="A1880" t="str">
            <v>DUNDAS HYDRO-ELECTRIC COMMISSION</v>
          </cell>
          <cell r="B1880" t="str">
            <v>HORIZON UTILITIES CORPORATION</v>
          </cell>
          <cell r="D1880">
            <v>-3021666</v>
          </cell>
        </row>
        <row r="1881">
          <cell r="A1881" t="str">
            <v>DUNNVILLE HYDRO ELECTRIC COMMISSION</v>
          </cell>
          <cell r="B1881" t="str">
            <v>HALDIMAND COUNTY HYDRO INC.</v>
          </cell>
          <cell r="D1881">
            <v>-439003</v>
          </cell>
        </row>
        <row r="1882">
          <cell r="A1882" t="str">
            <v>DURHAM HYDRO ELECTRIC COMMISSION</v>
          </cell>
          <cell r="B1882" t="str">
            <v>HYDRO ONE NETWORKS INC.</v>
          </cell>
          <cell r="D1882">
            <v>-66467</v>
          </cell>
        </row>
        <row r="1883">
          <cell r="A1883" t="str">
            <v>DUTTON HYDRO LIMITED</v>
          </cell>
          <cell r="B1883" t="str">
            <v>MIDDLESEX POWER DISTRIBUTION CORPORATION</v>
          </cell>
          <cell r="D1883">
            <v>-69053</v>
          </cell>
        </row>
        <row r="1884">
          <cell r="A1884" t="str">
            <v>EAST ZORRA-TAVISTOCK PUBLIC UTILITY COMMISSION</v>
          </cell>
          <cell r="B1884" t="str">
            <v>ERIE THAMES POWERLINES CORPORATION</v>
          </cell>
          <cell r="D1884">
            <v>-350705</v>
          </cell>
        </row>
        <row r="1885">
          <cell r="A1885" t="str">
            <v>ELMWOOD HYDRO-ELECTRIC SYSTEM</v>
          </cell>
          <cell r="B1885" t="str">
            <v>WESTARIO POWER INC.</v>
          </cell>
          <cell r="D1885">
            <v>-6516</v>
          </cell>
        </row>
        <row r="1886">
          <cell r="A1886" t="str">
            <v>EMBRUN COOPERATIVE HYDRO INC.</v>
          </cell>
          <cell r="B1886" t="str">
            <v>COOPERATIVE HYDRO EMBRUN INC.</v>
          </cell>
          <cell r="D1886">
            <v>-476363</v>
          </cell>
        </row>
        <row r="1887">
          <cell r="A1887" t="str">
            <v>ERIN HYDRO ELECTRIC COMMISSION</v>
          </cell>
          <cell r="B1887" t="str">
            <v>HYDRO ONE NETWORKS INC.</v>
          </cell>
          <cell r="D1887">
            <v>-885372</v>
          </cell>
        </row>
        <row r="1888">
          <cell r="A1888" t="str">
            <v>ESSEX HYDRO-ELECTRIC COMMISSION</v>
          </cell>
          <cell r="B1888" t="str">
            <v>E.L.K. ENERGY INC.</v>
          </cell>
          <cell r="D1888">
            <v>-740019</v>
          </cell>
        </row>
        <row r="1889">
          <cell r="A1889" t="str">
            <v>FENELON FALLS BOARD OF WATER, LIGHT AND POWER COMMISSIONERS</v>
          </cell>
          <cell r="B1889" t="str">
            <v>HYDRO ONE NETWORKS INC.</v>
          </cell>
          <cell r="D1889">
            <v>-111858</v>
          </cell>
        </row>
        <row r="1890">
          <cell r="A1890" t="str">
            <v>FLAMBOROUGH HYDRO ELECTRIC COMMISSION</v>
          </cell>
          <cell r="B1890" t="str">
            <v>HORIZON UTILITIES CORPORATION</v>
          </cell>
          <cell r="D1890">
            <v>-541458</v>
          </cell>
        </row>
        <row r="1891">
          <cell r="A1891" t="str">
            <v>FOREST PUBLIC UTILITIES COMMISSION</v>
          </cell>
          <cell r="B1891" t="str">
            <v>HYDRO ONE NETWORKS INC.</v>
          </cell>
          <cell r="D1891">
            <v>-220135</v>
          </cell>
        </row>
        <row r="1892">
          <cell r="A1892" t="str">
            <v>FORT FRANCES POWER CORPORATION</v>
          </cell>
          <cell r="B1892" t="str">
            <v>FORT FRANCES POWER CORPORATION</v>
          </cell>
          <cell r="D1892">
            <v>-239473</v>
          </cell>
        </row>
        <row r="1893">
          <cell r="A1893" t="str">
            <v>GEORGINA HYDRO ELECTRIC COMMISSION</v>
          </cell>
          <cell r="B1893" t="str">
            <v>HYDRO ONE NETWORKS INC.</v>
          </cell>
          <cell r="D1893">
            <v>-518247</v>
          </cell>
        </row>
        <row r="1894">
          <cell r="A1894" t="str">
            <v>GLENCOE PUBLIC UTILITIES COMMISSION</v>
          </cell>
          <cell r="B1894" t="str">
            <v>HYDRO ONE NETWORKS INC.</v>
          </cell>
          <cell r="D1894">
            <v>-148203</v>
          </cell>
        </row>
        <row r="1895">
          <cell r="A1895" t="str">
            <v>GOULBOURN HYDRO ELECTRIC COMMISSION</v>
          </cell>
          <cell r="B1895" t="str">
            <v>HYDRO OTTAWA LIMITED</v>
          </cell>
          <cell r="D1895">
            <v>-525240</v>
          </cell>
        </row>
        <row r="1896">
          <cell r="A1896" t="str">
            <v>GRAND BEND PUBLIC UTILITIES COMMISSION</v>
          </cell>
          <cell r="B1896" t="str">
            <v>HYDRO ONE NETWORKS INC.</v>
          </cell>
          <cell r="D1896">
            <v>-447929</v>
          </cell>
        </row>
        <row r="1897">
          <cell r="A1897" t="str">
            <v>GRAND VALLEY ENERGY INC.</v>
          </cell>
          <cell r="B1897" t="str">
            <v>ORANGEVILLE HYDRO LIMITED</v>
          </cell>
          <cell r="D1897">
            <v>-439949</v>
          </cell>
        </row>
        <row r="1898">
          <cell r="A1898" t="str">
            <v>GRAVENHURST HYDRO ELECTRIC INC.</v>
          </cell>
          <cell r="B1898" t="str">
            <v>VERIDIAN CONNECTIONS INC.</v>
          </cell>
          <cell r="D1898">
            <v>-438233</v>
          </cell>
        </row>
        <row r="1899">
          <cell r="A1899" t="str">
            <v>GRIMSBY POWER INCORPORATED</v>
          </cell>
          <cell r="B1899" t="str">
            <v>GRIMSBY POWER INCORPORATED</v>
          </cell>
          <cell r="D1899">
            <v>-4005671</v>
          </cell>
        </row>
        <row r="1900">
          <cell r="A1900" t="str">
            <v>GUELPH/ERAMOSA HYDRO-ELECTRIC COMMISSION</v>
          </cell>
          <cell r="B1900" t="str">
            <v>GUELPH HYDRO ELECTRIC SYSTEMS INC.</v>
          </cell>
          <cell r="D1900">
            <v>-867778</v>
          </cell>
        </row>
        <row r="1901">
          <cell r="A1901" t="str">
            <v>HALDIMAND HYDRO-ELECTRIC COMMISSION</v>
          </cell>
          <cell r="B1901" t="str">
            <v>HALDIMAND COUNTY HYDRO INC.</v>
          </cell>
          <cell r="D1901">
            <v>-471851</v>
          </cell>
        </row>
        <row r="1902">
          <cell r="A1902" t="str">
            <v>HALTON HILLS HYDRO INC.</v>
          </cell>
          <cell r="B1902" t="str">
            <v>HALTON HILLS HYDRO INC.</v>
          </cell>
          <cell r="D1902">
            <v>-3142060</v>
          </cell>
        </row>
        <row r="1903">
          <cell r="A1903" t="str">
            <v>HAMILTON HYDRO INC.</v>
          </cell>
          <cell r="B1903" t="str">
            <v>HORIZON UTILITIES CORPORATION</v>
          </cell>
          <cell r="D1903">
            <v>-6541810</v>
          </cell>
        </row>
        <row r="1904">
          <cell r="A1904" t="str">
            <v>HANOVER ELECTRIC SERVICES INC.</v>
          </cell>
          <cell r="B1904" t="str">
            <v>WESTARIO POWER INC.</v>
          </cell>
          <cell r="D1904">
            <v>-436604</v>
          </cell>
        </row>
        <row r="1905">
          <cell r="A1905" t="str">
            <v>HASTINGS PUBLIC UTILITIES</v>
          </cell>
          <cell r="B1905" t="str">
            <v>HYDRO ONE NETWORKS INC.</v>
          </cell>
          <cell r="D1905">
            <v>-51113</v>
          </cell>
        </row>
        <row r="1906">
          <cell r="A1906" t="str">
            <v>HAVELOCK-BELMONT-METHUEN HYDRO ELECTRIC COMMISSION</v>
          </cell>
          <cell r="B1906" t="str">
            <v>HYDRO ONE NETWORKS INC.</v>
          </cell>
          <cell r="D1906">
            <v>-46025</v>
          </cell>
        </row>
        <row r="1907">
          <cell r="A1907" t="str">
            <v>HEARST POWER DISTRIBUTION COMPANY LIMITED</v>
          </cell>
          <cell r="B1907" t="str">
            <v>HEARST POWER DISTRIBUTION COMPANY LIMITED</v>
          </cell>
          <cell r="D1907">
            <v>-206641</v>
          </cell>
        </row>
        <row r="1908">
          <cell r="A1908" t="str">
            <v>HENSALL PUBLIC UTILITIES COMMISSION</v>
          </cell>
          <cell r="B1908" t="str">
            <v>FESTIVAL HYDRO INC.</v>
          </cell>
          <cell r="D1908">
            <v>-53777</v>
          </cell>
        </row>
        <row r="1909">
          <cell r="A1909" t="str">
            <v>HOLSTEIN HYDRO ELECTRIC SYSTEM</v>
          </cell>
          <cell r="B1909" t="str">
            <v>WELLINGTON NORTH POWER INC.</v>
          </cell>
          <cell r="D1909">
            <v>-11616</v>
          </cell>
        </row>
        <row r="1910">
          <cell r="A1910" t="str">
            <v>HUNTSVILLE PUBLIC UTILITIES COMMISSION</v>
          </cell>
          <cell r="B1910" t="str">
            <v>LAKELAND POWER DISTRIBUTION LTD.</v>
          </cell>
          <cell r="D1910">
            <v>-429477</v>
          </cell>
        </row>
        <row r="1911">
          <cell r="A1911" t="str">
            <v>HYDRO ELECTRIC COMMISSION OF THE CORPORATION OF THE TOWNSHIP OF MIDDLESEX CENTRE</v>
          </cell>
          <cell r="B1911" t="str">
            <v>HYDRO ONE NETWORKS INC.</v>
          </cell>
          <cell r="D1911">
            <v>-221284</v>
          </cell>
        </row>
        <row r="1912">
          <cell r="A1912" t="str">
            <v>HYDRO ELECTRIC COMMISSION OF THE TOWN OF LEAMINGTON</v>
          </cell>
          <cell r="B1912" t="str">
            <v>ESSEX POWERLINES CORPORATION</v>
          </cell>
          <cell r="D1912">
            <v>-1872405</v>
          </cell>
        </row>
        <row r="1913">
          <cell r="A1913" t="str">
            <v>HYDRO ELECTRIC COMMISSION OF THE TOWNSHIP OF SPRINGWATER</v>
          </cell>
          <cell r="B1913" t="str">
            <v>HYDRO ONE NETWORKS INC.</v>
          </cell>
          <cell r="D1913">
            <v>-127127</v>
          </cell>
        </row>
        <row r="1914">
          <cell r="A1914" t="str">
            <v>HYDRO HAWKESBURY INC.</v>
          </cell>
          <cell r="B1914" t="str">
            <v>HYDRO HAWKESBURY INC.</v>
          </cell>
          <cell r="D1914">
            <v>-618023</v>
          </cell>
        </row>
        <row r="1915">
          <cell r="A1915" t="str">
            <v>HYDRO MISSISSAUGA CORPORATION</v>
          </cell>
          <cell r="B1915" t="str">
            <v>ENERSOURCE HYDRO MISSISSAUGA INC.</v>
          </cell>
          <cell r="D1915">
            <v>-195082515</v>
          </cell>
        </row>
        <row r="1916">
          <cell r="A1916" t="str">
            <v>HYDRO ONE BRAMPTON NETWORKS INC.</v>
          </cell>
          <cell r="B1916" t="str">
            <v>HYDRO ONE BRAMPTON NETWORKS INC.</v>
          </cell>
          <cell r="D1916">
            <v>-59549649</v>
          </cell>
        </row>
        <row r="1917">
          <cell r="A1917" t="str">
            <v>HYDRO OTTAWA LIMITED</v>
          </cell>
          <cell r="B1917" t="str">
            <v>HYDRO OTTAWA LIMITED</v>
          </cell>
          <cell r="D1917">
            <v>-36811409</v>
          </cell>
        </row>
        <row r="1918">
          <cell r="A1918" t="str">
            <v>HYDRO VAUGHAN DISTRIBUTION INC.</v>
          </cell>
          <cell r="B1918" t="str">
            <v>POWERSTREAM INC.</v>
          </cell>
          <cell r="D1918">
            <v>-80159840</v>
          </cell>
        </row>
        <row r="1919">
          <cell r="A1919" t="str">
            <v>HYDRO-ELECTRIC COMMISSION FOR THE TOWN OF AMHERSTBURG</v>
          </cell>
          <cell r="B1919" t="str">
            <v>ESSEX POWERLINES CORPORATION</v>
          </cell>
          <cell r="D1919">
            <v>-538156</v>
          </cell>
        </row>
        <row r="1920">
          <cell r="A1920" t="str">
            <v>HYDRO-ELECTRIC COMMISSION OF SOUTH DUMFRIES</v>
          </cell>
          <cell r="B1920" t="str">
            <v>BRANT COUNTY POWER INC.</v>
          </cell>
          <cell r="D1920">
            <v>-1025752</v>
          </cell>
        </row>
        <row r="1921">
          <cell r="A1921" t="str">
            <v>HYDRO-ELECTRIC COMMISSION OF THE CITY OF BRANTFORD</v>
          </cell>
          <cell r="B1921" t="str">
            <v>BRANTFORD POWER INC.</v>
          </cell>
          <cell r="D1921">
            <v>-6126351</v>
          </cell>
        </row>
        <row r="1922">
          <cell r="A1922" t="str">
            <v>HYDRO-ELECTRIC COMMISSION OF THE CITY OF PEMBROKE</v>
          </cell>
          <cell r="B1922" t="str">
            <v>OTTAWA RIVER POWER CORPORATION</v>
          </cell>
          <cell r="D1922">
            <v>-1732150</v>
          </cell>
        </row>
        <row r="1923">
          <cell r="A1923" t="str">
            <v>HYDRO-ELECTRIC COMMISSION OF THE CITY OF SARNIA</v>
          </cell>
          <cell r="B1923" t="str">
            <v>BLUEWATER POWER DISTRIBUTION CORPORATION</v>
          </cell>
          <cell r="D1923">
            <v>-1490346</v>
          </cell>
        </row>
        <row r="1924">
          <cell r="A1924" t="str">
            <v>HYDRO-ELECTRIC COMMISSION OF THE CITY OF TORONTO - EAST YORK OFFICE</v>
          </cell>
          <cell r="B1924" t="str">
            <v>TORONTO HYDRO-ELECTRIC SYSTEM LIMITED</v>
          </cell>
          <cell r="D1924">
            <v>-1161504</v>
          </cell>
        </row>
        <row r="1925">
          <cell r="A1925" t="str">
            <v>HYDRO-ELECTRIC COMMISSION OF THE CITY OF TORONTO - ETOBICOKE OFFICE</v>
          </cell>
          <cell r="B1925" t="str">
            <v>TORONTO HYDRO-ELECTRIC SYSTEM LIMITED</v>
          </cell>
          <cell r="D1925">
            <v>-13068396</v>
          </cell>
        </row>
        <row r="1926">
          <cell r="A1926" t="str">
            <v>HYDRO-ELECTRIC COMMISSION OF THE CITY OF TORONTO - NORTH YORK OFFICE</v>
          </cell>
          <cell r="B1926" t="str">
            <v>TORONTO HYDRO-ELECTRIC SYSTEM LIMITED</v>
          </cell>
          <cell r="D1926">
            <v>-12246482</v>
          </cell>
        </row>
        <row r="1927">
          <cell r="A1927" t="str">
            <v>HYDRO-ELECTRIC COMMISSION OF THE CITY OF TORONTO - SCARBOROUGH OFFICE</v>
          </cell>
          <cell r="B1927" t="str">
            <v>TORONTO HYDRO-ELECTRIC SYSTEM LIMITED</v>
          </cell>
          <cell r="D1927">
            <v>-39649765</v>
          </cell>
        </row>
        <row r="1928">
          <cell r="A1928" t="str">
            <v>HYDRO-ELECTRIC COMMISSION OF THE CITY OF TORONTO - TORONTO OFFICE</v>
          </cell>
          <cell r="B1928" t="str">
            <v>TORONTO HYDRO-ELECTRIC SYSTEM LIMITED</v>
          </cell>
          <cell r="D1928">
            <v>-15196434</v>
          </cell>
        </row>
        <row r="1929">
          <cell r="A1929" t="str">
            <v>HYDRO-ELECTRIC COMMISSION OF THE CITY OF TORONTO - YORK OFFICE</v>
          </cell>
          <cell r="B1929" t="str">
            <v>TORONTO HYDRO-ELECTRIC SYSTEM LIMITED</v>
          </cell>
          <cell r="D1929">
            <v>-1310067</v>
          </cell>
        </row>
        <row r="1930">
          <cell r="A1930" t="str">
            <v>HYDRO-ELECTRIC COMMISSION OF THE TOWN OF BOTHWELL</v>
          </cell>
          <cell r="B1930" t="str">
            <v>CHATHAM-KENT HYDRO INC.</v>
          </cell>
          <cell r="D1930">
            <v>-17344</v>
          </cell>
        </row>
        <row r="1931">
          <cell r="A1931" t="str">
            <v>HYDRO-ELECTRIC COMMISSION OF THE TOWN OF BRACEBRIDGE</v>
          </cell>
          <cell r="B1931" t="str">
            <v>LAKELAND POWER DISTRIBUTION LTD.</v>
          </cell>
          <cell r="D1931">
            <v>-338231</v>
          </cell>
        </row>
        <row r="1932">
          <cell r="A1932" t="str">
            <v>HYDRO-ELECTRIC COMMISSION OF THE TOWN OF CACHE BAY</v>
          </cell>
          <cell r="B1932" t="str">
            <v>GREATER SUDBURY HYDRO INC.</v>
          </cell>
          <cell r="D1932">
            <v>-3110</v>
          </cell>
        </row>
        <row r="1933">
          <cell r="A1933" t="str">
            <v>HYDRO-ELECTRIC COMMISSION OF THE TOWN OF HARRISTON</v>
          </cell>
          <cell r="B1933" t="str">
            <v>WESTARIO POWER INC.</v>
          </cell>
          <cell r="D1933">
            <v>-81709</v>
          </cell>
        </row>
        <row r="1934">
          <cell r="A1934" t="str">
            <v>HYDRO-ELECTRIC COMMISSION OF THE TOWN OF HARROW</v>
          </cell>
          <cell r="B1934" t="str">
            <v>E.L.K. ENERGY INC.</v>
          </cell>
          <cell r="D1934">
            <v>-296210</v>
          </cell>
        </row>
        <row r="1935">
          <cell r="A1935" t="str">
            <v>HYDRO-ELECTRIC COMMISSION OF THE TOWN OF LASALLE</v>
          </cell>
          <cell r="B1935" t="str">
            <v>ESSEX POWERLINES CORPORATION</v>
          </cell>
          <cell r="D1935">
            <v>-4992875</v>
          </cell>
        </row>
        <row r="1936">
          <cell r="A1936" t="str">
            <v>HYDRO-ELECTRIC COMMISSION OF THE TOWN OF PORT ELGIN</v>
          </cell>
          <cell r="B1936" t="str">
            <v>WESTARIO POWER INC.</v>
          </cell>
          <cell r="D1936">
            <v>-1977447</v>
          </cell>
        </row>
        <row r="1937">
          <cell r="A1937" t="str">
            <v>HYDRO-ELECTRIC COMMISSION OF THE TOWN OF STURGEON FALLS</v>
          </cell>
          <cell r="B1937" t="str">
            <v>GREATER SUDBURY HYDRO INC.</v>
          </cell>
          <cell r="D1937">
            <v>-74664</v>
          </cell>
        </row>
        <row r="1938">
          <cell r="A1938" t="str">
            <v>HYDRO-ELECTRIC COMMISSION OF THE TOWN OF VANKLEEK HILL</v>
          </cell>
          <cell r="B1938" t="str">
            <v>HYDRO ONE NETWORKS INC.</v>
          </cell>
          <cell r="D1938">
            <v>-79943</v>
          </cell>
        </row>
        <row r="1939">
          <cell r="A1939" t="str">
            <v>HYDRO-ELECTRIC COMMISSION OF THE TOWN OF WALLACEBURG</v>
          </cell>
          <cell r="B1939" t="str">
            <v>CHATHAM-KENT HYDRO INC.</v>
          </cell>
          <cell r="D1939">
            <v>-713177</v>
          </cell>
        </row>
        <row r="1940">
          <cell r="A1940" t="str">
            <v>HYDRO-ELECTRIC COMMISSION OF THE TOWN OF WASAGA BEACH</v>
          </cell>
          <cell r="B1940" t="str">
            <v>WASAGA DISTRIBUTION INC.</v>
          </cell>
          <cell r="D1940">
            <v>-3502286</v>
          </cell>
        </row>
        <row r="1941">
          <cell r="A1941" t="str">
            <v>HYDRO-ELECTRIC COMMISSION OF THE TOWN OF WEBBWOOD</v>
          </cell>
          <cell r="B1941" t="str">
            <v>ESPANOLA REGIONAL HYDRO DISTRIBUTION CORPORATION</v>
          </cell>
          <cell r="D1941">
            <v>-9162</v>
          </cell>
        </row>
        <row r="1942">
          <cell r="A1942" t="str">
            <v>HYDRO-ELECTRIC COMMISSION OF THE TOWN OF WIARTON</v>
          </cell>
          <cell r="B1942" t="str">
            <v>HYDRO ONE NETWORKS INC.</v>
          </cell>
          <cell r="D1942">
            <v>-164581</v>
          </cell>
        </row>
        <row r="1943">
          <cell r="A1943" t="str">
            <v>HYDRO-ELECTRIC COMMISSION OF THE TOWNSHIP OF BRANTFORD</v>
          </cell>
          <cell r="B1943" t="str">
            <v>BRANT COUNTY POWER INC.</v>
          </cell>
          <cell r="D1943">
            <v>-641693</v>
          </cell>
        </row>
        <row r="1944">
          <cell r="A1944" t="str">
            <v>HYDRO-ELECTRIC COMMISSION OF THE TOWNSHIP OF BURFORD</v>
          </cell>
          <cell r="B1944" t="str">
            <v>BRANT COUNTY POWER INC.</v>
          </cell>
          <cell r="D1944">
            <v>-300882</v>
          </cell>
        </row>
        <row r="1945">
          <cell r="A1945" t="str">
            <v>HYDRO-ELECTRIC COMMISSION OF THE TOWNSHIP OF ESSA</v>
          </cell>
          <cell r="B1945" t="str">
            <v>POWERSTREAM INC.</v>
          </cell>
          <cell r="D1945">
            <v>-91794</v>
          </cell>
        </row>
        <row r="1946">
          <cell r="A1946" t="str">
            <v>HYDRO-ELECTRIC COMMISSION OF THE VILLAGE OF ALFRED</v>
          </cell>
          <cell r="B1946" t="str">
            <v>HYDRO 2000 INC.</v>
          </cell>
          <cell r="D1946">
            <v>-84170</v>
          </cell>
        </row>
        <row r="1947">
          <cell r="A1947" t="str">
            <v>HYDRO-ELECTRIC COMMISSION OF THE VILLAGE OF CLIFFORD</v>
          </cell>
          <cell r="B1947" t="str">
            <v>WESTARIO POWER INC.</v>
          </cell>
          <cell r="D1947">
            <v>-44203</v>
          </cell>
        </row>
        <row r="1948">
          <cell r="A1948" t="str">
            <v>HYDRO-ELECTRIC COMMISSION OF THE VILLAGE OF ELORA</v>
          </cell>
          <cell r="B1948" t="str">
            <v>CENTRE WELLINGTON HYDRO LTD.</v>
          </cell>
          <cell r="D1948">
            <v>-487660</v>
          </cell>
        </row>
        <row r="1949">
          <cell r="A1949" t="str">
            <v>HYDRO-ELECTRIC COMMISSION OF THE VILLAGE OF FINCH</v>
          </cell>
          <cell r="B1949" t="str">
            <v>HYDRO ONE NETWORKS INC.</v>
          </cell>
          <cell r="D1949">
            <v>-28863</v>
          </cell>
        </row>
        <row r="1950">
          <cell r="A1950" t="str">
            <v>HYDRO-ELECTRIC COMMISSION OF THE VILLAGE OF FRANKFORD</v>
          </cell>
          <cell r="B1950" t="str">
            <v>HYDRO ONE NETWORKS INC.</v>
          </cell>
          <cell r="D1950">
            <v>-21399</v>
          </cell>
        </row>
        <row r="1951">
          <cell r="A1951" t="str">
            <v>HYDRO-ELECTRIC COMMISSION OF THE VILLAGE OF L'ORIGNAL</v>
          </cell>
          <cell r="B1951" t="str">
            <v>HYDRO ONE NETWORKS INC.</v>
          </cell>
          <cell r="D1951">
            <v>-255352</v>
          </cell>
        </row>
        <row r="1952">
          <cell r="A1952" t="str">
            <v>HYDRO-ELECTRIC COMMISSION OF THE VILLAGE OF LUCAN</v>
          </cell>
          <cell r="B1952" t="str">
            <v>HYDRO ONE NETWORKS INC.</v>
          </cell>
          <cell r="D1952">
            <v>-126027</v>
          </cell>
        </row>
        <row r="1953">
          <cell r="A1953" t="str">
            <v>HYDRO-ELECTRIC COMMISSION OF THE VILLAGE OF MORRISBURG</v>
          </cell>
          <cell r="B1953" t="str">
            <v>RIDEAU ST. LAWRENCE DISTRIBUTION INC.</v>
          </cell>
          <cell r="D1953">
            <v>-179663</v>
          </cell>
        </row>
        <row r="1954">
          <cell r="A1954" t="str">
            <v>HYDRO-ELECTRIC COMMISSION OF THE VILLAGE OF NEUSTADT</v>
          </cell>
          <cell r="B1954" t="str">
            <v>WESTARIO POWER INC.</v>
          </cell>
          <cell r="D1954">
            <v>-23476</v>
          </cell>
        </row>
        <row r="1955">
          <cell r="A1955" t="str">
            <v>HYDRO-ELECTRIC COMMISSION OF THE VILLAGE OF PAISLEY</v>
          </cell>
          <cell r="B1955" t="str">
            <v>HYDRO ONE NETWORKS INC.</v>
          </cell>
          <cell r="D1955">
            <v>-60655</v>
          </cell>
        </row>
        <row r="1956">
          <cell r="A1956" t="str">
            <v>HYDRO-ELECTRIC COMMISSION OF THE VILLAGE OF PLANTAGENET</v>
          </cell>
          <cell r="B1956" t="str">
            <v>HYDRO 2000 INC.</v>
          </cell>
          <cell r="D1956">
            <v>-39845</v>
          </cell>
        </row>
        <row r="1957">
          <cell r="A1957" t="str">
            <v>HYDRO-ELECTRIC COMMISSION OF THE VILLAGE OF ST. CLAIR BEACH</v>
          </cell>
          <cell r="B1957" t="str">
            <v>ESSEX POWERLINES CORPORATION</v>
          </cell>
          <cell r="D1957">
            <v>-1395152</v>
          </cell>
        </row>
        <row r="1958">
          <cell r="A1958" t="str">
            <v>INGERSOLL PUBLIC UTILITY COMMISSION</v>
          </cell>
          <cell r="B1958" t="str">
            <v>ERIE THAMES POWERLINES CORPORATION</v>
          </cell>
          <cell r="D1958">
            <v>-1195237</v>
          </cell>
        </row>
        <row r="1959">
          <cell r="A1959" t="str">
            <v>INNISFIL HYDRO DISTRIBUTION SYSTEMS LIMITED</v>
          </cell>
          <cell r="B1959" t="str">
            <v>INNISFIL HYDRO DISTRIBUTION SYSTEMS LIMITED</v>
          </cell>
          <cell r="D1959">
            <v>-922308</v>
          </cell>
        </row>
        <row r="1960">
          <cell r="A1960" t="str">
            <v>IROQUOIS FALLS HYDRO</v>
          </cell>
          <cell r="B1960" t="str">
            <v>NORTHERN ONTARIO WIRES INC.</v>
          </cell>
          <cell r="D1960">
            <v>-982004</v>
          </cell>
        </row>
        <row r="1961">
          <cell r="A1961" t="str">
            <v>KANATA HYDRO-ELECTRIC COMMISSION</v>
          </cell>
          <cell r="B1961" t="str">
            <v>HYDRO OTTAWA LIMITED</v>
          </cell>
          <cell r="D1961">
            <v>-22824056</v>
          </cell>
        </row>
        <row r="1962">
          <cell r="A1962" t="str">
            <v>KENORA HYDRO ELECTRIC CORPORATION LTD.</v>
          </cell>
          <cell r="B1962" t="str">
            <v>KENORA HYDRO ELECTRIC CORPORATION LTD.</v>
          </cell>
          <cell r="D1962">
            <v>-604787</v>
          </cell>
        </row>
        <row r="1963">
          <cell r="A1963" t="str">
            <v>KILLALOE HYDRO ELECTRIC COMMISSION</v>
          </cell>
          <cell r="B1963" t="str">
            <v>OTTAWA RIVER POWER CORPORATION</v>
          </cell>
          <cell r="D1963">
            <v>-37434</v>
          </cell>
        </row>
        <row r="1964">
          <cell r="A1964" t="str">
            <v>KINCARDINE HYDRO ELECTRIC COMMISSION</v>
          </cell>
          <cell r="B1964" t="str">
            <v>WESTARIO POWER INC.</v>
          </cell>
          <cell r="D1964">
            <v>-1070032</v>
          </cell>
        </row>
        <row r="1965">
          <cell r="A1965" t="str">
            <v>KINGSTON ELECTRICITY DISTRIBUTION LIMITED</v>
          </cell>
          <cell r="B1965" t="str">
            <v>KINGSTON ELECTRICITY DISTRIBUTION LIMITED</v>
          </cell>
          <cell r="D1965">
            <v>-2741583</v>
          </cell>
        </row>
        <row r="1966">
          <cell r="B1966" t="str">
            <v>KINGSTON HYDRO CORPORATION</v>
          </cell>
          <cell r="D1966">
            <v>-2741583</v>
          </cell>
        </row>
        <row r="1967">
          <cell r="A1967" t="str">
            <v>KINGSVILLE PUBLIC UTILITY COMMISSION</v>
          </cell>
          <cell r="B1967" t="str">
            <v>E.L.K. ENERGY INC.</v>
          </cell>
          <cell r="D1967">
            <v>-835110</v>
          </cell>
        </row>
        <row r="1968">
          <cell r="A1968" t="str">
            <v>KIRKFIELD HYDRO ELECTRIC SYSTEM</v>
          </cell>
          <cell r="B1968" t="str">
            <v>HYDRO ONE NETWORKS INC.</v>
          </cell>
          <cell r="D1968">
            <v>-43959</v>
          </cell>
        </row>
        <row r="1969">
          <cell r="A1969" t="str">
            <v>KITCHENER-WILMOT HYDRO INC.</v>
          </cell>
          <cell r="B1969" t="str">
            <v>KITCHENER-WILMOT HYDRO INC.</v>
          </cell>
          <cell r="D1969">
            <v>-18543497</v>
          </cell>
        </row>
        <row r="1970">
          <cell r="A1970" t="str">
            <v>LAKEFIELD DISTRIBUTION INCORPORATED</v>
          </cell>
          <cell r="B1970" t="str">
            <v>PETERBOROUGH DISTRIBUTION INCORPORATED</v>
          </cell>
          <cell r="D1970">
            <v>-158778</v>
          </cell>
        </row>
        <row r="1971">
          <cell r="A1971" t="str">
            <v>LAKESHORE TOWNSHIP HEC</v>
          </cell>
          <cell r="B1971" t="str">
            <v>E.L.K. ENERGY INC.</v>
          </cell>
          <cell r="D1971">
            <v>-682472</v>
          </cell>
        </row>
        <row r="1972">
          <cell r="A1972" t="str">
            <v>LANARK HIGHLANDS PUBLIC UTILITIES COMMISSION</v>
          </cell>
          <cell r="B1972" t="str">
            <v>HYDRO ONE NETWORKS INC.</v>
          </cell>
          <cell r="D1972">
            <v>-125380</v>
          </cell>
        </row>
        <row r="1973">
          <cell r="A1973" t="str">
            <v>LARDER LAKE ELECTRIC COMPANY</v>
          </cell>
          <cell r="B1973" t="str">
            <v>HYDRO ONE NETWORKS INC.</v>
          </cell>
          <cell r="D1973">
            <v>-134351</v>
          </cell>
        </row>
        <row r="1974">
          <cell r="A1974" t="str">
            <v>LATCHFORD HYDRO ELECTRIC</v>
          </cell>
          <cell r="B1974" t="str">
            <v>HYDRO ONE NETWORKS INC.</v>
          </cell>
          <cell r="D1974">
            <v>-43188</v>
          </cell>
        </row>
        <row r="1975">
          <cell r="A1975" t="str">
            <v>LINCOLN HYDRO-ELECTRIC COMMISSION</v>
          </cell>
          <cell r="B1975" t="str">
            <v>NIAGARA PENINSULA ENERGY INC.</v>
          </cell>
          <cell r="D1975">
            <v>-1684862</v>
          </cell>
        </row>
        <row r="1976">
          <cell r="A1976" t="str">
            <v>LINDSAY HYDRO-ELECTRIC SYSTEM</v>
          </cell>
          <cell r="B1976" t="str">
            <v>HYDRO ONE NETWORKS INC.</v>
          </cell>
          <cell r="D1976">
            <v>-2037836</v>
          </cell>
        </row>
        <row r="1977">
          <cell r="A1977" t="str">
            <v>LONDON HYDRO UTILITIES SERVICES INC.</v>
          </cell>
          <cell r="B1977" t="str">
            <v>LONDON HYDRO INC.</v>
          </cell>
          <cell r="D1977">
            <v>-30301628</v>
          </cell>
        </row>
        <row r="1978">
          <cell r="A1978" t="str">
            <v>MALAHIDE UTILITY COMMISSION</v>
          </cell>
          <cell r="B1978" t="str">
            <v>HYDRO ONE NETWORKS INC.</v>
          </cell>
          <cell r="D1978">
            <v>-71168</v>
          </cell>
        </row>
        <row r="1979">
          <cell r="A1979" t="str">
            <v>MAPLETON HYDRO ELECTRIC COMMISSION</v>
          </cell>
          <cell r="B1979" t="str">
            <v>HYDRO ONE NETWORKS INC.</v>
          </cell>
          <cell r="D1979">
            <v>-278006</v>
          </cell>
        </row>
        <row r="1980">
          <cell r="A1980" t="str">
            <v>MARKDALE HYDRO SYSTEM</v>
          </cell>
          <cell r="B1980" t="str">
            <v>HYDRO ONE NETWORKS INC.</v>
          </cell>
          <cell r="D1980">
            <v>-53908</v>
          </cell>
        </row>
        <row r="1981">
          <cell r="A1981" t="str">
            <v>MARKHAM HYDRO DISTRIBUTION INC.</v>
          </cell>
          <cell r="B1981" t="str">
            <v>POWERSTREAM INC.</v>
          </cell>
          <cell r="D1981">
            <v>-59425337</v>
          </cell>
        </row>
        <row r="1982">
          <cell r="A1982" t="str">
            <v>MARMORA HYDRO COMMISSION</v>
          </cell>
          <cell r="B1982" t="str">
            <v>HYDRO ONE NETWORKS INC.</v>
          </cell>
          <cell r="D1982">
            <v>-81880</v>
          </cell>
        </row>
        <row r="1983">
          <cell r="A1983" t="str">
            <v>MARTINTOWN HYDRO SYSTEM</v>
          </cell>
          <cell r="B1983" t="str">
            <v>HYDRO ONE NETWORKS INC.</v>
          </cell>
          <cell r="D1983">
            <v>-843</v>
          </cell>
        </row>
        <row r="1984">
          <cell r="A1984" t="str">
            <v>MIDLAND POWER UTILITY CORPORATION</v>
          </cell>
          <cell r="B1984" t="str">
            <v>MIDLAND POWER UTILITY CORPORATION</v>
          </cell>
          <cell r="D1984">
            <v>-405912</v>
          </cell>
        </row>
        <row r="1985">
          <cell r="A1985" t="str">
            <v>MILDMAY HYDRO-ELECTRIC COMMISSION</v>
          </cell>
          <cell r="B1985" t="str">
            <v>WESTARIO POWER INC.</v>
          </cell>
          <cell r="D1985">
            <v>-108258</v>
          </cell>
        </row>
        <row r="1986">
          <cell r="A1986" t="str">
            <v>MILTON HYDRO DISTRIBUTION INC.</v>
          </cell>
          <cell r="B1986" t="str">
            <v>MILTON HYDRO DISTRIBUTION INC.</v>
          </cell>
          <cell r="D1986">
            <v>-7054337</v>
          </cell>
        </row>
        <row r="1987">
          <cell r="A1987" t="str">
            <v>MISSISSIPPI MILLS PUBLIC UTILITIES COMMISSION</v>
          </cell>
          <cell r="B1987" t="str">
            <v>OTTAWA RIVER POWER CORPORATION</v>
          </cell>
          <cell r="D1987">
            <v>-375366</v>
          </cell>
        </row>
        <row r="1988">
          <cell r="A1988" t="str">
            <v>NANTICOKE HYDRO ELECTRIC COMMISSION</v>
          </cell>
          <cell r="B1988" t="str">
            <v>HALDIMAND COUNTY HYDRO INC.</v>
          </cell>
          <cell r="D1988">
            <v>-1209014</v>
          </cell>
        </row>
        <row r="1989">
          <cell r="A1989" t="str">
            <v>NAPANEE HYDRO-ELECTRIC COMMISSION</v>
          </cell>
          <cell r="B1989" t="str">
            <v>HYDRO ONE NETWORKS INC.</v>
          </cell>
          <cell r="D1989">
            <v>-313971</v>
          </cell>
        </row>
        <row r="1990">
          <cell r="A1990" t="str">
            <v>NEPEAN HYDRO ELECTRIC COMMISSION</v>
          </cell>
          <cell r="B1990" t="str">
            <v>HYDRO OTTAWA LIMITED</v>
          </cell>
          <cell r="D1990">
            <v>-26968831</v>
          </cell>
        </row>
        <row r="1991">
          <cell r="A1991" t="str">
            <v>NEW TECUMSETH HYDRO</v>
          </cell>
          <cell r="B1991" t="str">
            <v>POWERSTREAM INC.</v>
          </cell>
          <cell r="D1991">
            <v>-2042128</v>
          </cell>
        </row>
        <row r="1992">
          <cell r="A1992" t="str">
            <v>NEWBURY POWER INC.</v>
          </cell>
          <cell r="B1992" t="str">
            <v>MIDDLESEX POWER DISTRIBUTION CORPORATION</v>
          </cell>
          <cell r="D1992">
            <v>-32441</v>
          </cell>
        </row>
        <row r="1993">
          <cell r="A1993" t="str">
            <v>NEWMARKET HYDRO LTD.</v>
          </cell>
          <cell r="B1993" t="str">
            <v>NEWMARKET-TAY POWER DISTRIBUTION LTD.</v>
          </cell>
          <cell r="D1993">
            <v>-23644095</v>
          </cell>
        </row>
        <row r="1994">
          <cell r="A1994" t="str">
            <v>NIAGARA FALLS HYDRO INC.</v>
          </cell>
          <cell r="B1994" t="str">
            <v>NIAGARA PENINSULA ENERGY INC.</v>
          </cell>
          <cell r="D1994">
            <v>-4231380</v>
          </cell>
        </row>
        <row r="1995">
          <cell r="A1995" t="str">
            <v>NIAGARA-ON-THE-LAKE HYDRO INC.</v>
          </cell>
          <cell r="B1995" t="str">
            <v>NIAGARA-ON-THE-LAKE HYDRO INC.</v>
          </cell>
          <cell r="D1995">
            <v>-2524686</v>
          </cell>
        </row>
        <row r="1996">
          <cell r="A1996" t="str">
            <v>NICKEL CENTRE HYDRO-ELECTRIC COMMISSION</v>
          </cell>
          <cell r="B1996" t="str">
            <v>GREATER SUDBURY HYDRO INC.</v>
          </cell>
          <cell r="D1996">
            <v>-99515</v>
          </cell>
        </row>
        <row r="1997">
          <cell r="A1997" t="str">
            <v>NIPIGON HYDRO ELECTRIC COMMISSION</v>
          </cell>
          <cell r="B1997" t="str">
            <v>HYDRO ONE NETWORKS INC.</v>
          </cell>
          <cell r="D1997">
            <v>-99604</v>
          </cell>
        </row>
        <row r="1998">
          <cell r="A1998" t="str">
            <v>NORFOLK POWER DISTRIBUTION INC.</v>
          </cell>
          <cell r="B1998" t="str">
            <v>NORFOLK POWER DISTRIBUTION INC.</v>
          </cell>
          <cell r="D1998">
            <v>-113949</v>
          </cell>
        </row>
        <row r="1999">
          <cell r="A1999" t="str">
            <v>NORTH BAY HYDRO DISTRIBUTION LIMITED</v>
          </cell>
          <cell r="B1999" t="str">
            <v>NORTH BAY HYDRO DISTRIBUTION LIMITED</v>
          </cell>
          <cell r="D1999">
            <v>-3875142</v>
          </cell>
        </row>
        <row r="2000">
          <cell r="A2000" t="str">
            <v>NORTH GRENVILLE HYDRO-ELECTRIC COMMISSION</v>
          </cell>
          <cell r="B2000" t="str">
            <v>HYDRO ONE NETWORKS INC.</v>
          </cell>
          <cell r="D2000">
            <v>-367816</v>
          </cell>
        </row>
        <row r="2001">
          <cell r="A2001" t="str">
            <v>NORTH PERTH UTILITY COMMISSION</v>
          </cell>
          <cell r="B2001" t="str">
            <v>HYDRO ONE NETWORKS INC.</v>
          </cell>
          <cell r="D2001">
            <v>-510874</v>
          </cell>
        </row>
        <row r="2002">
          <cell r="A2002" t="str">
            <v>NORWICH PUBLIC UTILITY COMMISSION</v>
          </cell>
          <cell r="B2002" t="str">
            <v>ERIE THAMES POWERLINES CORPORATION</v>
          </cell>
          <cell r="D2002">
            <v>-145159</v>
          </cell>
        </row>
        <row r="2003">
          <cell r="A2003" t="str">
            <v>OAKVILLE HYDRO ELECTRICITY DISTRIBUTION INC.</v>
          </cell>
          <cell r="B2003" t="str">
            <v>OAKVILLE HYDRO ELECTRICITY DISTRIBUTION INC.</v>
          </cell>
          <cell r="D2003">
            <v>-39670539</v>
          </cell>
        </row>
        <row r="2004">
          <cell r="A2004" t="str">
            <v>OIL SPRINGS HYDRO ELECTRIC COMMISSION</v>
          </cell>
          <cell r="B2004" t="str">
            <v>BLUEWATER POWER DISTRIBUTION CORPORATION</v>
          </cell>
          <cell r="D2004">
            <v>-22469</v>
          </cell>
        </row>
        <row r="2005">
          <cell r="A2005" t="str">
            <v>ORANGEVILLE HYDRO LIMITED</v>
          </cell>
          <cell r="B2005" t="str">
            <v>ORANGEVILLE HYDRO LIMITED</v>
          </cell>
          <cell r="D2005">
            <v>-5301586</v>
          </cell>
        </row>
        <row r="2006">
          <cell r="A2006" t="str">
            <v>ORILLIA POWER DISTRIBUTION CORPORATION</v>
          </cell>
          <cell r="B2006" t="str">
            <v>ORILLIA POWER DISTRIBUTION CORPORATION</v>
          </cell>
          <cell r="D2006">
            <v>-1721879</v>
          </cell>
        </row>
        <row r="2007">
          <cell r="A2007" t="str">
            <v>OSHAWA PUC NETWORKS INC.</v>
          </cell>
          <cell r="B2007" t="str">
            <v>OSHAWA PUC NETWORKS INC.</v>
          </cell>
          <cell r="D2007">
            <v>-15593218</v>
          </cell>
        </row>
        <row r="2008">
          <cell r="A2008" t="str">
            <v>PARKHILL P.U.C.</v>
          </cell>
          <cell r="B2008" t="str">
            <v>MIDDLESEX POWER DISTRIBUTION CORPORATION</v>
          </cell>
          <cell r="D2008">
            <v>-74870</v>
          </cell>
        </row>
        <row r="2009">
          <cell r="A2009" t="str">
            <v>PARRY SOUND POWER CORPORATION</v>
          </cell>
          <cell r="B2009" t="str">
            <v>PARRY SOUND POWER CORPORATION</v>
          </cell>
          <cell r="D2009">
            <v>-1114591</v>
          </cell>
        </row>
        <row r="2010">
          <cell r="A2010" t="str">
            <v>PELHAM HYDRO-ELECTRIC COMMISSION</v>
          </cell>
          <cell r="B2010" t="str">
            <v>NIAGARA PENINSULA ENERGY INC.</v>
          </cell>
          <cell r="D2010">
            <v>-229885</v>
          </cell>
        </row>
        <row r="2011">
          <cell r="A2011" t="str">
            <v>PERTH EAST HYDRO ELECTRIC COMMISSION</v>
          </cell>
          <cell r="B2011" t="str">
            <v>HYDRO ONE NETWORKS INC.</v>
          </cell>
          <cell r="D2011">
            <v>-97485</v>
          </cell>
        </row>
        <row r="2012">
          <cell r="A2012" t="str">
            <v>PETERBOROUGH UTILITIES COMMISSION</v>
          </cell>
          <cell r="B2012" t="str">
            <v>PETERBOROUGH DISTRIBUTION INCORPORATED</v>
          </cell>
          <cell r="D2012">
            <v>-5887867</v>
          </cell>
        </row>
        <row r="2013">
          <cell r="A2013" t="str">
            <v>PICKERING HYDRO-ELECTRIC COMMISSION</v>
          </cell>
          <cell r="B2013" t="str">
            <v>VERIDIAN CONNECTIONS INC.</v>
          </cell>
          <cell r="D2013">
            <v>-20143574</v>
          </cell>
        </row>
        <row r="2014">
          <cell r="A2014" t="str">
            <v>POLICE VILLAGE OF APPLE HILL HYDRO SYSTEM</v>
          </cell>
          <cell r="B2014" t="str">
            <v>HYDRO ONE NETWORKS INC.</v>
          </cell>
          <cell r="D2014">
            <v>-698</v>
          </cell>
        </row>
        <row r="2015">
          <cell r="A2015" t="str">
            <v>POLICE VILLAGE OF AVONMORE HYDRO SYSTEM</v>
          </cell>
          <cell r="B2015" t="str">
            <v>HYDRO ONE NETWORKS INC.</v>
          </cell>
          <cell r="D2015">
            <v>-11342</v>
          </cell>
        </row>
        <row r="2016">
          <cell r="A2016" t="str">
            <v>POLICE VILLAGE OF COMBER HYDRO SYSTEM</v>
          </cell>
          <cell r="B2016" t="str">
            <v>E.L.K. ENERGY INC.</v>
          </cell>
          <cell r="D2016">
            <v>-97278</v>
          </cell>
        </row>
        <row r="2017">
          <cell r="A2017" t="str">
            <v>POLICE VILLAGE OF DUBLIN HYDRO SYSTEM</v>
          </cell>
          <cell r="B2017" t="str">
            <v>ERIE THAMES POWERLINES CORPORATION</v>
          </cell>
          <cell r="D2017">
            <v>-3050</v>
          </cell>
        </row>
        <row r="2018">
          <cell r="A2018" t="str">
            <v>POLICE VILLAGE OF GRANTON HYDRO SYSTEM</v>
          </cell>
          <cell r="B2018" t="str">
            <v>HYDRO ONE NETWORKS INC.</v>
          </cell>
          <cell r="D2018">
            <v>-43573</v>
          </cell>
        </row>
        <row r="2019">
          <cell r="A2019" t="str">
            <v>POLICE VILLAGE OF MERLIN HYDRO SYSTEM</v>
          </cell>
          <cell r="B2019" t="str">
            <v>CHATHAM-KENT HYDRO INC.</v>
          </cell>
          <cell r="D2019">
            <v>-27864</v>
          </cell>
        </row>
        <row r="2020">
          <cell r="A2020" t="str">
            <v>POLICE VILLAGE OF MOOREFIELD HYDRO SYSTEM</v>
          </cell>
          <cell r="B2020" t="str">
            <v>HYDRO ONE NETWORKS INC.</v>
          </cell>
          <cell r="D2020">
            <v>-1300</v>
          </cell>
        </row>
        <row r="2021">
          <cell r="A2021" t="str">
            <v>POLICE VILLAGE OF MOUNT BRYDGES HYDRO SYSTEM</v>
          </cell>
          <cell r="B2021" t="str">
            <v>MIDDLESEX POWER DISTRIBUTION CORPORATION</v>
          </cell>
          <cell r="D2021">
            <v>-253065</v>
          </cell>
        </row>
        <row r="2022">
          <cell r="A2022" t="str">
            <v>POLICE VILLAGE OF PRICEVILLE HYDRO SYSTEM</v>
          </cell>
          <cell r="B2022" t="str">
            <v>HYDRO ONE NETWORKS INC.</v>
          </cell>
          <cell r="D2022">
            <v>-11305</v>
          </cell>
        </row>
        <row r="2023">
          <cell r="A2023" t="str">
            <v>POLICE VILLAGE OF RUSSELL HYDRO ELECTRIC SYSTEM</v>
          </cell>
          <cell r="B2023" t="str">
            <v>HYDRO ONE NETWORKS INC.</v>
          </cell>
          <cell r="D2023">
            <v>-120116</v>
          </cell>
        </row>
        <row r="2024">
          <cell r="A2024" t="str">
            <v>PORT COLBORNE HYDRO INC.</v>
          </cell>
          <cell r="B2024" t="str">
            <v>CANADIAN NIAGARA POWER INC.</v>
          </cell>
          <cell r="D2024">
            <v>-1369807</v>
          </cell>
        </row>
        <row r="2025">
          <cell r="A2025" t="str">
            <v>PORT HOPE HYDRO</v>
          </cell>
          <cell r="B2025" t="str">
            <v>VERIDIAN CONNECTIONS INC.</v>
          </cell>
          <cell r="D2025">
            <v>-1641551</v>
          </cell>
        </row>
        <row r="2026">
          <cell r="A2026" t="str">
            <v>PRESCOTT PUBLIC UTILITIES COMMISSION</v>
          </cell>
          <cell r="B2026" t="str">
            <v>RIDEAU ST. LAWRENCE DISTRIBUTION INC.</v>
          </cell>
          <cell r="D2026">
            <v>-76707</v>
          </cell>
        </row>
        <row r="2027">
          <cell r="A2027" t="str">
            <v>PUBLIC UTILITIES COMMISSION OF CHATHAM-KENT</v>
          </cell>
          <cell r="B2027" t="str">
            <v>CHATHAM-KENT HYDRO INC.</v>
          </cell>
          <cell r="D2027">
            <v>-3179667</v>
          </cell>
        </row>
        <row r="2028">
          <cell r="A2028" t="str">
            <v>PUBLIC UTILITIES COMMISSION OF THE CITY OF BARRIE</v>
          </cell>
          <cell r="B2028" t="str">
            <v>POWERSTREAM INC.</v>
          </cell>
          <cell r="D2028">
            <v>-31649381</v>
          </cell>
        </row>
        <row r="2029">
          <cell r="A2029" t="str">
            <v>PUBLIC UTILITIES COMMISSION OF THE CITY OF OWEN SOUND</v>
          </cell>
          <cell r="B2029" t="str">
            <v>HYDRO ONE NETWORKS INC.</v>
          </cell>
          <cell r="D2029">
            <v>-1222890</v>
          </cell>
        </row>
        <row r="2030">
          <cell r="A2030" t="str">
            <v>PUBLIC UTILITIES COMMISSION OF THE CITY OF TRENTON</v>
          </cell>
          <cell r="B2030" t="str">
            <v>HYDRO ONE NETWORKS INC.</v>
          </cell>
          <cell r="D2030">
            <v>-2992925</v>
          </cell>
        </row>
        <row r="2031">
          <cell r="A2031" t="str">
            <v>PUBLIC UTILITIES COMMISSION OF THE CORPORATION OF THE TOWNSHIP OF MAGNETAWAN</v>
          </cell>
          <cell r="B2031" t="str">
            <v>LAKELAND POWER DISTRIBUTION LTD.</v>
          </cell>
          <cell r="D2031">
            <v>-42250</v>
          </cell>
        </row>
        <row r="2032">
          <cell r="A2032" t="str">
            <v>PUBLIC UTILITIES COMMISSION OF THE TOWN OF ALEXANDRIA</v>
          </cell>
          <cell r="B2032" t="str">
            <v>HYDRO ONE NETWORKS INC.</v>
          </cell>
          <cell r="D2032">
            <v>-206682</v>
          </cell>
        </row>
        <row r="2033">
          <cell r="A2033" t="str">
            <v>PUBLIC UTILITIES COMMISSION OF THE TOWN OF BLENHEIM</v>
          </cell>
          <cell r="B2033" t="str">
            <v>CHATHAM-KENT HYDRO INC.</v>
          </cell>
          <cell r="D2033">
            <v>-111719</v>
          </cell>
        </row>
        <row r="2034">
          <cell r="A2034" t="str">
            <v>PUBLIC UTILITIES COMMISSION OF THE TOWN OF CAMPBELLFORD</v>
          </cell>
          <cell r="B2034" t="str">
            <v>HYDRO ONE NETWORKS INC.</v>
          </cell>
          <cell r="D2034">
            <v>-266624</v>
          </cell>
        </row>
        <row r="2035">
          <cell r="A2035" t="str">
            <v>PUBLIC UTILITIES COMMISSION OF THE TOWN OF CHESLEY</v>
          </cell>
          <cell r="B2035" t="str">
            <v>HYDRO ONE NETWORKS INC.</v>
          </cell>
          <cell r="D2035">
            <v>-103814</v>
          </cell>
        </row>
        <row r="2036">
          <cell r="A2036" t="str">
            <v>PUBLIC UTILITIES COMMISSION OF THE TOWN OF COBOURG</v>
          </cell>
          <cell r="B2036" t="str">
            <v>LAKEFRONT UTILITIES INC.</v>
          </cell>
          <cell r="D2036">
            <v>-1782480</v>
          </cell>
        </row>
        <row r="2037">
          <cell r="A2037" t="str">
            <v>PUBLIC UTILITIES COMMISSION OF THE TOWN OF FERGUS</v>
          </cell>
          <cell r="B2037" t="str">
            <v>CENTRE WELLINGTON HYDRO LTD.</v>
          </cell>
          <cell r="D2037">
            <v>-1291373</v>
          </cell>
        </row>
        <row r="2038">
          <cell r="A2038" t="str">
            <v>PUBLIC UTILITIES COMMISSION OF THE TOWN OF GODERICH</v>
          </cell>
          <cell r="B2038" t="str">
            <v>WEST COAST HURON ENERGY INC.</v>
          </cell>
          <cell r="D2038">
            <v>-412986</v>
          </cell>
        </row>
        <row r="2039">
          <cell r="A2039" t="str">
            <v>PUBLIC UTILITIES COMMISSION OF THE TOWN OF MASSEY</v>
          </cell>
          <cell r="B2039" t="str">
            <v>ESPANOLA REGIONAL HYDRO DISTRIBUTION CORPORATION</v>
          </cell>
          <cell r="D2039">
            <v>-31178</v>
          </cell>
        </row>
        <row r="2040">
          <cell r="A2040" t="str">
            <v>PUBLIC UTILITIES COMMISSION OF THE TOWN OF MEAFORD</v>
          </cell>
          <cell r="B2040" t="str">
            <v>HYDRO ONE NETWORKS INC.</v>
          </cell>
          <cell r="D2040">
            <v>-471450</v>
          </cell>
        </row>
        <row r="2041">
          <cell r="A2041" t="str">
            <v>PUBLIC UTILITIES COMMISSION OF THE TOWN OF MITCHELL</v>
          </cell>
          <cell r="B2041" t="str">
            <v>ERIE THAMES POWERLINES CORPORATION</v>
          </cell>
          <cell r="D2041">
            <v>-287041</v>
          </cell>
        </row>
        <row r="2042">
          <cell r="A2042" t="str">
            <v>PUBLIC UTILITIES COMMISSION OF THE TOWN OF MOUNT FOREST</v>
          </cell>
          <cell r="B2042" t="str">
            <v>WELLINGTON NORTH POWER INC.</v>
          </cell>
          <cell r="D2042">
            <v>-268671</v>
          </cell>
        </row>
        <row r="2043">
          <cell r="A2043" t="str">
            <v>PUBLIC UTILITIES COMMISSION OF THE TOWN OF PALMERSTON</v>
          </cell>
          <cell r="B2043" t="str">
            <v>WESTARIO POWER INC.</v>
          </cell>
          <cell r="D2043">
            <v>-168625</v>
          </cell>
        </row>
        <row r="2044">
          <cell r="A2044" t="str">
            <v>PUBLIC UTILITIES COMMISSION OF THE TOWN OF PARIS</v>
          </cell>
          <cell r="B2044" t="str">
            <v>BRANT COUNTY POWER INC.</v>
          </cell>
          <cell r="D2044">
            <v>-363151</v>
          </cell>
        </row>
        <row r="2045">
          <cell r="A2045" t="str">
            <v>PUBLIC UTILITIES COMMISSION OF THE TOWN OF PICTON</v>
          </cell>
          <cell r="B2045" t="str">
            <v>HYDRO ONE NETWORKS INC.</v>
          </cell>
          <cell r="D2045">
            <v>-147693</v>
          </cell>
        </row>
        <row r="2046">
          <cell r="A2046" t="str">
            <v>PUBLIC UTILITIES COMMISSION OF THE TOWN OF RIDGETOWN</v>
          </cell>
          <cell r="B2046" t="str">
            <v>CHATHAM-KENT HYDRO INC.</v>
          </cell>
          <cell r="D2046">
            <v>-129327</v>
          </cell>
        </row>
        <row r="2047">
          <cell r="A2047" t="str">
            <v>PUBLIC UTILITIES COMMISSION OF THE TOWN OF SOUTHAMPTON</v>
          </cell>
          <cell r="B2047" t="str">
            <v>WESTARIO POWER INC.</v>
          </cell>
          <cell r="D2047">
            <v>-181520</v>
          </cell>
        </row>
        <row r="2048">
          <cell r="A2048" t="str">
            <v>PUBLIC UTILITIES COMMISSION OF THE TOWN OF TECUMSEH</v>
          </cell>
          <cell r="B2048" t="str">
            <v>ESSEX POWERLINES CORPORATION</v>
          </cell>
          <cell r="D2048">
            <v>-4058942</v>
          </cell>
        </row>
        <row r="2049">
          <cell r="A2049" t="str">
            <v>PUBLIC UTILITIES COMMISSION OF THE TOWN OF TILBURY</v>
          </cell>
          <cell r="B2049" t="str">
            <v>CHATHAM-KENT HYDRO INC.</v>
          </cell>
          <cell r="D2049">
            <v>-220198</v>
          </cell>
        </row>
        <row r="2050">
          <cell r="A2050" t="str">
            <v>PUBLIC UTILITIES COMMISSION OF THE VILLAGE OF ARTHUR</v>
          </cell>
          <cell r="B2050" t="str">
            <v>WELLINGTON NORTH POWER INC.</v>
          </cell>
          <cell r="D2050">
            <v>-93599</v>
          </cell>
        </row>
        <row r="2051">
          <cell r="A2051" t="str">
            <v>PUBLIC UTILITIES COMMISSION OF THE VILLAGE OF BELMONT</v>
          </cell>
          <cell r="B2051" t="str">
            <v>ERIE THAMES POWERLINES CORPORATION</v>
          </cell>
          <cell r="D2051">
            <v>-300444</v>
          </cell>
        </row>
        <row r="2052">
          <cell r="A2052" t="str">
            <v>PUBLIC UTILITIES COMMISSION OF THE VILLAGE OF LANCASTER</v>
          </cell>
          <cell r="B2052" t="str">
            <v>HYDRO ONE NETWORKS INC.</v>
          </cell>
          <cell r="D2052">
            <v>-43431</v>
          </cell>
        </row>
        <row r="2053">
          <cell r="A2053" t="str">
            <v>PUBLIC UTILITIES COMMISSION OF THE VILLAGE OF PORT STANLEY</v>
          </cell>
          <cell r="B2053" t="str">
            <v>ERIE THAMES POWERLINES CORPORATION</v>
          </cell>
          <cell r="D2053">
            <v>-152357</v>
          </cell>
        </row>
        <row r="2054">
          <cell r="A2054" t="str">
            <v>PUBLIC UTILITIES COMMISSION OF THE VILLAGE OF THAMESVILLE</v>
          </cell>
          <cell r="B2054" t="str">
            <v>CHATHAM-KENT HYDRO INC.</v>
          </cell>
          <cell r="D2054">
            <v>-19390</v>
          </cell>
        </row>
        <row r="2055">
          <cell r="A2055" t="str">
            <v>PUBLIC UTILITIES COMMISSION OF THE VILLAGE OF WESTPORT</v>
          </cell>
          <cell r="B2055" t="str">
            <v>RIDEAU ST. LAWRENCE DISTRIBUTION INC.</v>
          </cell>
          <cell r="D2055">
            <v>-83342</v>
          </cell>
        </row>
        <row r="2056">
          <cell r="A2056" t="str">
            <v>PUBLIC UTILITIES COMMISSION OF THE VILLAGE OF WHEATLEY</v>
          </cell>
          <cell r="B2056" t="str">
            <v>CHATHAM-KENT HYDRO INC.</v>
          </cell>
          <cell r="D2056">
            <v>-115873</v>
          </cell>
        </row>
        <row r="2057">
          <cell r="A2057" t="str">
            <v>PUBLIC UTILITY COMMISSION OF THE VILLAGE OF WEST LORNE</v>
          </cell>
          <cell r="B2057" t="str">
            <v>HYDRO ONE NETWORKS INC.</v>
          </cell>
          <cell r="D2057">
            <v>-92705</v>
          </cell>
        </row>
        <row r="2058">
          <cell r="A2058" t="str">
            <v>PUBLIC UTILITY COMMISSION OF TOWN OF PERTH</v>
          </cell>
          <cell r="B2058" t="str">
            <v>HYDRO ONE NETWORKS INC.</v>
          </cell>
          <cell r="D2058">
            <v>-1682506</v>
          </cell>
        </row>
        <row r="2059">
          <cell r="A2059" t="str">
            <v>RAINY RIVER PUBLIC UTILITIES COMMISSION</v>
          </cell>
          <cell r="B2059" t="str">
            <v>HYDRO ONE NETWORKS INC.</v>
          </cell>
          <cell r="D2059">
            <v>-96206</v>
          </cell>
        </row>
        <row r="2060">
          <cell r="A2060" t="str">
            <v>RED ROCK HYDRO</v>
          </cell>
          <cell r="B2060" t="str">
            <v>HYDRO ONE NETWORKS INC.</v>
          </cell>
          <cell r="D2060">
            <v>-10653</v>
          </cell>
        </row>
        <row r="2061">
          <cell r="A2061" t="str">
            <v>REMARA-BRECHIN HYDRO</v>
          </cell>
          <cell r="B2061" t="str">
            <v>HYDRO ONE NETWORKS INC.</v>
          </cell>
          <cell r="D2061">
            <v>-6839</v>
          </cell>
        </row>
        <row r="2062">
          <cell r="A2062" t="str">
            <v>RENFREW HYDRO INC.</v>
          </cell>
          <cell r="B2062" t="str">
            <v>RENFREW HYDRO INC.</v>
          </cell>
          <cell r="D2062">
            <v>-98644</v>
          </cell>
        </row>
        <row r="2063">
          <cell r="A2063" t="str">
            <v>RICHMOND HILL HYDRO INC.</v>
          </cell>
          <cell r="B2063" t="str">
            <v>POWERSTREAM INC.</v>
          </cell>
          <cell r="D2063">
            <v>-44934236</v>
          </cell>
        </row>
        <row r="2064">
          <cell r="A2064" t="str">
            <v>RIPLEY PUBLIC UTILITIES COMMISSION</v>
          </cell>
          <cell r="B2064" t="str">
            <v>WESTARIO POWER INC.</v>
          </cell>
          <cell r="D2064">
            <v>-45105</v>
          </cell>
        </row>
        <row r="2065">
          <cell r="A2065" t="str">
            <v>ROCKLAND HYDRO ELECTRIC COMMISSION</v>
          </cell>
          <cell r="B2065" t="str">
            <v>HYDRO ONE NETWORKS INC.</v>
          </cell>
          <cell r="D2065">
            <v>-1923795</v>
          </cell>
        </row>
        <row r="2066">
          <cell r="A2066" t="str">
            <v>RODNEY PUBLIC UTILITIES COMMISSION</v>
          </cell>
          <cell r="B2066" t="str">
            <v>HYDRO ONE NETWORKS INC.</v>
          </cell>
          <cell r="D2066">
            <v>-79269</v>
          </cell>
        </row>
        <row r="2067">
          <cell r="A2067" t="str">
            <v>SCHREIBER HYDRO-ELECTRIC COMMISSION</v>
          </cell>
          <cell r="B2067" t="str">
            <v>HYDRO ONE NETWORKS INC.</v>
          </cell>
          <cell r="D2067">
            <v>-51845</v>
          </cell>
        </row>
        <row r="2068">
          <cell r="A2068" t="str">
            <v>SCUGOG HYDRO ELECTRIC CORPORATION</v>
          </cell>
          <cell r="B2068" t="str">
            <v>VERIDIAN CONNECTIONS INC.</v>
          </cell>
          <cell r="D2068">
            <v>-819194</v>
          </cell>
        </row>
        <row r="2069">
          <cell r="A2069" t="str">
            <v>SEAFORTH PUBLIC UTILITY COMMISSION</v>
          </cell>
          <cell r="B2069" t="str">
            <v>FESTIVAL HYDRO INC.</v>
          </cell>
          <cell r="D2069">
            <v>-57630</v>
          </cell>
        </row>
        <row r="2070">
          <cell r="A2070" t="str">
            <v>SEVERN HYDRO-ELECTRIC SYSTEM</v>
          </cell>
          <cell r="B2070" t="str">
            <v>HYDRO ONE NETWORKS INC.</v>
          </cell>
          <cell r="D2070">
            <v>-151714</v>
          </cell>
        </row>
        <row r="2071">
          <cell r="A2071" t="str">
            <v>SIMCOE HYDRO-ELECTRIC COMMISSION</v>
          </cell>
          <cell r="B2071" t="str">
            <v>NORFOLK POWER DISTRIBUTION INC.</v>
          </cell>
          <cell r="D2071">
            <v>-1587614</v>
          </cell>
        </row>
        <row r="2072">
          <cell r="A2072" t="str">
            <v>SIOUX LOOKOUT HYDRO INC.</v>
          </cell>
          <cell r="B2072" t="str">
            <v>SIOUX LOOKOUT HYDRO INC.</v>
          </cell>
          <cell r="D2072">
            <v>-994498</v>
          </cell>
        </row>
        <row r="2073">
          <cell r="A2073" t="str">
            <v>SMITHS FALLS HYDRO ELECTRIC COMMISSION</v>
          </cell>
          <cell r="B2073" t="str">
            <v>HYDRO ONE NETWORKS INC.</v>
          </cell>
          <cell r="D2073">
            <v>-371560</v>
          </cell>
        </row>
        <row r="2074">
          <cell r="A2074" t="str">
            <v>SOUTH RIVER PUBLIC UTILITIES COMMISSION</v>
          </cell>
          <cell r="B2074" t="str">
            <v>HYDRO ONE NETWORKS INC.</v>
          </cell>
          <cell r="D2074">
            <v>-118818</v>
          </cell>
        </row>
        <row r="2075">
          <cell r="A2075" t="str">
            <v>SOUTH-WEST OXFORD PUBLIC UTILITIES COMMISSION</v>
          </cell>
          <cell r="B2075" t="str">
            <v>ERIE THAMES POWERLINES CORPORATION</v>
          </cell>
          <cell r="D2075">
            <v>-15240</v>
          </cell>
        </row>
        <row r="2076">
          <cell r="A2076" t="str">
            <v>ST. CATHARINES HYDRO UTILITY SERVICES INC.</v>
          </cell>
          <cell r="B2076" t="str">
            <v>HORIZON UTILITIES CORPORATION</v>
          </cell>
          <cell r="D2076">
            <v>-5255023</v>
          </cell>
        </row>
        <row r="2077">
          <cell r="A2077" t="str">
            <v>ST. MARY'S PUBLIC UTILITIES COMMISSION</v>
          </cell>
          <cell r="B2077" t="str">
            <v>FESTIVAL HYDRO INC.</v>
          </cell>
          <cell r="D2077">
            <v>-424224</v>
          </cell>
        </row>
        <row r="2078">
          <cell r="A2078" t="str">
            <v>ST. THOMAS ENERGY INC.</v>
          </cell>
          <cell r="B2078" t="str">
            <v>ST. THOMAS ENERGY INC.</v>
          </cell>
          <cell r="D2078">
            <v>-1978053</v>
          </cell>
        </row>
        <row r="2079">
          <cell r="A2079" t="str">
            <v>STIRLING-RAWDON PUBLIC UTILITIES COMMISSION</v>
          </cell>
          <cell r="B2079" t="str">
            <v>HYDRO ONE NETWORKS INC.</v>
          </cell>
          <cell r="D2079">
            <v>-52458</v>
          </cell>
        </row>
        <row r="2080">
          <cell r="A2080" t="str">
            <v>STONEY CREEK HYDRO-ELECTRIC COMMISSION</v>
          </cell>
          <cell r="B2080" t="str">
            <v>HORIZON UTILITIES CORPORATION</v>
          </cell>
          <cell r="D2080">
            <v>-7837132</v>
          </cell>
        </row>
        <row r="2081">
          <cell r="A2081" t="str">
            <v>STRATFORD PUBLIC UTILITY COMMISSION</v>
          </cell>
          <cell r="B2081" t="str">
            <v>FESTIVAL HYDRO INC.</v>
          </cell>
          <cell r="D2081">
            <v>-3278239</v>
          </cell>
        </row>
        <row r="2082">
          <cell r="A2082" t="str">
            <v>SUNDRIDGE HYDRO ELECTRIC SYSTEM</v>
          </cell>
          <cell r="B2082" t="str">
            <v>LAKELAND POWER DISTRIBUTION LTD.</v>
          </cell>
          <cell r="D2082">
            <v>-229275</v>
          </cell>
        </row>
        <row r="2083">
          <cell r="A2083" t="str">
            <v>TARA HYDRO-ELECTRIC SYSTEM</v>
          </cell>
          <cell r="B2083" t="str">
            <v>HYDRO ONE NETWORKS INC.</v>
          </cell>
          <cell r="D2083">
            <v>-83088</v>
          </cell>
        </row>
        <row r="2084">
          <cell r="A2084" t="str">
            <v>TAY HYDRO ELECTRIC DISTRIBUTION COMPANY INC.</v>
          </cell>
          <cell r="B2084" t="str">
            <v>NEWMARKET-TAY POWER DISTRIBUTION LTD.</v>
          </cell>
          <cell r="D2084">
            <v>-705738</v>
          </cell>
        </row>
        <row r="2085">
          <cell r="A2085" t="str">
            <v>TEESWATER HYDRO-ELECTRIC COMMISSION</v>
          </cell>
          <cell r="B2085" t="str">
            <v>WESTARIO POWER INC.</v>
          </cell>
          <cell r="D2085">
            <v>-77901</v>
          </cell>
        </row>
        <row r="2086">
          <cell r="A2086" t="str">
            <v>TERRACE BAY SUPERIOR WIRES INC.</v>
          </cell>
          <cell r="B2086" t="str">
            <v>HYDRO ONE NETWORKS INC.</v>
          </cell>
          <cell r="D2086">
            <v>-119487</v>
          </cell>
        </row>
        <row r="2087">
          <cell r="A2087" t="str">
            <v>THE HYDRO ELECTRIC COMMISSION OF THE TOWN OF CARLETON PLACE</v>
          </cell>
          <cell r="B2087" t="str">
            <v>HYDRO ONE NETWORKS INC.</v>
          </cell>
          <cell r="D2087">
            <v>-766851</v>
          </cell>
        </row>
        <row r="2088">
          <cell r="A2088" t="str">
            <v>THE HYDRO ELECTRIC COMMISSION OF THE TOWN OF SHELBURNE</v>
          </cell>
          <cell r="B2088" t="str">
            <v>HYDRO ONE NETWORKS INC.</v>
          </cell>
          <cell r="D2088">
            <v>-531678</v>
          </cell>
        </row>
        <row r="2089">
          <cell r="A2089" t="str">
            <v>THE HYDRO ELECTRIC COMMISSION OF THE TOWNSHIP OF WARWICK</v>
          </cell>
          <cell r="B2089" t="str">
            <v>BLUEWATER POWER DISTRIBUTION CORPORATION</v>
          </cell>
          <cell r="D2089">
            <v>-94136</v>
          </cell>
        </row>
        <row r="2090">
          <cell r="A2090" t="str">
            <v>THE HYDRO-ELECTRIC COMMISSION FOR THE TOWN OF EXETER</v>
          </cell>
          <cell r="B2090" t="str">
            <v>HYDRO ONE NETWORKS INC.</v>
          </cell>
          <cell r="D2090">
            <v>-415810</v>
          </cell>
        </row>
        <row r="2091">
          <cell r="A2091" t="str">
            <v>THE HYDRO-ELECTRIC COMMISSION OF THE CITY OF GLOUCESTER</v>
          </cell>
          <cell r="B2091" t="str">
            <v>HYDRO OTTAWA LIMITED</v>
          </cell>
          <cell r="D2091">
            <v>-22918868</v>
          </cell>
        </row>
        <row r="2092">
          <cell r="A2092" t="str">
            <v>THE HYDRO-ELECTRIC COMMISSION OF THE TOWN OF PENETANGUISHENE</v>
          </cell>
          <cell r="B2092" t="str">
            <v>POWERSTREAM INC.</v>
          </cell>
          <cell r="D2092">
            <v>-1041396</v>
          </cell>
        </row>
        <row r="2093">
          <cell r="A2093" t="str">
            <v>THE PUBLIC UTILITIES COMMISSION FOR THE TOWN OF BANCROFT</v>
          </cell>
          <cell r="B2093" t="str">
            <v>HYDRO ONE NETWORKS INC.</v>
          </cell>
          <cell r="D2093">
            <v>-207123</v>
          </cell>
        </row>
        <row r="2094">
          <cell r="A2094" t="str">
            <v>THE PUBLIC UTILITIES COMMISSION OF THE TOWN OF COLLINGWOOD</v>
          </cell>
          <cell r="B2094" t="str">
            <v>COLLUS POWER CORP.</v>
          </cell>
          <cell r="D2094">
            <v>-1126020</v>
          </cell>
        </row>
        <row r="2095">
          <cell r="A2095" t="str">
            <v>THE PUBLIC UTILITIES COMMISSION OF THE TOWN OF KAPUSKASING</v>
          </cell>
          <cell r="B2095" t="str">
            <v>NORTHERN ONTARIO WIRES INC.</v>
          </cell>
          <cell r="D2095">
            <v>-28714</v>
          </cell>
        </row>
        <row r="2096">
          <cell r="A2096" t="str">
            <v>THE PUBLIC UTILITIES COMMISSION OF THE TOWN OF PETROLIA</v>
          </cell>
          <cell r="B2096" t="str">
            <v>BLUEWATER POWER DISTRIBUTION CORPORATION</v>
          </cell>
          <cell r="D2096">
            <v>-464921</v>
          </cell>
        </row>
        <row r="2097">
          <cell r="A2097" t="str">
            <v>THE PUBLIC UTILITIES COMMISSION OF THE VILLAGE OF EGANVILLE</v>
          </cell>
          <cell r="B2097" t="str">
            <v>HYDRO ONE NETWORKS INC.</v>
          </cell>
          <cell r="D2097">
            <v>-65820</v>
          </cell>
        </row>
        <row r="2098">
          <cell r="A2098" t="str">
            <v>THE PUBLIC UTILITIES COMMISSION OF THE VILLAGE OF POINT EDWARD</v>
          </cell>
          <cell r="B2098" t="str">
            <v>BLUEWATER POWER DISTRIBUTION CORPORATION</v>
          </cell>
          <cell r="D2098">
            <v>-101206</v>
          </cell>
        </row>
        <row r="2099">
          <cell r="A2099" t="str">
            <v>THE VILLAGE OF OMEMEE HYDRO-ELECTRIC COMMISSION</v>
          </cell>
          <cell r="B2099" t="str">
            <v>HYDRO ONE NETWORKS INC.</v>
          </cell>
          <cell r="D2099">
            <v>-196827</v>
          </cell>
        </row>
        <row r="2100">
          <cell r="A2100" t="str">
            <v>THEDFORD HYDRO ELECTRIC COMMISSION</v>
          </cell>
          <cell r="B2100" t="str">
            <v>HYDRO ONE NETWORKS INC.</v>
          </cell>
          <cell r="D2100">
            <v>-96659</v>
          </cell>
        </row>
        <row r="2101">
          <cell r="A2101" t="str">
            <v>THESSALON HYDRO DISTRIBUTION CORPORATION</v>
          </cell>
          <cell r="B2101" t="str">
            <v>HYDRO ONE NETWORKS INC.</v>
          </cell>
          <cell r="D2101">
            <v>-5837</v>
          </cell>
        </row>
        <row r="2102">
          <cell r="A2102" t="str">
            <v>THORNDALE HYDRO ELECTRIC COMMISSION</v>
          </cell>
          <cell r="B2102" t="str">
            <v>HYDRO ONE NETWORKS INC.</v>
          </cell>
          <cell r="D2102">
            <v>-11026</v>
          </cell>
        </row>
        <row r="2103">
          <cell r="A2103" t="str">
            <v>THOROLD HYDRO CORPORATION</v>
          </cell>
          <cell r="B2103" t="str">
            <v>HYDRO ONE NETWORKS INC.</v>
          </cell>
          <cell r="D2103">
            <v>-1404619</v>
          </cell>
        </row>
        <row r="2104">
          <cell r="A2104" t="str">
            <v>THUNDER BAY HYDRO ELECTRICITY DISTRIBUTION INC.</v>
          </cell>
          <cell r="B2104" t="str">
            <v>THUNDER BAY HYDRO ELECTRICITY DISTRIBUTION INC.</v>
          </cell>
          <cell r="D2104">
            <v>-14504549</v>
          </cell>
        </row>
        <row r="2105">
          <cell r="A2105" t="str">
            <v>TILLSONBURG HYDRO INC.</v>
          </cell>
          <cell r="B2105" t="str">
            <v>TILLSONBURG HYDRO INC.</v>
          </cell>
          <cell r="D2105">
            <v>-2526272</v>
          </cell>
        </row>
        <row r="2106">
          <cell r="A2106" t="str">
            <v>TOWNSHIP OF MCGARRY HYDRO SYSTEM</v>
          </cell>
          <cell r="B2106" t="str">
            <v>HYDRO ONE NETWORKS INC.</v>
          </cell>
          <cell r="D2106">
            <v>-6273</v>
          </cell>
        </row>
        <row r="2107">
          <cell r="A2107" t="str">
            <v>TOWNSHIP OF NORTH DORCHESTER HYDRO</v>
          </cell>
          <cell r="B2107" t="str">
            <v>HYDRO ONE NETWORKS INC.</v>
          </cell>
          <cell r="D2107">
            <v>-132299</v>
          </cell>
        </row>
        <row r="2108">
          <cell r="A2108" t="str">
            <v>TWEED HYDRO ELECTRIC COMMISSION</v>
          </cell>
          <cell r="B2108" t="str">
            <v>HYDRO ONE NETWORKS INC.</v>
          </cell>
          <cell r="D2108">
            <v>-97257</v>
          </cell>
        </row>
        <row r="2109">
          <cell r="A2109" t="str">
            <v>UXBRIDGE HYDRO ELECTRIC COMMISSION</v>
          </cell>
          <cell r="B2109" t="str">
            <v>VERIDIAN CONNECTIONS INC.</v>
          </cell>
          <cell r="D2109">
            <v>-458970</v>
          </cell>
        </row>
        <row r="2110">
          <cell r="A2110" t="str">
            <v>VILLAGE OF BLOOMFIELD HYDRO SYSTEM</v>
          </cell>
          <cell r="B2110" t="str">
            <v>HYDRO ONE NETWORKS INC.</v>
          </cell>
          <cell r="D2110">
            <v>-8706</v>
          </cell>
        </row>
        <row r="2111">
          <cell r="A2111" t="str">
            <v>VILLAGE OF CARDINAL HYDRO SYSTEM</v>
          </cell>
          <cell r="B2111" t="str">
            <v>RIDEAU ST. LAWRENCE DISTRIBUTION INC.</v>
          </cell>
          <cell r="D2111">
            <v>-89444</v>
          </cell>
        </row>
        <row r="2112">
          <cell r="A2112" t="str">
            <v>VILLAGE OF CHATSWORTH HYDRO</v>
          </cell>
          <cell r="B2112" t="str">
            <v>HYDRO ONE NETWORKS INC.</v>
          </cell>
          <cell r="D2112">
            <v>-23841</v>
          </cell>
        </row>
        <row r="2113">
          <cell r="A2113" t="str">
            <v>VILLAGE OF CHESTERVILLE HYDRO SYSTEM</v>
          </cell>
          <cell r="B2113" t="str">
            <v>HYDRO ONE NETWORKS INC.</v>
          </cell>
          <cell r="D2113">
            <v>-75440</v>
          </cell>
        </row>
        <row r="2114">
          <cell r="A2114" t="str">
            <v>VILLAGE OF ERIEAU HYDRO SYSTEM</v>
          </cell>
          <cell r="B2114" t="str">
            <v>CHATHAM-KENT HYDRO INC.</v>
          </cell>
          <cell r="D2114">
            <v>-27444</v>
          </cell>
        </row>
        <row r="2115">
          <cell r="A2115" t="str">
            <v>VILLAGE OF FLESHERTON HYDRO SYSTEM</v>
          </cell>
          <cell r="B2115" t="str">
            <v>HYDRO ONE NETWORKS INC.</v>
          </cell>
          <cell r="D2115">
            <v>-128681</v>
          </cell>
        </row>
        <row r="2116">
          <cell r="A2116" t="str">
            <v>VILLAGE OF IROQUOIS HYDRO SYSTEM</v>
          </cell>
          <cell r="B2116" t="str">
            <v>RIDEAU ST. LAWRENCE DISTRIBUTION INC.</v>
          </cell>
          <cell r="D2116">
            <v>-154563</v>
          </cell>
        </row>
        <row r="2117">
          <cell r="A2117" t="str">
            <v>VILLAGE OF LUCKNOW HYDRO SYSTEM</v>
          </cell>
          <cell r="B2117" t="str">
            <v>WESTARIO POWER INC.</v>
          </cell>
          <cell r="D2117">
            <v>-113550</v>
          </cell>
        </row>
        <row r="2118">
          <cell r="A2118" t="str">
            <v>VILLAGE OF MAXVILLE HYDRO SYSTEM</v>
          </cell>
          <cell r="B2118" t="str">
            <v>HYDRO ONE NETWORKS INC.</v>
          </cell>
          <cell r="D2118">
            <v>-20718</v>
          </cell>
        </row>
        <row r="2119">
          <cell r="A2119" t="str">
            <v>WALKERTON PUBLIC UTILITIES COMMISSION</v>
          </cell>
          <cell r="B2119" t="str">
            <v>WESTARIO POWER INC.</v>
          </cell>
          <cell r="D2119">
            <v>-496429</v>
          </cell>
        </row>
        <row r="2120">
          <cell r="A2120" t="str">
            <v>WARDSVILLE HYDRO ELECTRIC COMMISSION</v>
          </cell>
          <cell r="B2120" t="str">
            <v>HYDRO ONE NETWORKS INC.</v>
          </cell>
          <cell r="D2120">
            <v>-15515</v>
          </cell>
        </row>
        <row r="2121">
          <cell r="A2121" t="str">
            <v>WARKWORTH HYDRO ELECTRIC COMMISSION</v>
          </cell>
          <cell r="B2121" t="str">
            <v>HYDRO ONE NETWORKS INC.</v>
          </cell>
          <cell r="D2121">
            <v>-71849</v>
          </cell>
        </row>
        <row r="2122">
          <cell r="A2122" t="str">
            <v>WATERLOO NORTH HYDRO INC.</v>
          </cell>
          <cell r="B2122" t="str">
            <v>WATERLOO NORTH HYDRO INC.</v>
          </cell>
          <cell r="D2122">
            <v>-11437811</v>
          </cell>
        </row>
        <row r="2123">
          <cell r="A2123" t="str">
            <v>WELLAND HYDRO-ELECTRIC SYSTEM CORP.</v>
          </cell>
          <cell r="B2123" t="str">
            <v>WELLAND HYDRO-ELECTRIC SYSTEM CORP.</v>
          </cell>
          <cell r="D2123">
            <v>-3218571</v>
          </cell>
        </row>
        <row r="2124">
          <cell r="A2124" t="str">
            <v>WELLINGTON ELECTRIC DISTRIBUTION COMPANY INC.</v>
          </cell>
          <cell r="B2124" t="str">
            <v>GUELPH HYDRO ELECTRIC SYSTEMS INC.</v>
          </cell>
          <cell r="D2124">
            <v>-101140</v>
          </cell>
        </row>
        <row r="2125">
          <cell r="A2125" t="str">
            <v>WEST LINCOLN HYDRO ELECTRIC COMMISSION</v>
          </cell>
          <cell r="B2125" t="str">
            <v>NIAGARA PENINSULA ENERGY INC.</v>
          </cell>
          <cell r="D2125">
            <v>-116115</v>
          </cell>
        </row>
        <row r="2126">
          <cell r="A2126" t="str">
            <v>WHITBY HYDRO ELECTRIC CORPORATION</v>
          </cell>
          <cell r="B2126" t="str">
            <v>WHITBY HYDRO ELECTRIC CORPORATION</v>
          </cell>
          <cell r="D2126">
            <v>-21760746</v>
          </cell>
        </row>
        <row r="2127">
          <cell r="A2127" t="str">
            <v>WHITCHURCH STOUFFVILLE HYDRO ELECTRIC COMMISSION</v>
          </cell>
          <cell r="B2127" t="str">
            <v>HYDRO ONE NETWORKS INC.</v>
          </cell>
          <cell r="D2127">
            <v>-2488139</v>
          </cell>
        </row>
        <row r="2128">
          <cell r="A2128" t="str">
            <v>WILLIAMSBURG HYDRO-ELECTRIC SYSTEM</v>
          </cell>
          <cell r="B2128" t="str">
            <v>RIDEAU ST. LAWRENCE DISTRIBUTION INC.</v>
          </cell>
          <cell r="D2128">
            <v>-28188</v>
          </cell>
        </row>
        <row r="2129">
          <cell r="A2129" t="str">
            <v>WINCHESTER HYDRO COMMISSION</v>
          </cell>
          <cell r="B2129" t="str">
            <v>HYDRO ONE NETWORKS INC.</v>
          </cell>
          <cell r="D2129">
            <v>-170527</v>
          </cell>
        </row>
        <row r="2130">
          <cell r="A2130" t="str">
            <v>WINDSOR UTILITIES COMMISSION</v>
          </cell>
          <cell r="B2130" t="str">
            <v>ENWIN UTILITIES LTD.</v>
          </cell>
          <cell r="D2130">
            <v>-7264199</v>
          </cell>
        </row>
        <row r="2131">
          <cell r="A2131" t="str">
            <v>WINGHAM PUBLIC UTILITIES COMMISSION</v>
          </cell>
          <cell r="B2131" t="str">
            <v>WESTARIO POWER INC.</v>
          </cell>
          <cell r="D2131">
            <v>-283257</v>
          </cell>
        </row>
        <row r="2132">
          <cell r="A2132" t="str">
            <v>WOODSTOCK HYDRO SERVICES INC.</v>
          </cell>
          <cell r="B2132" t="str">
            <v>WOODSTOCK HYDRO SERVICES INC.</v>
          </cell>
          <cell r="D2132">
            <v>-1699702</v>
          </cell>
        </row>
        <row r="2133">
          <cell r="A2133" t="str">
            <v>WOODVILLE HYDRO-ELECTRIC SYSTEM</v>
          </cell>
          <cell r="B2133" t="str">
            <v>HYDRO ONE NETWORKS INC.</v>
          </cell>
          <cell r="D2133">
            <v>-53581</v>
          </cell>
        </row>
        <row r="2134">
          <cell r="A2134" t="str">
            <v>WYOMING HYDRO ELECTRIC COMMISSION</v>
          </cell>
          <cell r="B2134" t="str">
            <v>HYDRO ONE NETWORKS INC.</v>
          </cell>
          <cell r="D2134">
            <v>-86892</v>
          </cell>
        </row>
        <row r="2135">
          <cell r="A2135" t="str">
            <v>ZORRA ELECTRIC SUPPLY AUTHORITY</v>
          </cell>
          <cell r="B2135" t="str">
            <v>ERIE THAMES POWERLINES CORPORATION</v>
          </cell>
          <cell r="D2135">
            <v>-112770</v>
          </cell>
        </row>
        <row r="2136">
          <cell r="A2136" t="str">
            <v>ZURICH HYDRO ELECTRIC COMMISSION</v>
          </cell>
          <cell r="B2136" t="str">
            <v>FESTIVAL HYDRO INC.</v>
          </cell>
          <cell r="D2136">
            <v>-49956</v>
          </cell>
        </row>
        <row r="2141">
          <cell r="A2141" t="str">
            <v>AILSA CRAIG HYDRO ELECTRIC SYSTEM</v>
          </cell>
          <cell r="B2141" t="str">
            <v>HYDRO ONE NETWORKS INC.</v>
          </cell>
          <cell r="D2141">
            <v>-74380</v>
          </cell>
        </row>
        <row r="2142">
          <cell r="A2142" t="str">
            <v>AJAX HYDRO-ELECTRIC COMMISSION</v>
          </cell>
          <cell r="B2142" t="str">
            <v>VERIDIAN CONNECTIONS INC.</v>
          </cell>
          <cell r="D2142">
            <v>-16977270</v>
          </cell>
        </row>
        <row r="2143">
          <cell r="A2143" t="str">
            <v>ALVINSTON PUBLIC UTILITIES COMMISSION</v>
          </cell>
          <cell r="B2143" t="str">
            <v>BLUEWATER POWER DISTRIBUTION CORPORATION</v>
          </cell>
          <cell r="D2143">
            <v>-39991</v>
          </cell>
        </row>
        <row r="2144">
          <cell r="A2144" t="str">
            <v>ANCASTER HYDRO-ELECTRIC COMMISSION</v>
          </cell>
          <cell r="B2144" t="str">
            <v>HORIZON UTILITIES CORPORATION</v>
          </cell>
          <cell r="D2144">
            <v>-937699</v>
          </cell>
        </row>
        <row r="2145">
          <cell r="A2145" t="str">
            <v>ARKONA HYDRO ELECTRIC COMMISSION</v>
          </cell>
          <cell r="B2145" t="str">
            <v>HYDRO ONE NETWORKS INC.</v>
          </cell>
          <cell r="D2145">
            <v>-53256</v>
          </cell>
        </row>
        <row r="2146">
          <cell r="A2146" t="str">
            <v>ARNPRIOR HYDRO ELECTRIC COMMISSION</v>
          </cell>
          <cell r="B2146" t="str">
            <v>HYDRO ONE NETWORKS INC.</v>
          </cell>
          <cell r="D2146">
            <v>-1036114</v>
          </cell>
        </row>
        <row r="2147">
          <cell r="A2147" t="str">
            <v>ASPHODEL-NORWOOD DISTRIBUTION INCORPORATED</v>
          </cell>
          <cell r="B2147" t="str">
            <v>PETERBOROUGH DISTRIBUTION INCORPORATED</v>
          </cell>
          <cell r="D2147">
            <v>-62092</v>
          </cell>
        </row>
        <row r="2148">
          <cell r="A2148" t="str">
            <v>ATIKOKAN HYDRO INC.</v>
          </cell>
          <cell r="B2148" t="str">
            <v>ATIKOKAN HYDRO INC.</v>
          </cell>
          <cell r="D2148">
            <v>-296693</v>
          </cell>
        </row>
        <row r="2149">
          <cell r="A2149" t="str">
            <v>AURORA HYDRO CONNECTIONS LIMITED</v>
          </cell>
          <cell r="B2149" t="str">
            <v>POWERSTREAM INC.</v>
          </cell>
          <cell r="D2149">
            <v>-12622634</v>
          </cell>
        </row>
        <row r="2150">
          <cell r="A2150" t="str">
            <v>AYLMER PUBLIC UTILITIES COMMISSION</v>
          </cell>
          <cell r="B2150" t="str">
            <v>ERIE THAMES POWERLINES CORPORATION</v>
          </cell>
          <cell r="D2150">
            <v>-597969</v>
          </cell>
        </row>
        <row r="2151">
          <cell r="A2151" t="str">
            <v>BATH HYDRO</v>
          </cell>
          <cell r="B2151" t="str">
            <v>HYDRO ONE NETWORKS INC.</v>
          </cell>
          <cell r="D2151">
            <v>-381974</v>
          </cell>
        </row>
        <row r="2152">
          <cell r="A2152" t="str">
            <v>BEACHBURG HYDRO</v>
          </cell>
          <cell r="B2152" t="str">
            <v>OTTAWA RIVER POWER CORPORATION</v>
          </cell>
          <cell r="D2152">
            <v>-72922</v>
          </cell>
        </row>
        <row r="2153">
          <cell r="A2153" t="str">
            <v>BELLEVILLE ELECTRIC CORPORATION</v>
          </cell>
          <cell r="B2153" t="str">
            <v>VERIDIAN CONNECTIONS INC.</v>
          </cell>
          <cell r="D2153">
            <v>-1390351</v>
          </cell>
        </row>
        <row r="2154">
          <cell r="A2154" t="str">
            <v>BLANDFORD-BLENHEIM PUBLIC UTILITIES COMMISSION</v>
          </cell>
          <cell r="B2154" t="str">
            <v>HYDRO ONE NETWORKS INC.</v>
          </cell>
          <cell r="D2154">
            <v>-187580</v>
          </cell>
        </row>
        <row r="2155">
          <cell r="A2155" t="str">
            <v>BLUE MOUNTAINS HYDRO SERVICES COMPANY INC.</v>
          </cell>
          <cell r="B2155" t="str">
            <v>COLLUS POWER CORP.</v>
          </cell>
          <cell r="D2155">
            <v>-339021</v>
          </cell>
        </row>
        <row r="2156">
          <cell r="A2156" t="str">
            <v>BLYTH HYDRO ELECTRIC COMMISSION</v>
          </cell>
          <cell r="B2156" t="str">
            <v>HYDRO ONE NETWORKS INC.</v>
          </cell>
          <cell r="D2156">
            <v>-117723</v>
          </cell>
        </row>
        <row r="2157">
          <cell r="A2157" t="str">
            <v>BOARD OF LIGHT &amp; HEAT COMM. OF THE CITY OF GUELPH</v>
          </cell>
          <cell r="B2157" t="str">
            <v>GUELPH HYDRO ELECTRIC SYSTEMS INC.</v>
          </cell>
          <cell r="D2157">
            <v>-19237692</v>
          </cell>
        </row>
        <row r="2158">
          <cell r="A2158" t="str">
            <v>BOBCAYGEON HYDRO ELECTRIC COMMISSION</v>
          </cell>
          <cell r="B2158" t="str">
            <v>HYDRO ONE NETWORKS INC.</v>
          </cell>
          <cell r="D2158">
            <v>-990631</v>
          </cell>
        </row>
        <row r="2159">
          <cell r="A2159" t="str">
            <v>BRADFORD WEST GWILLIMBURY PUBLIC UTILITIES COMMISSION</v>
          </cell>
          <cell r="B2159" t="str">
            <v>POWERSTREAM INC.</v>
          </cell>
          <cell r="D2159">
            <v>-2582568</v>
          </cell>
        </row>
        <row r="2160">
          <cell r="A2160" t="str">
            <v>BRIGHTON DISTRIBUTION INC.</v>
          </cell>
          <cell r="B2160" t="str">
            <v>HYDRO ONE NETWORKS INC.</v>
          </cell>
          <cell r="D2160">
            <v>-169234</v>
          </cell>
        </row>
        <row r="2161">
          <cell r="A2161" t="str">
            <v>BROCK HYDRO-ELECTRIC COMMISSION</v>
          </cell>
          <cell r="B2161" t="str">
            <v>VERIDIAN CONNECTIONS INC.</v>
          </cell>
          <cell r="D2161">
            <v>-181714</v>
          </cell>
        </row>
        <row r="2162">
          <cell r="A2162" t="str">
            <v>BROCKVILLE UTILITIES INCORPORATED</v>
          </cell>
          <cell r="B2162" t="str">
            <v>HYDRO ONE NETWORKS INC.</v>
          </cell>
          <cell r="D2162">
            <v>-1056403</v>
          </cell>
        </row>
        <row r="2163">
          <cell r="A2163" t="str">
            <v>BRUSSELS PUBLIC UTILITIES COMMISSION</v>
          </cell>
          <cell r="B2163" t="str">
            <v>FESTIVAL HYDRO INC.</v>
          </cell>
          <cell r="D2163">
            <v>-74641</v>
          </cell>
        </row>
        <row r="2164">
          <cell r="A2164" t="str">
            <v>BURK'S FALLS HYDRO ELECTRIC COMMISSION</v>
          </cell>
          <cell r="B2164" t="str">
            <v>LAKELAND POWER DISTRIBUTION LTD.</v>
          </cell>
          <cell r="D2164">
            <v>-101290</v>
          </cell>
        </row>
        <row r="2165">
          <cell r="A2165" t="str">
            <v>BURLINGTON HYDRO INC.</v>
          </cell>
          <cell r="B2165" t="str">
            <v>BURLINGTON HYDRO INC.</v>
          </cell>
          <cell r="D2165">
            <v>-22561739</v>
          </cell>
        </row>
        <row r="2166">
          <cell r="A2166" t="str">
            <v>CALEDON HYDRO CORPORATION</v>
          </cell>
          <cell r="B2166" t="str">
            <v>HYDRO ONE NETWORKS INC.</v>
          </cell>
          <cell r="D2166">
            <v>-1671329</v>
          </cell>
        </row>
        <row r="2167">
          <cell r="A2167" t="str">
            <v>CAMBRIDGE AND NORTH DUMFRIES HYDRO INC.</v>
          </cell>
          <cell r="B2167" t="str">
            <v>CAMBRIDGE AND NORTH DUMFRIES HYDRO INC.</v>
          </cell>
          <cell r="D2167">
            <v>-25606980</v>
          </cell>
        </row>
        <row r="2168">
          <cell r="A2168" t="str">
            <v>CAPREOL HYDRO ELECTRIC COMMISSION</v>
          </cell>
          <cell r="B2168" t="str">
            <v>GREATER SUDBURY HYDRO INC.</v>
          </cell>
          <cell r="D2168">
            <v>-423058</v>
          </cell>
        </row>
        <row r="2169">
          <cell r="A2169" t="str">
            <v>CASSELMAN HYDRO INC.</v>
          </cell>
          <cell r="B2169" t="str">
            <v>HYDRO OTTAWA LIMITED</v>
          </cell>
          <cell r="D2169">
            <v>-578072</v>
          </cell>
        </row>
        <row r="2170">
          <cell r="A2170" t="str">
            <v>CAVAN-MILLBROOK-NORTH MONAGHAN PUBLIC UTILITIES COMMISSION</v>
          </cell>
          <cell r="B2170" t="str">
            <v>HYDRO ONE NETWORKS INC.</v>
          </cell>
          <cell r="D2170">
            <v>-199826</v>
          </cell>
        </row>
        <row r="2171">
          <cell r="A2171" t="str">
            <v>CENTRE HASTINGS HYDRO ELECTRIC COMMISSION</v>
          </cell>
          <cell r="B2171" t="str">
            <v>HYDRO ONE NETWORKS INC.</v>
          </cell>
          <cell r="D2171">
            <v>-69399</v>
          </cell>
        </row>
        <row r="2172">
          <cell r="A2172" t="str">
            <v>CHALK RIVER HYDRO</v>
          </cell>
          <cell r="B2172" t="str">
            <v>HYDRO ONE NETWORKS INC.</v>
          </cell>
          <cell r="D2172">
            <v>-103522</v>
          </cell>
        </row>
        <row r="2173">
          <cell r="A2173" t="str">
            <v>CHAPLEAU PUBLIC UTILITIES CORPORATION</v>
          </cell>
          <cell r="B2173" t="str">
            <v>CHAPLEAU PUBLIC UTILITIES CORPORATION</v>
          </cell>
          <cell r="D2173">
            <v>-59474</v>
          </cell>
        </row>
        <row r="2174">
          <cell r="A2174" t="str">
            <v>CITY OF DRYDEN HYDRO ELECTRIC COMMISSION</v>
          </cell>
          <cell r="B2174" t="str">
            <v>HYDRO ONE NETWORKS INC.</v>
          </cell>
          <cell r="D2174">
            <v>-666586</v>
          </cell>
        </row>
        <row r="2175">
          <cell r="A2175" t="str">
            <v>CLARINGTON HYDRO-ELECTRIC COMMISSION</v>
          </cell>
          <cell r="B2175" t="str">
            <v>VERIDIAN CONNECTIONS INC.</v>
          </cell>
          <cell r="D2175">
            <v>-5986933</v>
          </cell>
        </row>
        <row r="2176">
          <cell r="A2176" t="str">
            <v>CLEARVIEW HYDRO ELECTRIC COMMISSION</v>
          </cell>
          <cell r="B2176" t="str">
            <v>COLLUS POWER CORP.</v>
          </cell>
          <cell r="D2176">
            <v>-246323</v>
          </cell>
        </row>
        <row r="2177">
          <cell r="A2177" t="str">
            <v>CLINTON POWER CORPORATION</v>
          </cell>
          <cell r="B2177" t="str">
            <v>ERIE THAMES POWERLINES CORPORATION</v>
          </cell>
          <cell r="D2177">
            <v>-89595</v>
          </cell>
        </row>
        <row r="2178">
          <cell r="A2178" t="str">
            <v>COBDEN HYDRO</v>
          </cell>
          <cell r="B2178" t="str">
            <v>HYDRO ONE NETWORKS INC.</v>
          </cell>
          <cell r="D2178">
            <v>-231265</v>
          </cell>
        </row>
        <row r="2179">
          <cell r="A2179" t="str">
            <v>COLBORNE PUBLIC UTILITIES COMMISSION</v>
          </cell>
          <cell r="B2179" t="str">
            <v>LAKEFRONT UTILITIES INC.</v>
          </cell>
          <cell r="D2179">
            <v>-72121</v>
          </cell>
        </row>
        <row r="2180">
          <cell r="A2180" t="str">
            <v>COTTAM HYDRO-ELECTRIC SYSTEM</v>
          </cell>
          <cell r="B2180" t="str">
            <v>E.L.K. ENERGY INC.</v>
          </cell>
          <cell r="D2180">
            <v>-619489</v>
          </cell>
        </row>
        <row r="2181">
          <cell r="A2181" t="str">
            <v>DASHWOOD HYDRO-ELECTRIC SYSTEM</v>
          </cell>
          <cell r="B2181" t="str">
            <v>FESTIVAL HYDRO INC.</v>
          </cell>
          <cell r="D2181">
            <v>-6080</v>
          </cell>
        </row>
        <row r="2182">
          <cell r="A2182" t="str">
            <v>DEEP RIVER HYDRO</v>
          </cell>
          <cell r="B2182" t="str">
            <v>HYDRO ONE NETWORKS INC.</v>
          </cell>
          <cell r="D2182">
            <v>-530434</v>
          </cell>
        </row>
        <row r="2183">
          <cell r="A2183" t="str">
            <v>DELHI HYDRO-ELECTRIC COMMISSION</v>
          </cell>
          <cell r="B2183" t="str">
            <v>NORFOLK POWER DISTRIBUTION INC.</v>
          </cell>
          <cell r="D2183">
            <v>-62183</v>
          </cell>
        </row>
        <row r="2184">
          <cell r="A2184" t="str">
            <v>DESERONTO PUBLIC UTILITIES COMMISSION</v>
          </cell>
          <cell r="B2184" t="str">
            <v>HYDRO ONE NETWORKS INC.</v>
          </cell>
          <cell r="D2184">
            <v>-108785</v>
          </cell>
        </row>
        <row r="2185">
          <cell r="A2185" t="str">
            <v>DRESDEN UTILITIES COMMISSION</v>
          </cell>
          <cell r="B2185" t="str">
            <v>CHATHAM-KENT HYDRO INC.</v>
          </cell>
          <cell r="D2185">
            <v>-106700</v>
          </cell>
        </row>
        <row r="2186">
          <cell r="A2186" t="str">
            <v>DUNDALK HYDRO ELECTRIC SYSTEM</v>
          </cell>
          <cell r="B2186" t="str">
            <v>HYDRO ONE NETWORKS INC.</v>
          </cell>
          <cell r="D2186">
            <v>-162571</v>
          </cell>
        </row>
        <row r="2187">
          <cell r="A2187" t="str">
            <v>DUNDAS HYDRO-ELECTRIC COMMISSION</v>
          </cell>
          <cell r="B2187" t="str">
            <v>HORIZON UTILITIES CORPORATION</v>
          </cell>
          <cell r="D2187">
            <v>-3369917</v>
          </cell>
        </row>
        <row r="2188">
          <cell r="A2188" t="str">
            <v>DUNNVILLE HYDRO ELECTRIC COMMISSION</v>
          </cell>
          <cell r="B2188" t="str">
            <v>HALDIMAND COUNTY HYDRO INC.</v>
          </cell>
          <cell r="D2188">
            <v>-439003</v>
          </cell>
        </row>
        <row r="2189">
          <cell r="A2189" t="str">
            <v>DURHAM HYDRO ELECTRIC COMMISSION</v>
          </cell>
          <cell r="B2189" t="str">
            <v>HYDRO ONE NETWORKS INC.</v>
          </cell>
          <cell r="D2189">
            <v>-66467</v>
          </cell>
        </row>
        <row r="2190">
          <cell r="A2190" t="str">
            <v>DUTTON HYDRO LIMITED</v>
          </cell>
          <cell r="B2190" t="str">
            <v>MIDDLESEX POWER DISTRIBUTION CORPORATION</v>
          </cell>
          <cell r="D2190">
            <v>-69053</v>
          </cell>
        </row>
        <row r="2191">
          <cell r="A2191" t="str">
            <v>EAST ZORRA-TAVISTOCK PUBLIC UTILITY COMMISSION</v>
          </cell>
          <cell r="B2191" t="str">
            <v>ERIE THAMES POWERLINES CORPORATION</v>
          </cell>
          <cell r="D2191">
            <v>-351505</v>
          </cell>
        </row>
        <row r="2192">
          <cell r="A2192" t="str">
            <v>ELMWOOD HYDRO-ELECTRIC SYSTEM</v>
          </cell>
          <cell r="B2192" t="str">
            <v>WESTARIO POWER INC.</v>
          </cell>
          <cell r="D2192">
            <v>-6516</v>
          </cell>
        </row>
        <row r="2193">
          <cell r="A2193" t="str">
            <v>EMBRUN COOPERATIVE HYDRO INC.</v>
          </cell>
          <cell r="B2193" t="str">
            <v>COOPERATIVE HYDRO EMBRUN INC.</v>
          </cell>
          <cell r="D2193">
            <v>-477489</v>
          </cell>
        </row>
        <row r="2194">
          <cell r="A2194" t="str">
            <v>ERIN HYDRO ELECTRIC COMMISSION</v>
          </cell>
          <cell r="B2194" t="str">
            <v>HYDRO ONE NETWORKS INC.</v>
          </cell>
          <cell r="D2194">
            <v>-889372</v>
          </cell>
        </row>
        <row r="2195">
          <cell r="A2195" t="str">
            <v>ESSEX HYDRO-ELECTRIC COMMISSION</v>
          </cell>
          <cell r="B2195" t="str">
            <v>E.L.K. ENERGY INC.</v>
          </cell>
          <cell r="D2195">
            <v>-763744</v>
          </cell>
        </row>
        <row r="2196">
          <cell r="A2196" t="str">
            <v>FENELON FALLS BOARD OF WATER, LIGHT AND POWER COMMISSIONERS</v>
          </cell>
          <cell r="B2196" t="str">
            <v>HYDRO ONE NETWORKS INC.</v>
          </cell>
          <cell r="D2196">
            <v>-116424</v>
          </cell>
        </row>
        <row r="2197">
          <cell r="A2197" t="str">
            <v>FLAMBOROUGH HYDRO ELECTRIC COMMISSION</v>
          </cell>
          <cell r="B2197" t="str">
            <v>HORIZON UTILITIES CORPORATION</v>
          </cell>
          <cell r="D2197">
            <v>-606519</v>
          </cell>
        </row>
        <row r="2198">
          <cell r="A2198" t="str">
            <v>FOREST PUBLIC UTILITIES COMMISSION</v>
          </cell>
          <cell r="B2198" t="str">
            <v>HYDRO ONE NETWORKS INC.</v>
          </cell>
          <cell r="D2198">
            <v>-227933</v>
          </cell>
        </row>
        <row r="2199">
          <cell r="A2199" t="str">
            <v>FORT FRANCES POWER CORPORATION</v>
          </cell>
          <cell r="B2199" t="str">
            <v>FORT FRANCES POWER CORPORATION</v>
          </cell>
          <cell r="D2199">
            <v>-296813</v>
          </cell>
        </row>
        <row r="2200">
          <cell r="A2200" t="str">
            <v>GEORGINA HYDRO ELECTRIC COMMISSION</v>
          </cell>
          <cell r="B2200" t="str">
            <v>HYDRO ONE NETWORKS INC.</v>
          </cell>
          <cell r="D2200">
            <v>-519344</v>
          </cell>
        </row>
        <row r="2201">
          <cell r="A2201" t="str">
            <v>GLENCOE PUBLIC UTILITIES COMMISSION</v>
          </cell>
          <cell r="B2201" t="str">
            <v>HYDRO ONE NETWORKS INC.</v>
          </cell>
          <cell r="D2201">
            <v>-151022</v>
          </cell>
        </row>
        <row r="2202">
          <cell r="A2202" t="str">
            <v>GOULBOURN HYDRO ELECTRIC COMMISSION</v>
          </cell>
          <cell r="B2202" t="str">
            <v>HYDRO OTTAWA LIMITED</v>
          </cell>
          <cell r="D2202">
            <v>-529933</v>
          </cell>
        </row>
        <row r="2203">
          <cell r="A2203" t="str">
            <v>GRAND BEND PUBLIC UTILITIES COMMISSION</v>
          </cell>
          <cell r="B2203" t="str">
            <v>HYDRO ONE NETWORKS INC.</v>
          </cell>
          <cell r="D2203">
            <v>-465395</v>
          </cell>
        </row>
        <row r="2204">
          <cell r="A2204" t="str">
            <v>GRAND VALLEY ENERGY INC.</v>
          </cell>
          <cell r="B2204" t="str">
            <v>ORANGEVILLE HYDRO LIMITED</v>
          </cell>
          <cell r="D2204">
            <v>-439949</v>
          </cell>
        </row>
        <row r="2205">
          <cell r="A2205" t="str">
            <v>GRAVENHURST HYDRO ELECTRIC INC.</v>
          </cell>
          <cell r="B2205" t="str">
            <v>VERIDIAN CONNECTIONS INC.</v>
          </cell>
          <cell r="D2205">
            <v>-481189</v>
          </cell>
        </row>
        <row r="2206">
          <cell r="A2206" t="str">
            <v>GRIMSBY POWER INCORPORATED</v>
          </cell>
          <cell r="B2206" t="str">
            <v>GRIMSBY POWER INCORPORATED</v>
          </cell>
          <cell r="D2206">
            <v>-4239937</v>
          </cell>
        </row>
        <row r="2207">
          <cell r="A2207" t="str">
            <v>GUELPH/ERAMOSA HYDRO-ELECTRIC COMMISSION</v>
          </cell>
          <cell r="B2207" t="str">
            <v>GUELPH HYDRO ELECTRIC SYSTEMS INC.</v>
          </cell>
          <cell r="D2207">
            <v>-869190</v>
          </cell>
        </row>
        <row r="2208">
          <cell r="A2208" t="str">
            <v>HALDIMAND HYDRO-ELECTRIC COMMISSION</v>
          </cell>
          <cell r="B2208" t="str">
            <v>HALDIMAND COUNTY HYDRO INC.</v>
          </cell>
          <cell r="D2208">
            <v>-485447</v>
          </cell>
        </row>
        <row r="2209">
          <cell r="A2209" t="str">
            <v>HALTON HILLS HYDRO INC.</v>
          </cell>
          <cell r="B2209" t="str">
            <v>HALTON HILLS HYDRO INC.</v>
          </cell>
          <cell r="D2209">
            <v>-4408524</v>
          </cell>
        </row>
        <row r="2210">
          <cell r="A2210" t="str">
            <v>HAMILTON HYDRO INC.</v>
          </cell>
          <cell r="B2210" t="str">
            <v>HORIZON UTILITIES CORPORATION</v>
          </cell>
          <cell r="D2210">
            <v>-6688203</v>
          </cell>
        </row>
        <row r="2211">
          <cell r="A2211" t="str">
            <v>HANOVER ELECTRIC SERVICES INC.</v>
          </cell>
          <cell r="B2211" t="str">
            <v>WESTARIO POWER INC.</v>
          </cell>
          <cell r="D2211">
            <v>-458119</v>
          </cell>
        </row>
        <row r="2212">
          <cell r="A2212" t="str">
            <v>HASTINGS PUBLIC UTILITIES</v>
          </cell>
          <cell r="B2212" t="str">
            <v>HYDRO ONE NETWORKS INC.</v>
          </cell>
          <cell r="D2212">
            <v>-51113</v>
          </cell>
        </row>
        <row r="2213">
          <cell r="A2213" t="str">
            <v>HAVELOCK-BELMONT-METHUEN HYDRO ELECTRIC COMMISSION</v>
          </cell>
          <cell r="B2213" t="str">
            <v>HYDRO ONE NETWORKS INC.</v>
          </cell>
          <cell r="D2213">
            <v>-46025</v>
          </cell>
        </row>
        <row r="2214">
          <cell r="A2214" t="str">
            <v>HEARST POWER DISTRIBUTION COMPANY LIMITED</v>
          </cell>
          <cell r="B2214" t="str">
            <v>HEARST POWER DISTRIBUTION COMPANY LIMITED</v>
          </cell>
          <cell r="D2214">
            <v>-206641</v>
          </cell>
        </row>
        <row r="2215">
          <cell r="A2215" t="str">
            <v>HEC OF THE TOWNSHIP OF ALFRED - PLANTAGENET</v>
          </cell>
          <cell r="B2215" t="str">
            <v>HYDRO 2000 INC.</v>
          </cell>
          <cell r="D2215">
            <v>-126363</v>
          </cell>
        </row>
        <row r="2216">
          <cell r="A2216" t="str">
            <v>HENSALL PUBLIC UTILITIES COMMISSION</v>
          </cell>
          <cell r="B2216" t="str">
            <v>FESTIVAL HYDRO INC.</v>
          </cell>
          <cell r="D2216">
            <v>-53777</v>
          </cell>
        </row>
        <row r="2217">
          <cell r="A2217" t="str">
            <v>HOLSTEIN HYDRO ELECTRIC SYSTEM</v>
          </cell>
          <cell r="B2217" t="str">
            <v>WELLINGTON NORTH POWER INC.</v>
          </cell>
          <cell r="D2217">
            <v>-11616</v>
          </cell>
        </row>
        <row r="2218">
          <cell r="A2218" t="str">
            <v>HUNTSVILLE PUBLIC UTILITIES COMMISSION</v>
          </cell>
          <cell r="B2218" t="str">
            <v>LAKELAND POWER DISTRIBUTION LTD.</v>
          </cell>
          <cell r="D2218">
            <v>-433508</v>
          </cell>
        </row>
        <row r="2219">
          <cell r="A2219" t="str">
            <v>HYDRO ELECTRIC COMMISSION OF THE CORPORATION OF THE TOWNSHIP OF MIDDLESEX CENTRE</v>
          </cell>
          <cell r="B2219" t="str">
            <v>HYDRO ONE NETWORKS INC.</v>
          </cell>
          <cell r="D2219">
            <v>-236521</v>
          </cell>
        </row>
        <row r="2220">
          <cell r="A2220" t="str">
            <v>HYDRO ELECTRIC COMMISSION OF THE TOWN OF LEAMINGTON</v>
          </cell>
          <cell r="B2220" t="str">
            <v>ESSEX POWERLINES CORPORATION</v>
          </cell>
          <cell r="D2220">
            <v>-2030896</v>
          </cell>
        </row>
        <row r="2221">
          <cell r="A2221" t="str">
            <v>HYDRO ELECTRIC COMMISSION OF THE TOWNSHIP OF SPRINGWATER</v>
          </cell>
          <cell r="B2221" t="str">
            <v>HYDRO ONE NETWORKS INC.</v>
          </cell>
          <cell r="D2221">
            <v>-134318</v>
          </cell>
        </row>
        <row r="2222">
          <cell r="A2222" t="str">
            <v>HYDRO HAWKESBURY INC.</v>
          </cell>
          <cell r="B2222" t="str">
            <v>HYDRO HAWKESBURY INC.</v>
          </cell>
          <cell r="D2222">
            <v>-618024</v>
          </cell>
        </row>
        <row r="2223">
          <cell r="A2223" t="str">
            <v>HYDRO MISSISSAUGA CORPORATION</v>
          </cell>
          <cell r="B2223" t="str">
            <v>ENERSOURCE HYDRO MISSISSAUGA INC.</v>
          </cell>
          <cell r="D2223">
            <v>-202909218</v>
          </cell>
        </row>
        <row r="2224">
          <cell r="A2224" t="str">
            <v>HYDRO ONE BRAMPTON NETWORKS INC.</v>
          </cell>
          <cell r="B2224" t="str">
            <v>HYDRO ONE BRAMPTON NETWORKS INC.</v>
          </cell>
          <cell r="D2224">
            <v>-65421318</v>
          </cell>
        </row>
        <row r="2225">
          <cell r="A2225" t="str">
            <v>HYDRO OTTAWA LIMITED</v>
          </cell>
          <cell r="B2225" t="str">
            <v>HYDRO OTTAWA LIMITED</v>
          </cell>
          <cell r="D2225">
            <v>-37391358</v>
          </cell>
        </row>
        <row r="2226">
          <cell r="A2226" t="str">
            <v>HYDRO VAUGHAN DISTRIBUTION INC.</v>
          </cell>
          <cell r="B2226" t="str">
            <v>POWERSTREAM INC.</v>
          </cell>
          <cell r="D2226">
            <v>-83466620</v>
          </cell>
        </row>
        <row r="2227">
          <cell r="A2227" t="str">
            <v>HYDRO-ELECTRIC COMMISSION FOR THE TOWN OF AMHERSTBURG</v>
          </cell>
          <cell r="B2227" t="str">
            <v>ESSEX POWERLINES CORPORATION</v>
          </cell>
          <cell r="D2227">
            <v>-792110</v>
          </cell>
        </row>
        <row r="2228">
          <cell r="A2228" t="str">
            <v>HYDRO-ELECTRIC COMMISSION OF SOUTH DUMFRIES</v>
          </cell>
          <cell r="B2228" t="str">
            <v>BRANT COUNTY POWER INC.</v>
          </cell>
          <cell r="D2228">
            <v>-1058048</v>
          </cell>
        </row>
        <row r="2229">
          <cell r="A2229" t="str">
            <v>HYDRO-ELECTRIC COMMISSION OF THE CITY OF BRANTFORD</v>
          </cell>
          <cell r="B2229" t="str">
            <v>BRANTFORD POWER INC.</v>
          </cell>
          <cell r="D2229">
            <v>-6148194</v>
          </cell>
        </row>
        <row r="2230">
          <cell r="A2230" t="str">
            <v>HYDRO-ELECTRIC COMMISSION OF THE CITY OF PEMBROKE</v>
          </cell>
          <cell r="B2230" t="str">
            <v>OTTAWA RIVER POWER CORPORATION</v>
          </cell>
          <cell r="D2230">
            <v>-1799428</v>
          </cell>
        </row>
        <row r="2231">
          <cell r="A2231" t="str">
            <v>HYDRO-ELECTRIC COMMISSION OF THE CITY OF SARNIA</v>
          </cell>
          <cell r="B2231" t="str">
            <v>BLUEWATER POWER DISTRIBUTION CORPORATION</v>
          </cell>
          <cell r="D2231">
            <v>-1551284</v>
          </cell>
        </row>
        <row r="2232">
          <cell r="A2232" t="str">
            <v>HYDRO-ELECTRIC COMMISSION OF THE CITY OF TORONTO - EAST YORK OFFICE</v>
          </cell>
          <cell r="B2232" t="str">
            <v>TORONTO HYDRO-ELECTRIC SYSTEM LIMITED</v>
          </cell>
          <cell r="D2232">
            <v>-1161504</v>
          </cell>
        </row>
        <row r="2233">
          <cell r="A2233" t="str">
            <v>HYDRO-ELECTRIC COMMISSION OF THE CITY OF TORONTO - ETOBICOKE OFFICE</v>
          </cell>
          <cell r="B2233" t="str">
            <v>TORONTO HYDRO-ELECTRIC SYSTEM LIMITED</v>
          </cell>
          <cell r="D2233">
            <v>-15778781</v>
          </cell>
        </row>
        <row r="2234">
          <cell r="A2234" t="str">
            <v>HYDRO-ELECTRIC COMMISSION OF THE CITY OF TORONTO - NORTH YORK OFFICE</v>
          </cell>
          <cell r="B2234" t="str">
            <v>TORONTO HYDRO-ELECTRIC SYSTEM LIMITED</v>
          </cell>
          <cell r="D2234">
            <v>-13125326</v>
          </cell>
        </row>
        <row r="2235">
          <cell r="A2235" t="str">
            <v>HYDRO-ELECTRIC COMMISSION OF THE CITY OF TORONTO - SCARBOROUGH OFFICE</v>
          </cell>
          <cell r="B2235" t="str">
            <v>TORONTO HYDRO-ELECTRIC SYSTEM LIMITED</v>
          </cell>
          <cell r="D2235">
            <v>-42122623</v>
          </cell>
        </row>
        <row r="2236">
          <cell r="A2236" t="str">
            <v>HYDRO-ELECTRIC COMMISSION OF THE CITY OF TORONTO - TORONTO OFFICE</v>
          </cell>
          <cell r="B2236" t="str">
            <v>TORONTO HYDRO-ELECTRIC SYSTEM LIMITED</v>
          </cell>
          <cell r="D2236">
            <v>-16278647</v>
          </cell>
        </row>
        <row r="2237">
          <cell r="A2237" t="str">
            <v>HYDRO-ELECTRIC COMMISSION OF THE CITY OF TORONTO - YORK OFFICE</v>
          </cell>
          <cell r="B2237" t="str">
            <v>TORONTO HYDRO-ELECTRIC SYSTEM LIMITED</v>
          </cell>
          <cell r="D2237">
            <v>-1362518</v>
          </cell>
        </row>
        <row r="2238">
          <cell r="A2238" t="str">
            <v>HYDRO-ELECTRIC COMMISSION OF THE TOWN OF BOTHWELL</v>
          </cell>
          <cell r="B2238" t="str">
            <v>CHATHAM-KENT HYDRO INC.</v>
          </cell>
          <cell r="D2238">
            <v>-17863</v>
          </cell>
        </row>
        <row r="2239">
          <cell r="A2239" t="str">
            <v>HYDRO-ELECTRIC COMMISSION OF THE TOWN OF BRACEBRIDGE</v>
          </cell>
          <cell r="B2239" t="str">
            <v>LAKELAND POWER DISTRIBUTION LTD.</v>
          </cell>
          <cell r="D2239">
            <v>-347348</v>
          </cell>
        </row>
        <row r="2240">
          <cell r="A2240" t="str">
            <v>HYDRO-ELECTRIC COMMISSION OF THE TOWN OF CACHE BAY</v>
          </cell>
          <cell r="B2240" t="str">
            <v>GREATER SUDBURY HYDRO INC.</v>
          </cell>
          <cell r="D2240">
            <v>-3110</v>
          </cell>
        </row>
        <row r="2241">
          <cell r="A2241" t="str">
            <v>HYDRO-ELECTRIC COMMISSION OF THE TOWN OF HARRISTON</v>
          </cell>
          <cell r="B2241" t="str">
            <v>WESTARIO POWER INC.</v>
          </cell>
          <cell r="D2241">
            <v>-81709</v>
          </cell>
        </row>
        <row r="2242">
          <cell r="A2242" t="str">
            <v>HYDRO-ELECTRIC COMMISSION OF THE TOWN OF HARROW</v>
          </cell>
          <cell r="B2242" t="str">
            <v>E.L.K. ENERGY INC.</v>
          </cell>
          <cell r="D2242">
            <v>-301306</v>
          </cell>
        </row>
        <row r="2243">
          <cell r="A2243" t="str">
            <v>HYDRO-ELECTRIC COMMISSION OF THE TOWN OF LASALLE</v>
          </cell>
          <cell r="B2243" t="str">
            <v>ESSEX POWERLINES CORPORATION</v>
          </cell>
          <cell r="D2243">
            <v>-5811452</v>
          </cell>
        </row>
        <row r="2244">
          <cell r="A2244" t="str">
            <v>HYDRO-ELECTRIC COMMISSION OF THE TOWN OF PORT ELGIN</v>
          </cell>
          <cell r="B2244" t="str">
            <v>WESTARIO POWER INC.</v>
          </cell>
          <cell r="D2244">
            <v>-1996128</v>
          </cell>
        </row>
        <row r="2245">
          <cell r="A2245" t="str">
            <v>HYDRO-ELECTRIC COMMISSION OF THE TOWN OF STURGEON FALLS</v>
          </cell>
          <cell r="B2245" t="str">
            <v>GREATER SUDBURY HYDRO INC.</v>
          </cell>
          <cell r="D2245">
            <v>-74664</v>
          </cell>
        </row>
        <row r="2246">
          <cell r="A2246" t="str">
            <v>HYDRO-ELECTRIC COMMISSION OF THE TOWN OF VANKLEEK HILL</v>
          </cell>
          <cell r="B2246" t="str">
            <v>HYDRO ONE NETWORKS INC.</v>
          </cell>
          <cell r="D2246">
            <v>-97408</v>
          </cell>
        </row>
        <row r="2247">
          <cell r="A2247" t="str">
            <v>HYDRO-ELECTRIC COMMISSION OF THE TOWN OF WALLACEBURG</v>
          </cell>
          <cell r="B2247" t="str">
            <v>CHATHAM-KENT HYDRO INC.</v>
          </cell>
          <cell r="D2247">
            <v>-733177</v>
          </cell>
        </row>
        <row r="2248">
          <cell r="A2248" t="str">
            <v>HYDRO-ELECTRIC COMMISSION OF THE TOWN OF WASAGA BEACH</v>
          </cell>
          <cell r="B2248" t="str">
            <v>WASAGA DISTRIBUTION INC.</v>
          </cell>
          <cell r="D2248">
            <v>-3718341</v>
          </cell>
        </row>
        <row r="2249">
          <cell r="A2249" t="str">
            <v>HYDRO-ELECTRIC COMMISSION OF THE TOWN OF WEBBWOOD</v>
          </cell>
          <cell r="B2249" t="str">
            <v>ESPANOLA REGIONAL HYDRO DISTRIBUTION CORPORATION</v>
          </cell>
          <cell r="D2249">
            <v>-9548</v>
          </cell>
        </row>
        <row r="2250">
          <cell r="A2250" t="str">
            <v>HYDRO-ELECTRIC COMMISSION OF THE TOWN OF WIARTON</v>
          </cell>
          <cell r="B2250" t="str">
            <v>HYDRO ONE NETWORKS INC.</v>
          </cell>
          <cell r="D2250">
            <v>-165312</v>
          </cell>
        </row>
        <row r="2251">
          <cell r="A2251" t="str">
            <v>HYDRO-ELECTRIC COMMISSION OF THE TOWNSHIP OF BRANTFORD</v>
          </cell>
          <cell r="B2251" t="str">
            <v>BRANT COUNTY POWER INC.</v>
          </cell>
          <cell r="D2251">
            <v>-669329</v>
          </cell>
        </row>
        <row r="2252">
          <cell r="A2252" t="str">
            <v>HYDRO-ELECTRIC COMMISSION OF THE TOWNSHIP OF BURFORD</v>
          </cell>
          <cell r="B2252" t="str">
            <v>BRANT COUNTY POWER INC.</v>
          </cell>
          <cell r="D2252">
            <v>-303794</v>
          </cell>
        </row>
        <row r="2253">
          <cell r="A2253" t="str">
            <v>HYDRO-ELECTRIC COMMISSION OF THE TOWNSHIP OF ESSA</v>
          </cell>
          <cell r="B2253" t="str">
            <v>POWERSTREAM INC.</v>
          </cell>
          <cell r="D2253">
            <v>-91794</v>
          </cell>
        </row>
        <row r="2254">
          <cell r="A2254" t="str">
            <v>HYDRO-ELECTRIC COMMISSION OF THE VILLAGE OF ALFRED</v>
          </cell>
          <cell r="B2254" t="str">
            <v>HYDRO 2000 INC.</v>
          </cell>
          <cell r="D2254">
            <v>-85403</v>
          </cell>
        </row>
        <row r="2255">
          <cell r="A2255" t="str">
            <v>HYDRO-ELECTRIC COMMISSION OF THE VILLAGE OF CLIFFORD</v>
          </cell>
          <cell r="B2255" t="str">
            <v>WESTARIO POWER INC.</v>
          </cell>
          <cell r="D2255">
            <v>-44203</v>
          </cell>
        </row>
        <row r="2256">
          <cell r="A2256" t="str">
            <v>HYDRO-ELECTRIC COMMISSION OF THE VILLAGE OF ELORA</v>
          </cell>
          <cell r="B2256" t="str">
            <v>CENTRE WELLINGTON HYDRO LTD.</v>
          </cell>
          <cell r="D2256">
            <v>-566303</v>
          </cell>
        </row>
        <row r="2257">
          <cell r="A2257" t="str">
            <v>HYDRO-ELECTRIC COMMISSION OF THE VILLAGE OF FINCH</v>
          </cell>
          <cell r="B2257" t="str">
            <v>HYDRO ONE NETWORKS INC.</v>
          </cell>
          <cell r="D2257">
            <v>-28863</v>
          </cell>
        </row>
        <row r="2258">
          <cell r="A2258" t="str">
            <v>HYDRO-ELECTRIC COMMISSION OF THE VILLAGE OF FRANKFORD</v>
          </cell>
          <cell r="B2258" t="str">
            <v>HYDRO ONE NETWORKS INC.</v>
          </cell>
          <cell r="D2258">
            <v>-21399</v>
          </cell>
        </row>
        <row r="2259">
          <cell r="A2259" t="str">
            <v>HYDRO-ELECTRIC COMMISSION OF THE VILLAGE OF L'ORIGNAL</v>
          </cell>
          <cell r="B2259" t="str">
            <v>HYDRO ONE NETWORKS INC.</v>
          </cell>
          <cell r="D2259">
            <v>-255352</v>
          </cell>
        </row>
        <row r="2260">
          <cell r="A2260" t="str">
            <v>HYDRO-ELECTRIC COMMISSION OF THE VILLAGE OF LUCAN</v>
          </cell>
          <cell r="B2260" t="str">
            <v>HYDRO ONE NETWORKS INC.</v>
          </cell>
          <cell r="D2260">
            <v>-184713</v>
          </cell>
        </row>
        <row r="2261">
          <cell r="A2261" t="str">
            <v>HYDRO-ELECTRIC COMMISSION OF THE VILLAGE OF MORRISBURG</v>
          </cell>
          <cell r="B2261" t="str">
            <v>RIDEAU ST. LAWRENCE DISTRIBUTION INC.</v>
          </cell>
          <cell r="D2261">
            <v>-183963</v>
          </cell>
        </row>
        <row r="2262">
          <cell r="A2262" t="str">
            <v>HYDRO-ELECTRIC COMMISSION OF THE VILLAGE OF NEUSTADT</v>
          </cell>
          <cell r="B2262" t="str">
            <v>WESTARIO POWER INC.</v>
          </cell>
          <cell r="D2262">
            <v>-23476</v>
          </cell>
        </row>
        <row r="2263">
          <cell r="A2263" t="str">
            <v>HYDRO-ELECTRIC COMMISSION OF THE VILLAGE OF PAISLEY</v>
          </cell>
          <cell r="B2263" t="str">
            <v>HYDRO ONE NETWORKS INC.</v>
          </cell>
          <cell r="D2263">
            <v>-60655</v>
          </cell>
        </row>
        <row r="2264">
          <cell r="A2264" t="str">
            <v>HYDRO-ELECTRIC COMMISSION OF THE VILLAGE OF PLANTAGENET</v>
          </cell>
          <cell r="B2264" t="str">
            <v>HYDRO 2000 INC.</v>
          </cell>
          <cell r="D2264">
            <v>-40960</v>
          </cell>
        </row>
        <row r="2265">
          <cell r="A2265" t="str">
            <v>HYDRO-ELECTRIC COMMISSION OF THE VILLAGE OF ST. CLAIR BEACH</v>
          </cell>
          <cell r="B2265" t="str">
            <v>ESSEX POWERLINES CORPORATION</v>
          </cell>
          <cell r="D2265">
            <v>-1464575</v>
          </cell>
        </row>
        <row r="2266">
          <cell r="A2266" t="str">
            <v>INGERSOLL PUBLIC UTILITY COMMISSION</v>
          </cell>
          <cell r="B2266" t="str">
            <v>ERIE THAMES POWERLINES CORPORATION</v>
          </cell>
          <cell r="D2266">
            <v>-1202838</v>
          </cell>
        </row>
        <row r="2267">
          <cell r="A2267" t="str">
            <v>INNISFIL HYDRO DISTRIBUTION SYSTEMS LIMITED</v>
          </cell>
          <cell r="B2267" t="str">
            <v>INNISFIL HYDRO DISTRIBUTION SYSTEMS LIMITED</v>
          </cell>
          <cell r="D2267">
            <v>-1336716</v>
          </cell>
        </row>
        <row r="2268">
          <cell r="A2268" t="str">
            <v>IROQUOIS FALLS HYDRO</v>
          </cell>
          <cell r="B2268" t="str">
            <v>NORTHERN ONTARIO WIRES INC.</v>
          </cell>
          <cell r="D2268">
            <v>-982004</v>
          </cell>
        </row>
        <row r="2269">
          <cell r="A2269" t="str">
            <v>KANATA HYDRO-ELECTRIC COMMISSION</v>
          </cell>
          <cell r="B2269" t="str">
            <v>HYDRO OTTAWA LIMITED</v>
          </cell>
          <cell r="D2269">
            <v>-24308374</v>
          </cell>
        </row>
        <row r="2270">
          <cell r="A2270" t="str">
            <v>KENORA HYDRO ELECTRIC CORPORATION LTD.</v>
          </cell>
          <cell r="B2270" t="str">
            <v>KENORA HYDRO ELECTRIC CORPORATION LTD.</v>
          </cell>
          <cell r="D2270">
            <v>-629068</v>
          </cell>
        </row>
        <row r="2271">
          <cell r="A2271" t="str">
            <v>KILLALOE HYDRO ELECTRIC COMMISSION</v>
          </cell>
          <cell r="B2271" t="str">
            <v>OTTAWA RIVER POWER CORPORATION</v>
          </cell>
          <cell r="D2271">
            <v>-46041</v>
          </cell>
        </row>
        <row r="2272">
          <cell r="A2272" t="str">
            <v>KINCARDINE HYDRO ELECTRIC COMMISSION</v>
          </cell>
          <cell r="B2272" t="str">
            <v>WESTARIO POWER INC.</v>
          </cell>
          <cell r="D2272">
            <v>-1080888</v>
          </cell>
        </row>
        <row r="2273">
          <cell r="A2273" t="str">
            <v>KINGSTON ELECTRICITY DISTRIBUTION LIMITED</v>
          </cell>
          <cell r="B2273" t="str">
            <v>KINGSTON ELECTRICITY DISTRIBUTION LIMITED</v>
          </cell>
          <cell r="D2273">
            <v>-3272318</v>
          </cell>
        </row>
        <row r="2274">
          <cell r="B2274" t="str">
            <v>KINGSTON HYDRO CORPORATION</v>
          </cell>
          <cell r="D2274">
            <v>-3272318</v>
          </cell>
        </row>
        <row r="2275">
          <cell r="A2275" t="str">
            <v>KINGSVILLE PUBLIC UTILITY COMMISSION</v>
          </cell>
          <cell r="B2275" t="str">
            <v>E.L.K. ENERGY INC.</v>
          </cell>
          <cell r="D2275">
            <v>-970237</v>
          </cell>
        </row>
        <row r="2276">
          <cell r="A2276" t="str">
            <v>KIRKFIELD HYDRO ELECTRIC SYSTEM</v>
          </cell>
          <cell r="B2276" t="str">
            <v>HYDRO ONE NETWORKS INC.</v>
          </cell>
          <cell r="D2276">
            <v>-43958</v>
          </cell>
        </row>
        <row r="2277">
          <cell r="A2277" t="str">
            <v>KITCHENER-WILMOT HYDRO INC.</v>
          </cell>
          <cell r="B2277" t="str">
            <v>KITCHENER-WILMOT HYDRO INC.</v>
          </cell>
          <cell r="D2277">
            <v>-19943372</v>
          </cell>
        </row>
        <row r="2278">
          <cell r="A2278" t="str">
            <v>LAKEFIELD DISTRIBUTION INCORPORATED</v>
          </cell>
          <cell r="B2278" t="str">
            <v>PETERBOROUGH DISTRIBUTION INCORPORATED</v>
          </cell>
          <cell r="D2278">
            <v>-158778</v>
          </cell>
        </row>
        <row r="2279">
          <cell r="A2279" t="str">
            <v>LAKESHORE TOWNSHIP HEC</v>
          </cell>
          <cell r="B2279" t="str">
            <v>E.L.K. ENERGY INC.</v>
          </cell>
          <cell r="D2279">
            <v>-782826</v>
          </cell>
        </row>
        <row r="2280">
          <cell r="A2280" t="str">
            <v>LANARK HIGHLANDS PUBLIC UTILITIES COMMISSION</v>
          </cell>
          <cell r="B2280" t="str">
            <v>HYDRO ONE NETWORKS INC.</v>
          </cell>
          <cell r="D2280">
            <v>-127880</v>
          </cell>
        </row>
        <row r="2281">
          <cell r="A2281" t="str">
            <v>LARDER LAKE ELECTRIC COMPANY</v>
          </cell>
          <cell r="B2281" t="str">
            <v>HYDRO ONE NETWORKS INC.</v>
          </cell>
          <cell r="D2281">
            <v>-134351</v>
          </cell>
        </row>
        <row r="2282">
          <cell r="A2282" t="str">
            <v>LATCHFORD HYDRO ELECTRIC</v>
          </cell>
          <cell r="B2282" t="str">
            <v>HYDRO ONE NETWORKS INC.</v>
          </cell>
          <cell r="D2282">
            <v>-43188</v>
          </cell>
        </row>
        <row r="2283">
          <cell r="A2283" t="str">
            <v>LINCOLN HYDRO-ELECTRIC COMMISSION</v>
          </cell>
          <cell r="B2283" t="str">
            <v>NIAGARA PENINSULA ENERGY INC.</v>
          </cell>
          <cell r="D2283">
            <v>-1964626</v>
          </cell>
        </row>
        <row r="2284">
          <cell r="A2284" t="str">
            <v>LINDSAY HYDRO-ELECTRIC SYSTEM</v>
          </cell>
          <cell r="B2284" t="str">
            <v>HYDRO ONE NETWORKS INC.</v>
          </cell>
          <cell r="D2284">
            <v>-2118062</v>
          </cell>
        </row>
        <row r="2285">
          <cell r="A2285" t="str">
            <v>LONDON HYDRO UTILITIES SERVICES INC.</v>
          </cell>
          <cell r="B2285" t="str">
            <v>LONDON HYDRO INC.</v>
          </cell>
          <cell r="D2285">
            <v>-32618744</v>
          </cell>
        </row>
        <row r="2286">
          <cell r="A2286" t="str">
            <v>MALAHIDE UTILITY COMMISSION</v>
          </cell>
          <cell r="B2286" t="str">
            <v>HYDRO ONE NETWORKS INC.</v>
          </cell>
          <cell r="D2286">
            <v>-74537</v>
          </cell>
        </row>
        <row r="2287">
          <cell r="A2287" t="str">
            <v>MAPLETON HYDRO ELECTRIC COMMISSION</v>
          </cell>
          <cell r="B2287" t="str">
            <v>HYDRO ONE NETWORKS INC.</v>
          </cell>
          <cell r="D2287">
            <v>-280265</v>
          </cell>
        </row>
        <row r="2288">
          <cell r="A2288" t="str">
            <v>MARKDALE HYDRO SYSTEM</v>
          </cell>
          <cell r="B2288" t="str">
            <v>HYDRO ONE NETWORKS INC.</v>
          </cell>
          <cell r="D2288">
            <v>-87779</v>
          </cell>
        </row>
        <row r="2289">
          <cell r="A2289" t="str">
            <v>MARKHAM HYDRO DISTRIBUTION INC.</v>
          </cell>
          <cell r="B2289" t="str">
            <v>POWERSTREAM INC.</v>
          </cell>
          <cell r="D2289">
            <v>-63055805</v>
          </cell>
        </row>
        <row r="2290">
          <cell r="A2290" t="str">
            <v>MARMORA HYDRO COMMISSION</v>
          </cell>
          <cell r="B2290" t="str">
            <v>HYDRO ONE NETWORKS INC.</v>
          </cell>
          <cell r="D2290">
            <v>-82746</v>
          </cell>
        </row>
        <row r="2291">
          <cell r="A2291" t="str">
            <v>MARTINTOWN HYDRO SYSTEM</v>
          </cell>
          <cell r="B2291" t="str">
            <v>HYDRO ONE NETWORKS INC.</v>
          </cell>
          <cell r="D2291">
            <v>-843</v>
          </cell>
        </row>
        <row r="2292">
          <cell r="A2292" t="str">
            <v>MIDLAND POWER UTILITY CORPORATION</v>
          </cell>
          <cell r="B2292" t="str">
            <v>MIDLAND POWER UTILITY CORPORATION</v>
          </cell>
          <cell r="D2292">
            <v>-409153</v>
          </cell>
        </row>
        <row r="2293">
          <cell r="A2293" t="str">
            <v>MILDMAY HYDRO-ELECTRIC COMMISSION</v>
          </cell>
          <cell r="B2293" t="str">
            <v>WESTARIO POWER INC.</v>
          </cell>
          <cell r="D2293">
            <v>-109009</v>
          </cell>
        </row>
        <row r="2294">
          <cell r="A2294" t="str">
            <v>MILTON HYDRO DISTRIBUTION INC.</v>
          </cell>
          <cell r="B2294" t="str">
            <v>MILTON HYDRO DISTRIBUTION INC.</v>
          </cell>
          <cell r="D2294">
            <v>-7363940</v>
          </cell>
        </row>
        <row r="2295">
          <cell r="A2295" t="str">
            <v>MISSISSIPPI MILLS PUBLIC UTILITIES COMMISSION</v>
          </cell>
          <cell r="B2295" t="str">
            <v>OTTAWA RIVER POWER CORPORATION</v>
          </cell>
          <cell r="D2295">
            <v>-399614</v>
          </cell>
        </row>
        <row r="2296">
          <cell r="A2296" t="str">
            <v>NANTICOKE HYDRO ELECTRIC COMMISSION</v>
          </cell>
          <cell r="B2296" t="str">
            <v>HALDIMAND COUNTY HYDRO INC.</v>
          </cell>
          <cell r="D2296">
            <v>-1218144</v>
          </cell>
        </row>
        <row r="2297">
          <cell r="A2297" t="str">
            <v>NAPANEE HYDRO-ELECTRIC COMMISSION</v>
          </cell>
          <cell r="B2297" t="str">
            <v>HYDRO ONE NETWORKS INC.</v>
          </cell>
          <cell r="D2297">
            <v>-349942</v>
          </cell>
        </row>
        <row r="2298">
          <cell r="A2298" t="str">
            <v>NEPEAN HYDRO ELECTRIC COMMISSION</v>
          </cell>
          <cell r="B2298" t="str">
            <v>HYDRO OTTAWA LIMITED</v>
          </cell>
          <cell r="D2298">
            <v>-29423382</v>
          </cell>
        </row>
        <row r="2299">
          <cell r="A2299" t="str">
            <v>NEW TECUMSETH HYDRO</v>
          </cell>
          <cell r="B2299" t="str">
            <v>POWERSTREAM INC.</v>
          </cell>
          <cell r="D2299">
            <v>-2368328</v>
          </cell>
        </row>
        <row r="2300">
          <cell r="A2300" t="str">
            <v>NEWBURY POWER INC.</v>
          </cell>
          <cell r="B2300" t="str">
            <v>MIDDLESEX POWER DISTRIBUTION CORPORATION</v>
          </cell>
          <cell r="D2300">
            <v>-32441</v>
          </cell>
        </row>
        <row r="2301">
          <cell r="A2301" t="str">
            <v>NEWMARKET HYDRO LTD.</v>
          </cell>
          <cell r="B2301" t="str">
            <v>NEWMARKET-TAY POWER DISTRIBUTION LTD.</v>
          </cell>
          <cell r="D2301">
            <v>-25477899</v>
          </cell>
        </row>
        <row r="2302">
          <cell r="A2302" t="str">
            <v>NIAGARA FALLS HYDRO INC.</v>
          </cell>
          <cell r="B2302" t="str">
            <v>NIAGARA PENINSULA ENERGY INC.</v>
          </cell>
          <cell r="D2302">
            <v>-5087962</v>
          </cell>
        </row>
        <row r="2303">
          <cell r="A2303" t="str">
            <v>NIAGARA-ON-THE-LAKE HYDRO INC.</v>
          </cell>
          <cell r="B2303" t="str">
            <v>NIAGARA-ON-THE-LAKE HYDRO INC.</v>
          </cell>
          <cell r="D2303">
            <v>-2703986</v>
          </cell>
        </row>
        <row r="2304">
          <cell r="A2304" t="str">
            <v>NICKEL CENTRE HYDRO-ELECTRIC COMMISSION</v>
          </cell>
          <cell r="B2304" t="str">
            <v>GREATER SUDBURY HYDRO INC.</v>
          </cell>
          <cell r="D2304">
            <v>-99515</v>
          </cell>
        </row>
        <row r="2305">
          <cell r="A2305" t="str">
            <v>NIPIGON HYDRO ELECTRIC COMMISSION</v>
          </cell>
          <cell r="B2305" t="str">
            <v>HYDRO ONE NETWORKS INC.</v>
          </cell>
          <cell r="D2305">
            <v>-99604</v>
          </cell>
        </row>
        <row r="2306">
          <cell r="A2306" t="str">
            <v>NORFOLK POWER DISTRIBUTION INC.</v>
          </cell>
          <cell r="B2306" t="str">
            <v>NORFOLK POWER DISTRIBUTION INC.</v>
          </cell>
          <cell r="D2306">
            <v>-118529</v>
          </cell>
        </row>
        <row r="2307">
          <cell r="A2307" t="str">
            <v>NORTH BAY HYDRO DISTRIBUTION LIMITED</v>
          </cell>
          <cell r="B2307" t="str">
            <v>NORTH BAY HYDRO DISTRIBUTION LIMITED</v>
          </cell>
          <cell r="D2307">
            <v>-4013068</v>
          </cell>
        </row>
        <row r="2308">
          <cell r="A2308" t="str">
            <v>NORTH GLENGARRY PUBLIC UTILITIES COMMISSION</v>
          </cell>
          <cell r="B2308" t="str">
            <v>HYDRO ONE NETWORKS INC.</v>
          </cell>
          <cell r="D2308">
            <v>-228590</v>
          </cell>
        </row>
        <row r="2309">
          <cell r="A2309" t="str">
            <v>NORTH GRENVILLE HYDRO-ELECTRIC COMMISSION</v>
          </cell>
          <cell r="B2309" t="str">
            <v>HYDRO ONE NETWORKS INC.</v>
          </cell>
          <cell r="D2309">
            <v>-369670</v>
          </cell>
        </row>
        <row r="2310">
          <cell r="A2310" t="str">
            <v>NORTH PERTH UTILITY COMMISSION</v>
          </cell>
          <cell r="B2310" t="str">
            <v>HYDRO ONE NETWORKS INC.</v>
          </cell>
          <cell r="D2310">
            <v>-604666</v>
          </cell>
        </row>
        <row r="2311">
          <cell r="A2311" t="str">
            <v>NORWICH PUBLIC UTILITY COMMISSION</v>
          </cell>
          <cell r="B2311" t="str">
            <v>ERIE THAMES POWERLINES CORPORATION</v>
          </cell>
          <cell r="D2311">
            <v>-146137</v>
          </cell>
        </row>
        <row r="2312">
          <cell r="A2312" t="str">
            <v>OAKVILLE HYDRO ELECTRICITY DISTRIBUTION INC.</v>
          </cell>
          <cell r="B2312" t="str">
            <v>OAKVILLE HYDRO ELECTRICITY DISTRIBUTION INC.</v>
          </cell>
          <cell r="D2312">
            <v>-41702291</v>
          </cell>
        </row>
        <row r="2313">
          <cell r="A2313" t="str">
            <v>OIL SPRINGS HYDRO ELECTRIC COMMISSION</v>
          </cell>
          <cell r="B2313" t="str">
            <v>BLUEWATER POWER DISTRIBUTION CORPORATION</v>
          </cell>
          <cell r="D2313">
            <v>-22469</v>
          </cell>
        </row>
        <row r="2314">
          <cell r="A2314" t="str">
            <v>ORANGEVILLE HYDRO LIMITED</v>
          </cell>
          <cell r="B2314" t="str">
            <v>ORANGEVILLE HYDRO LIMITED</v>
          </cell>
          <cell r="D2314">
            <v>-5483652</v>
          </cell>
        </row>
        <row r="2315">
          <cell r="A2315" t="str">
            <v>ORILLIA POWER DISTRIBUTION CORPORATION</v>
          </cell>
          <cell r="B2315" t="str">
            <v>ORILLIA POWER DISTRIBUTION CORPORATION</v>
          </cell>
          <cell r="D2315">
            <v>-1838466</v>
          </cell>
        </row>
        <row r="2316">
          <cell r="A2316" t="str">
            <v>OSHAWA PUC NETWORKS INC.</v>
          </cell>
          <cell r="B2316" t="str">
            <v>OSHAWA PUC NETWORKS INC.</v>
          </cell>
          <cell r="D2316">
            <v>-16703193</v>
          </cell>
        </row>
        <row r="2317">
          <cell r="A2317" t="str">
            <v>PARKHILL P.U.C.</v>
          </cell>
          <cell r="B2317" t="str">
            <v>MIDDLESEX POWER DISTRIBUTION CORPORATION</v>
          </cell>
          <cell r="D2317">
            <v>-82838</v>
          </cell>
        </row>
        <row r="2318">
          <cell r="A2318" t="str">
            <v>PARRY SOUND POWER CORPORATION</v>
          </cell>
          <cell r="B2318" t="str">
            <v>PARRY SOUND POWER CORPORATION</v>
          </cell>
          <cell r="D2318">
            <v>-1169711</v>
          </cell>
        </row>
        <row r="2319">
          <cell r="A2319" t="str">
            <v>PELHAM HYDRO-ELECTRIC COMMISSION</v>
          </cell>
          <cell r="B2319" t="str">
            <v>NIAGARA PENINSULA ENERGY INC.</v>
          </cell>
          <cell r="D2319">
            <v>-260821</v>
          </cell>
        </row>
        <row r="2320">
          <cell r="A2320" t="str">
            <v>PERTH EAST HYDRO ELECTRIC COMMISSION</v>
          </cell>
          <cell r="B2320" t="str">
            <v>HYDRO ONE NETWORKS INC.</v>
          </cell>
          <cell r="D2320">
            <v>-99453</v>
          </cell>
        </row>
        <row r="2321">
          <cell r="A2321" t="str">
            <v>PETERBOROUGH UTILITIES COMMISSION</v>
          </cell>
          <cell r="B2321" t="str">
            <v>PETERBOROUGH DISTRIBUTION INCORPORATED</v>
          </cell>
          <cell r="D2321">
            <v>-7047752</v>
          </cell>
        </row>
        <row r="2322">
          <cell r="A2322" t="str">
            <v>PICKERING HYDRO-ELECTRIC COMMISSION</v>
          </cell>
          <cell r="B2322" t="str">
            <v>VERIDIAN CONNECTIONS INC.</v>
          </cell>
          <cell r="D2322">
            <v>-22714439</v>
          </cell>
        </row>
        <row r="2323">
          <cell r="A2323" t="str">
            <v>POLICE VILLAGE OF APPLE HILL HYDRO SYSTEM</v>
          </cell>
          <cell r="B2323" t="str">
            <v>HYDRO ONE NETWORKS INC.</v>
          </cell>
          <cell r="D2323">
            <v>-698</v>
          </cell>
        </row>
        <row r="2324">
          <cell r="A2324" t="str">
            <v>POLICE VILLAGE OF AVONMORE HYDRO SYSTEM</v>
          </cell>
          <cell r="B2324" t="str">
            <v>HYDRO ONE NETWORKS INC.</v>
          </cell>
          <cell r="D2324">
            <v>-11342</v>
          </cell>
        </row>
        <row r="2325">
          <cell r="A2325" t="str">
            <v>POLICE VILLAGE OF COMBER HYDRO SYSTEM</v>
          </cell>
          <cell r="B2325" t="str">
            <v>E.L.K. ENERGY INC.</v>
          </cell>
          <cell r="D2325">
            <v>-124278</v>
          </cell>
        </row>
        <row r="2326">
          <cell r="A2326" t="str">
            <v>POLICE VILLAGE OF DUBLIN HYDRO SYSTEM</v>
          </cell>
          <cell r="B2326" t="str">
            <v>ERIE THAMES POWERLINES CORPORATION</v>
          </cell>
          <cell r="D2326">
            <v>-3050</v>
          </cell>
        </row>
        <row r="2327">
          <cell r="A2327" t="str">
            <v>POLICE VILLAGE OF GRANTON HYDRO SYSTEM</v>
          </cell>
          <cell r="B2327" t="str">
            <v>HYDRO ONE NETWORKS INC.</v>
          </cell>
          <cell r="D2327">
            <v>-43677</v>
          </cell>
        </row>
        <row r="2328">
          <cell r="A2328" t="str">
            <v>POLICE VILLAGE OF MERLIN HYDRO SYSTEM</v>
          </cell>
          <cell r="B2328" t="str">
            <v>CHATHAM-KENT HYDRO INC.</v>
          </cell>
          <cell r="D2328">
            <v>-27864</v>
          </cell>
        </row>
        <row r="2329">
          <cell r="A2329" t="str">
            <v>POLICE VILLAGE OF MOOREFIELD HYDRO SYSTEM</v>
          </cell>
          <cell r="B2329" t="str">
            <v>HYDRO ONE NETWORKS INC.</v>
          </cell>
          <cell r="D2329">
            <v>-1245</v>
          </cell>
        </row>
        <row r="2330">
          <cell r="A2330" t="str">
            <v>POLICE VILLAGE OF MOUNT BRYDGES HYDRO SYSTEM</v>
          </cell>
          <cell r="B2330" t="str">
            <v>MIDDLESEX POWER DISTRIBUTION CORPORATION</v>
          </cell>
          <cell r="D2330">
            <v>-253381</v>
          </cell>
        </row>
        <row r="2331">
          <cell r="A2331" t="str">
            <v>POLICE VILLAGE OF PRICEVILLE HYDRO SYSTEM</v>
          </cell>
          <cell r="B2331" t="str">
            <v>HYDRO ONE NETWORKS INC.</v>
          </cell>
          <cell r="D2331">
            <v>-11305</v>
          </cell>
        </row>
        <row r="2332">
          <cell r="A2332" t="str">
            <v>POLICE VILLAGE OF RUSSELL HYDRO ELECTRIC SYSTEM</v>
          </cell>
          <cell r="B2332" t="str">
            <v>HYDRO ONE NETWORKS INC.</v>
          </cell>
          <cell r="D2332">
            <v>-121268</v>
          </cell>
        </row>
        <row r="2333">
          <cell r="A2333" t="str">
            <v>PORT COLBORNE HYDRO INC.</v>
          </cell>
          <cell r="B2333" t="str">
            <v>CANADIAN NIAGARA POWER INC.</v>
          </cell>
          <cell r="D2333">
            <v>-1465082</v>
          </cell>
        </row>
        <row r="2334">
          <cell r="A2334" t="str">
            <v>PORT HOPE HYDRO</v>
          </cell>
          <cell r="B2334" t="str">
            <v>VERIDIAN CONNECTIONS INC.</v>
          </cell>
          <cell r="D2334">
            <v>-1651694</v>
          </cell>
        </row>
        <row r="2335">
          <cell r="A2335" t="str">
            <v>PRESCOTT PUBLIC UTILITIES COMMISSION</v>
          </cell>
          <cell r="B2335" t="str">
            <v>RIDEAU ST. LAWRENCE DISTRIBUTION INC.</v>
          </cell>
          <cell r="D2335">
            <v>-76707</v>
          </cell>
        </row>
        <row r="2336">
          <cell r="A2336" t="str">
            <v>PUBLIC UTILITIES COMMISSION OF CHATHAM-KENT</v>
          </cell>
          <cell r="B2336" t="str">
            <v>CHATHAM-KENT HYDRO INC.</v>
          </cell>
          <cell r="D2336">
            <v>-3317604</v>
          </cell>
        </row>
        <row r="2337">
          <cell r="A2337" t="str">
            <v>PUBLIC UTILITIES COMMISSION OF THE CITY OF BARRIE</v>
          </cell>
          <cell r="B2337" t="str">
            <v>POWERSTREAM INC.</v>
          </cell>
          <cell r="D2337">
            <v>-33420754</v>
          </cell>
        </row>
        <row r="2338">
          <cell r="A2338" t="str">
            <v>PUBLIC UTILITIES COMMISSION OF THE CITY OF OWEN SOUND</v>
          </cell>
          <cell r="B2338" t="str">
            <v>HYDRO ONE NETWORKS INC.</v>
          </cell>
          <cell r="D2338">
            <v>-1260734</v>
          </cell>
        </row>
        <row r="2339">
          <cell r="A2339" t="str">
            <v>PUBLIC UTILITIES COMMISSION OF THE CITY OF TRENTON</v>
          </cell>
          <cell r="B2339" t="str">
            <v>HYDRO ONE NETWORKS INC.</v>
          </cell>
          <cell r="D2339">
            <v>-3012078</v>
          </cell>
        </row>
        <row r="2340">
          <cell r="A2340" t="str">
            <v>PUBLIC UTILITIES COMMISSION OF THE CORPORATION OF THE TOWNSHIP OF MAGNETAWAN</v>
          </cell>
          <cell r="B2340" t="str">
            <v>LAKELAND POWER DISTRIBUTION LTD.</v>
          </cell>
          <cell r="D2340">
            <v>-43024</v>
          </cell>
        </row>
        <row r="2341">
          <cell r="A2341" t="str">
            <v>PUBLIC UTILITIES COMMISSION OF THE TOWN OF ALEXANDRIA</v>
          </cell>
          <cell r="B2341" t="str">
            <v>HYDRO ONE NETWORKS INC.</v>
          </cell>
          <cell r="D2341">
            <v>-207174</v>
          </cell>
        </row>
        <row r="2342">
          <cell r="A2342" t="str">
            <v>PUBLIC UTILITIES COMMISSION OF THE TOWN OF BLENHEIM</v>
          </cell>
          <cell r="B2342" t="str">
            <v>CHATHAM-KENT HYDRO INC.</v>
          </cell>
          <cell r="D2342">
            <v>-112736</v>
          </cell>
        </row>
        <row r="2343">
          <cell r="A2343" t="str">
            <v>PUBLIC UTILITIES COMMISSION OF THE TOWN OF CAMPBELLFORD</v>
          </cell>
          <cell r="B2343" t="str">
            <v>HYDRO ONE NETWORKS INC.</v>
          </cell>
          <cell r="D2343">
            <v>-292210</v>
          </cell>
        </row>
        <row r="2344">
          <cell r="A2344" t="str">
            <v>PUBLIC UTILITIES COMMISSION OF THE TOWN OF CHESLEY</v>
          </cell>
          <cell r="B2344" t="str">
            <v>HYDRO ONE NETWORKS INC.</v>
          </cell>
          <cell r="D2344">
            <v>-103819</v>
          </cell>
        </row>
        <row r="2345">
          <cell r="A2345" t="str">
            <v>PUBLIC UTILITIES COMMISSION OF THE TOWN OF COBOURG</v>
          </cell>
          <cell r="B2345" t="str">
            <v>LAKEFRONT UTILITIES INC.</v>
          </cell>
          <cell r="D2345">
            <v>-1981907</v>
          </cell>
        </row>
        <row r="2346">
          <cell r="A2346" t="str">
            <v>PUBLIC UTILITIES COMMISSION OF THE TOWN OF FERGUS</v>
          </cell>
          <cell r="B2346" t="str">
            <v>CENTRE WELLINGTON HYDRO LTD.</v>
          </cell>
          <cell r="D2346">
            <v>-1439772</v>
          </cell>
        </row>
        <row r="2347">
          <cell r="A2347" t="str">
            <v>PUBLIC UTILITIES COMMISSION OF THE TOWN OF GODERICH</v>
          </cell>
          <cell r="B2347" t="str">
            <v>WEST COAST HURON ENERGY INC.</v>
          </cell>
          <cell r="D2347">
            <v>-424223</v>
          </cell>
        </row>
        <row r="2348">
          <cell r="A2348" t="str">
            <v>PUBLIC UTILITIES COMMISSION OF THE TOWN OF MASSEY</v>
          </cell>
          <cell r="B2348" t="str">
            <v>ESPANOLA REGIONAL HYDRO DISTRIBUTION CORPORATION</v>
          </cell>
          <cell r="D2348">
            <v>-31379</v>
          </cell>
        </row>
        <row r="2349">
          <cell r="A2349" t="str">
            <v>PUBLIC UTILITIES COMMISSION OF THE TOWN OF MEAFORD</v>
          </cell>
          <cell r="B2349" t="str">
            <v>HYDRO ONE NETWORKS INC.</v>
          </cell>
          <cell r="D2349">
            <v>-492337</v>
          </cell>
        </row>
        <row r="2350">
          <cell r="A2350" t="str">
            <v>PUBLIC UTILITIES COMMISSION OF THE TOWN OF MITCHELL</v>
          </cell>
          <cell r="B2350" t="str">
            <v>ERIE THAMES POWERLINES CORPORATION</v>
          </cell>
          <cell r="D2350">
            <v>-267866</v>
          </cell>
        </row>
        <row r="2351">
          <cell r="A2351" t="str">
            <v>PUBLIC UTILITIES COMMISSION OF THE TOWN OF MOUNT FOREST</v>
          </cell>
          <cell r="B2351" t="str">
            <v>WELLINGTON NORTH POWER INC.</v>
          </cell>
          <cell r="D2351">
            <v>-304302</v>
          </cell>
        </row>
        <row r="2352">
          <cell r="A2352" t="str">
            <v>PUBLIC UTILITIES COMMISSION OF THE TOWN OF PALMERSTON</v>
          </cell>
          <cell r="B2352" t="str">
            <v>WESTARIO POWER INC.</v>
          </cell>
          <cell r="D2352">
            <v>-170754</v>
          </cell>
        </row>
        <row r="2353">
          <cell r="A2353" t="str">
            <v>PUBLIC UTILITIES COMMISSION OF THE TOWN OF PARIS</v>
          </cell>
          <cell r="B2353" t="str">
            <v>BRANT COUNTY POWER INC.</v>
          </cell>
          <cell r="D2353">
            <v>-363151</v>
          </cell>
        </row>
        <row r="2354">
          <cell r="A2354" t="str">
            <v>PUBLIC UTILITIES COMMISSION OF THE TOWN OF PICTON</v>
          </cell>
          <cell r="B2354" t="str">
            <v>HYDRO ONE NETWORKS INC.</v>
          </cell>
          <cell r="D2354">
            <v>-152333</v>
          </cell>
        </row>
        <row r="2355">
          <cell r="A2355" t="str">
            <v>PUBLIC UTILITIES COMMISSION OF THE TOWN OF RIDGETOWN</v>
          </cell>
          <cell r="B2355" t="str">
            <v>CHATHAM-KENT HYDRO INC.</v>
          </cell>
          <cell r="D2355">
            <v>-132327</v>
          </cell>
        </row>
        <row r="2356">
          <cell r="A2356" t="str">
            <v>PUBLIC UTILITIES COMMISSION OF THE TOWN OF SOUTHAMPTON</v>
          </cell>
          <cell r="B2356" t="str">
            <v>WESTARIO POWER INC.</v>
          </cell>
          <cell r="D2356">
            <v>-188659</v>
          </cell>
        </row>
        <row r="2357">
          <cell r="A2357" t="str">
            <v>PUBLIC UTILITIES COMMISSION OF THE TOWN OF TECUMSEH</v>
          </cell>
          <cell r="B2357" t="str">
            <v>ESSEX POWERLINES CORPORATION</v>
          </cell>
          <cell r="D2357">
            <v>-4230644</v>
          </cell>
        </row>
        <row r="2358">
          <cell r="A2358" t="str">
            <v>PUBLIC UTILITIES COMMISSION OF THE TOWN OF TILBURY</v>
          </cell>
          <cell r="B2358" t="str">
            <v>CHATHAM-KENT HYDRO INC.</v>
          </cell>
          <cell r="D2358">
            <v>-232758</v>
          </cell>
        </row>
        <row r="2359">
          <cell r="A2359" t="str">
            <v>PUBLIC UTILITIES COMMISSION OF THE VILLAGE OF ARTHUR</v>
          </cell>
          <cell r="B2359" t="str">
            <v>WELLINGTON NORTH POWER INC.</v>
          </cell>
          <cell r="D2359">
            <v>-103910</v>
          </cell>
        </row>
        <row r="2360">
          <cell r="A2360" t="str">
            <v>PUBLIC UTILITIES COMMISSION OF THE VILLAGE OF BELMONT</v>
          </cell>
          <cell r="B2360" t="str">
            <v>ERIE THAMES POWERLINES CORPORATION</v>
          </cell>
          <cell r="D2360">
            <v>-308444</v>
          </cell>
        </row>
        <row r="2361">
          <cell r="A2361" t="str">
            <v>PUBLIC UTILITIES COMMISSION OF THE VILLAGE OF LANCASTER</v>
          </cell>
          <cell r="B2361" t="str">
            <v>HYDRO ONE NETWORKS INC.</v>
          </cell>
          <cell r="D2361">
            <v>-43431</v>
          </cell>
        </row>
        <row r="2362">
          <cell r="A2362" t="str">
            <v>PUBLIC UTILITIES COMMISSION OF THE VILLAGE OF PORT STANLEY</v>
          </cell>
          <cell r="B2362" t="str">
            <v>ERIE THAMES POWERLINES CORPORATION</v>
          </cell>
          <cell r="D2362">
            <v>-154250</v>
          </cell>
        </row>
        <row r="2363">
          <cell r="A2363" t="str">
            <v>PUBLIC UTILITIES COMMISSION OF THE VILLAGE OF THAMESVILLE</v>
          </cell>
          <cell r="B2363" t="str">
            <v>CHATHAM-KENT HYDRO INC.</v>
          </cell>
          <cell r="D2363">
            <v>-19390</v>
          </cell>
        </row>
        <row r="2364">
          <cell r="A2364" t="str">
            <v>PUBLIC UTILITIES COMMISSION OF THE VILLAGE OF WESTPORT</v>
          </cell>
          <cell r="B2364" t="str">
            <v>RIDEAU ST. LAWRENCE DISTRIBUTION INC.</v>
          </cell>
          <cell r="D2364">
            <v>-83342</v>
          </cell>
        </row>
        <row r="2365">
          <cell r="A2365" t="str">
            <v>PUBLIC UTILITIES COMMISSION OF THE VILLAGE OF WHEATLEY</v>
          </cell>
          <cell r="B2365" t="str">
            <v>CHATHAM-KENT HYDRO INC.</v>
          </cell>
          <cell r="D2365">
            <v>-118610</v>
          </cell>
        </row>
        <row r="2366">
          <cell r="A2366" t="str">
            <v>PUBLIC UTILITY COMMISSION OF THE VILLAGE OF WEST LORNE</v>
          </cell>
          <cell r="B2366" t="str">
            <v>HYDRO ONE NETWORKS INC.</v>
          </cell>
          <cell r="D2366">
            <v>-93201</v>
          </cell>
        </row>
        <row r="2367">
          <cell r="A2367" t="str">
            <v>PUBLIC UTILITY COMMISSION OF TOWN OF PERTH</v>
          </cell>
          <cell r="B2367" t="str">
            <v>HYDRO ONE NETWORKS INC.</v>
          </cell>
          <cell r="D2367">
            <v>-1766383</v>
          </cell>
        </row>
        <row r="2368">
          <cell r="A2368" t="str">
            <v>RAINY RIVER PUBLIC UTILITIES COMMISSION</v>
          </cell>
          <cell r="B2368" t="str">
            <v>HYDRO ONE NETWORKS INC.</v>
          </cell>
          <cell r="D2368">
            <v>-96206</v>
          </cell>
        </row>
        <row r="2369">
          <cell r="A2369" t="str">
            <v>RED ROCK HYDRO</v>
          </cell>
          <cell r="B2369" t="str">
            <v>HYDRO ONE NETWORKS INC.</v>
          </cell>
          <cell r="D2369">
            <v>-26728</v>
          </cell>
        </row>
        <row r="2370">
          <cell r="A2370" t="str">
            <v>REMARA-BRECHIN HYDRO</v>
          </cell>
          <cell r="B2370" t="str">
            <v>HYDRO ONE NETWORKS INC.</v>
          </cell>
          <cell r="D2370">
            <v>-6839</v>
          </cell>
        </row>
        <row r="2371">
          <cell r="A2371" t="str">
            <v>RENFREW HYDRO INC.</v>
          </cell>
          <cell r="B2371" t="str">
            <v>RENFREW HYDRO INC.</v>
          </cell>
          <cell r="D2371">
            <v>-98644</v>
          </cell>
        </row>
        <row r="2372">
          <cell r="A2372" t="str">
            <v>RICHMOND HILL HYDRO INC.</v>
          </cell>
          <cell r="B2372" t="str">
            <v>POWERSTREAM INC.</v>
          </cell>
          <cell r="D2372">
            <v>-48697621</v>
          </cell>
        </row>
        <row r="2373">
          <cell r="A2373" t="str">
            <v>RIPLEY PUBLIC UTILITIES COMMISSION</v>
          </cell>
          <cell r="B2373" t="str">
            <v>WESTARIO POWER INC.</v>
          </cell>
          <cell r="D2373">
            <v>-45105</v>
          </cell>
        </row>
        <row r="2374">
          <cell r="A2374" t="str">
            <v>ROCKLAND HYDRO ELECTRIC COMMISSION</v>
          </cell>
          <cell r="B2374" t="str">
            <v>HYDRO ONE NETWORKS INC.</v>
          </cell>
          <cell r="D2374">
            <v>-2068406</v>
          </cell>
        </row>
        <row r="2375">
          <cell r="A2375" t="str">
            <v>RODNEY PUBLIC UTILITIES COMMISSION</v>
          </cell>
          <cell r="B2375" t="str">
            <v>HYDRO ONE NETWORKS INC.</v>
          </cell>
          <cell r="D2375">
            <v>-79269</v>
          </cell>
        </row>
        <row r="2376">
          <cell r="A2376" t="str">
            <v>SCHREIBER HYDRO-ELECTRIC COMMISSION</v>
          </cell>
          <cell r="B2376" t="str">
            <v>HYDRO ONE NETWORKS INC.</v>
          </cell>
          <cell r="D2376">
            <v>-51845</v>
          </cell>
        </row>
        <row r="2377">
          <cell r="A2377" t="str">
            <v>SCUGOG HYDRO ELECTRIC CORPORATION</v>
          </cell>
          <cell r="B2377" t="str">
            <v>VERIDIAN CONNECTIONS INC.</v>
          </cell>
          <cell r="D2377">
            <v>-868643</v>
          </cell>
        </row>
        <row r="2378">
          <cell r="A2378" t="str">
            <v>SEAFORTH PUBLIC UTILITY COMMISSION</v>
          </cell>
          <cell r="B2378" t="str">
            <v>FESTIVAL HYDRO INC.</v>
          </cell>
          <cell r="D2378">
            <v>-57989</v>
          </cell>
        </row>
        <row r="2379">
          <cell r="A2379" t="str">
            <v>SEVERN HYDRO-ELECTRIC SYSTEM</v>
          </cell>
          <cell r="B2379" t="str">
            <v>HYDRO ONE NETWORKS INC.</v>
          </cell>
          <cell r="D2379">
            <v>-155687</v>
          </cell>
        </row>
        <row r="2380">
          <cell r="A2380" t="str">
            <v>SIMCOE HYDRO-ELECTRIC COMMISSION</v>
          </cell>
          <cell r="B2380" t="str">
            <v>NORFOLK POWER DISTRIBUTION INC.</v>
          </cell>
          <cell r="D2380">
            <v>-1656690</v>
          </cell>
        </row>
        <row r="2381">
          <cell r="A2381" t="str">
            <v>SIOUX LOOKOUT HYDRO INC.</v>
          </cell>
          <cell r="B2381" t="str">
            <v>SIOUX LOOKOUT HYDRO INC.</v>
          </cell>
          <cell r="D2381">
            <v>-1030084</v>
          </cell>
        </row>
        <row r="2382">
          <cell r="A2382" t="str">
            <v>SMITHS FALLS HYDRO ELECTRIC COMMISSION</v>
          </cell>
          <cell r="B2382" t="str">
            <v>HYDRO ONE NETWORKS INC.</v>
          </cell>
          <cell r="D2382">
            <v>-451294</v>
          </cell>
        </row>
        <row r="2383">
          <cell r="A2383" t="str">
            <v>SOUTH RIVER PUBLIC UTILITIES COMMISSION</v>
          </cell>
          <cell r="B2383" t="str">
            <v>HYDRO ONE NETWORKS INC.</v>
          </cell>
          <cell r="D2383">
            <v>-123007</v>
          </cell>
        </row>
        <row r="2384">
          <cell r="A2384" t="str">
            <v>SOUTH-WEST OXFORD PUBLIC UTILITIES COMMISSION</v>
          </cell>
          <cell r="B2384" t="str">
            <v>ERIE THAMES POWERLINES CORPORATION</v>
          </cell>
          <cell r="D2384">
            <v>-15240</v>
          </cell>
        </row>
        <row r="2385">
          <cell r="A2385" t="str">
            <v>ST. CATHARINES HYDRO UTILITY SERVICES INC.</v>
          </cell>
          <cell r="B2385" t="str">
            <v>HORIZON UTILITIES CORPORATION</v>
          </cell>
          <cell r="D2385">
            <v>-5458024</v>
          </cell>
        </row>
        <row r="2386">
          <cell r="A2386" t="str">
            <v>ST. MARY'S PUBLIC UTILITIES COMMISSION</v>
          </cell>
          <cell r="B2386" t="str">
            <v>FESTIVAL HYDRO INC.</v>
          </cell>
          <cell r="D2386">
            <v>-596990</v>
          </cell>
        </row>
        <row r="2387">
          <cell r="A2387" t="str">
            <v>ST. THOMAS ENERGY INC.</v>
          </cell>
          <cell r="B2387" t="str">
            <v>ST. THOMAS ENERGY INC.</v>
          </cell>
          <cell r="D2387">
            <v>-2157240</v>
          </cell>
        </row>
        <row r="2388">
          <cell r="A2388" t="str">
            <v>STIRLING-RAWDON PUBLIC UTILITIES COMMISSION</v>
          </cell>
          <cell r="B2388" t="str">
            <v>HYDRO ONE NETWORKS INC.</v>
          </cell>
          <cell r="D2388">
            <v>-52858</v>
          </cell>
        </row>
        <row r="2389">
          <cell r="A2389" t="str">
            <v>STONEY CREEK HYDRO-ELECTRIC COMMISSION</v>
          </cell>
          <cell r="B2389" t="str">
            <v>HORIZON UTILITIES CORPORATION</v>
          </cell>
          <cell r="D2389">
            <v>-8333522</v>
          </cell>
        </row>
        <row r="2390">
          <cell r="A2390" t="str">
            <v>STRATFORD PUBLIC UTILITY COMMISSION</v>
          </cell>
          <cell r="B2390" t="str">
            <v>FESTIVAL HYDRO INC.</v>
          </cell>
          <cell r="D2390">
            <v>-3327788</v>
          </cell>
        </row>
        <row r="2391">
          <cell r="A2391" t="str">
            <v>SUNDRIDGE HYDRO ELECTRIC SYSTEM</v>
          </cell>
          <cell r="B2391" t="str">
            <v>LAKELAND POWER DISTRIBUTION LTD.</v>
          </cell>
          <cell r="D2391">
            <v>-231738</v>
          </cell>
        </row>
        <row r="2392">
          <cell r="A2392" t="str">
            <v>TARA HYDRO-ELECTRIC SYSTEM</v>
          </cell>
          <cell r="B2392" t="str">
            <v>HYDRO ONE NETWORKS INC.</v>
          </cell>
          <cell r="D2392">
            <v>-83487</v>
          </cell>
        </row>
        <row r="2393">
          <cell r="A2393" t="str">
            <v>TAY HYDRO ELECTRIC DISTRIBUTION COMPANY INC.</v>
          </cell>
          <cell r="B2393" t="str">
            <v>NEWMARKET-TAY POWER DISTRIBUTION LTD.</v>
          </cell>
          <cell r="D2393">
            <v>-709790</v>
          </cell>
        </row>
        <row r="2394">
          <cell r="A2394" t="str">
            <v>TEESWATER HYDRO-ELECTRIC COMMISSION</v>
          </cell>
          <cell r="B2394" t="str">
            <v>WESTARIO POWER INC.</v>
          </cell>
          <cell r="D2394">
            <v>-79337</v>
          </cell>
        </row>
        <row r="2395">
          <cell r="A2395" t="str">
            <v>TERRACE BAY SUPERIOR WIRES INC.</v>
          </cell>
          <cell r="B2395" t="str">
            <v>HYDRO ONE NETWORKS INC.</v>
          </cell>
          <cell r="D2395">
            <v>-119487</v>
          </cell>
        </row>
        <row r="2396">
          <cell r="A2396" t="str">
            <v>THE HYDRO ELECTRIC COMMISSION OF THE TOWN OF CARLETON PLACE</v>
          </cell>
          <cell r="B2396" t="str">
            <v>HYDRO ONE NETWORKS INC.</v>
          </cell>
          <cell r="D2396">
            <v>-844567</v>
          </cell>
        </row>
        <row r="2397">
          <cell r="A2397" t="str">
            <v>THE HYDRO ELECTRIC COMMISSION OF THE TOWN OF SHELBURNE</v>
          </cell>
          <cell r="B2397" t="str">
            <v>HYDRO ONE NETWORKS INC.</v>
          </cell>
          <cell r="D2397">
            <v>-533277</v>
          </cell>
        </row>
        <row r="2398">
          <cell r="A2398" t="str">
            <v>THE HYDRO ELECTRIC COMMISSION OF THE TOWNSHIP OF WARWICK</v>
          </cell>
          <cell r="B2398" t="str">
            <v>BLUEWATER POWER DISTRIBUTION CORPORATION</v>
          </cell>
          <cell r="D2398">
            <v>-94645</v>
          </cell>
        </row>
        <row r="2399">
          <cell r="A2399" t="str">
            <v>THE HYDRO-ELECTRIC COMMISSION FOR THE TOWN OF EXETER</v>
          </cell>
          <cell r="B2399" t="str">
            <v>HYDRO ONE NETWORKS INC.</v>
          </cell>
          <cell r="D2399">
            <v>-440372</v>
          </cell>
        </row>
        <row r="2400">
          <cell r="A2400" t="str">
            <v>THE HYDRO-ELECTRIC COMMISSION OF THE CITY OF GLOUCESTER</v>
          </cell>
          <cell r="B2400" t="str">
            <v>HYDRO OTTAWA LIMITED</v>
          </cell>
          <cell r="D2400">
            <v>-24854010</v>
          </cell>
        </row>
        <row r="2401">
          <cell r="A2401" t="str">
            <v>THE HYDRO-ELECTRIC COMMISSION OF THE TOWN OF PENETANGUISHENE</v>
          </cell>
          <cell r="B2401" t="str">
            <v>POWERSTREAM INC.</v>
          </cell>
          <cell r="D2401">
            <v>-1083477</v>
          </cell>
        </row>
        <row r="2402">
          <cell r="A2402" t="str">
            <v>THE PUBLIC UTILITIES COMMISSION FOR THE TOWN OF BANCROFT</v>
          </cell>
          <cell r="B2402" t="str">
            <v>HYDRO ONE NETWORKS INC.</v>
          </cell>
          <cell r="D2402">
            <v>-208842</v>
          </cell>
        </row>
        <row r="2403">
          <cell r="A2403" t="str">
            <v>THE PUBLIC UTILITIES COMMISSION OF THE TOWN OF COLLINGWOOD</v>
          </cell>
          <cell r="B2403" t="str">
            <v>COLLUS POWER CORP.</v>
          </cell>
          <cell r="D2403">
            <v>-1587439</v>
          </cell>
        </row>
        <row r="2404">
          <cell r="A2404" t="str">
            <v>THE PUBLIC UTILITIES COMMISSION OF THE TOWN OF KAPUSKASING</v>
          </cell>
          <cell r="B2404" t="str">
            <v>NORTHERN ONTARIO WIRES INC.</v>
          </cell>
          <cell r="D2404">
            <v>-28714</v>
          </cell>
        </row>
        <row r="2405">
          <cell r="A2405" t="str">
            <v>THE PUBLIC UTILITIES COMMISSION OF THE TOWN OF PETROLIA</v>
          </cell>
          <cell r="B2405" t="str">
            <v>BLUEWATER POWER DISTRIBUTION CORPORATION</v>
          </cell>
          <cell r="D2405">
            <v>-464921</v>
          </cell>
        </row>
        <row r="2406">
          <cell r="A2406" t="str">
            <v>THE PUBLIC UTILITIES COMMISSION OF THE VILLAGE OF EGANVILLE</v>
          </cell>
          <cell r="B2406" t="str">
            <v>HYDRO ONE NETWORKS INC.</v>
          </cell>
          <cell r="D2406">
            <v>-94249</v>
          </cell>
        </row>
        <row r="2407">
          <cell r="A2407" t="str">
            <v>THE PUBLIC UTILITIES COMMISSION OF THE VILLAGE OF POINT EDWARD</v>
          </cell>
          <cell r="B2407" t="str">
            <v>BLUEWATER POWER DISTRIBUTION CORPORATION</v>
          </cell>
          <cell r="D2407">
            <v>-102083</v>
          </cell>
        </row>
        <row r="2408">
          <cell r="A2408" t="str">
            <v>THE VILLAGE OF OMEMEE HYDRO-ELECTRIC COMMISSION</v>
          </cell>
          <cell r="B2408" t="str">
            <v>HYDRO ONE NETWORKS INC.</v>
          </cell>
          <cell r="D2408">
            <v>-198869</v>
          </cell>
        </row>
        <row r="2409">
          <cell r="A2409" t="str">
            <v>THEDFORD HYDRO ELECTRIC COMMISSION</v>
          </cell>
          <cell r="B2409" t="str">
            <v>HYDRO ONE NETWORKS INC.</v>
          </cell>
          <cell r="D2409">
            <v>-100572</v>
          </cell>
        </row>
        <row r="2410">
          <cell r="A2410" t="str">
            <v>THESSALON HYDRO DISTRIBUTION CORPORATION</v>
          </cell>
          <cell r="B2410" t="str">
            <v>HYDRO ONE NETWORKS INC.</v>
          </cell>
          <cell r="D2410">
            <v>-5837</v>
          </cell>
        </row>
        <row r="2411">
          <cell r="A2411" t="str">
            <v>THORNDALE HYDRO ELECTRIC COMMISSION</v>
          </cell>
          <cell r="B2411" t="str">
            <v>HYDRO ONE NETWORKS INC.</v>
          </cell>
          <cell r="D2411">
            <v>-11026</v>
          </cell>
        </row>
        <row r="2412">
          <cell r="A2412" t="str">
            <v>THOROLD HYDRO CORPORATION</v>
          </cell>
          <cell r="B2412" t="str">
            <v>HYDRO ONE NETWORKS INC.</v>
          </cell>
          <cell r="D2412">
            <v>-1485861</v>
          </cell>
        </row>
        <row r="2413">
          <cell r="A2413" t="str">
            <v>THUNDER BAY HYDRO ELECTRICITY DISTRIBUTION INC.</v>
          </cell>
          <cell r="B2413" t="str">
            <v>THUNDER BAY HYDRO ELECTRICITY DISTRIBUTION INC.</v>
          </cell>
          <cell r="D2413">
            <v>-15377878</v>
          </cell>
        </row>
        <row r="2414">
          <cell r="A2414" t="str">
            <v>TILLSONBURG HYDRO INC.</v>
          </cell>
          <cell r="B2414" t="str">
            <v>TILLSONBURG HYDRO INC.</v>
          </cell>
          <cell r="D2414">
            <v>-2551154</v>
          </cell>
        </row>
        <row r="2415">
          <cell r="A2415" t="str">
            <v>TOWNSHIP OF MCGARRY HYDRO SYSTEM</v>
          </cell>
          <cell r="B2415" t="str">
            <v>HYDRO ONE NETWORKS INC.</v>
          </cell>
          <cell r="D2415">
            <v>-6273</v>
          </cell>
        </row>
        <row r="2416">
          <cell r="A2416" t="str">
            <v>TOWNSHIP OF NORTH DORCHESTER HYDRO</v>
          </cell>
          <cell r="B2416" t="str">
            <v>HYDRO ONE NETWORKS INC.</v>
          </cell>
          <cell r="D2416">
            <v>-135059</v>
          </cell>
        </row>
        <row r="2417">
          <cell r="A2417" t="str">
            <v>TWEED HYDRO ELECTRIC COMMISSION</v>
          </cell>
          <cell r="B2417" t="str">
            <v>HYDRO ONE NETWORKS INC.</v>
          </cell>
          <cell r="D2417">
            <v>-97257</v>
          </cell>
        </row>
        <row r="2418">
          <cell r="A2418" t="str">
            <v>UXBRIDGE HYDRO ELECTRIC COMMISSION</v>
          </cell>
          <cell r="B2418" t="str">
            <v>VERIDIAN CONNECTIONS INC.</v>
          </cell>
          <cell r="D2418">
            <v>-510977</v>
          </cell>
        </row>
        <row r="2419">
          <cell r="A2419" t="str">
            <v>VILLAGE OF BLOOMFIELD HYDRO SYSTEM</v>
          </cell>
          <cell r="B2419" t="str">
            <v>HYDRO ONE NETWORKS INC.</v>
          </cell>
          <cell r="D2419">
            <v>-8706</v>
          </cell>
        </row>
        <row r="2420">
          <cell r="A2420" t="str">
            <v>VILLAGE OF CARDINAL HYDRO SYSTEM</v>
          </cell>
          <cell r="B2420" t="str">
            <v>RIDEAU ST. LAWRENCE DISTRIBUTION INC.</v>
          </cell>
          <cell r="D2420">
            <v>-89444</v>
          </cell>
        </row>
        <row r="2421">
          <cell r="A2421" t="str">
            <v>VILLAGE OF CHATSWORTH HYDRO</v>
          </cell>
          <cell r="B2421" t="str">
            <v>HYDRO ONE NETWORKS INC.</v>
          </cell>
          <cell r="D2421">
            <v>-23841</v>
          </cell>
        </row>
        <row r="2422">
          <cell r="A2422" t="str">
            <v>VILLAGE OF CHESTERVILLE HYDRO SYSTEM</v>
          </cell>
          <cell r="B2422" t="str">
            <v>HYDRO ONE NETWORKS INC.</v>
          </cell>
          <cell r="D2422">
            <v>-75440</v>
          </cell>
        </row>
        <row r="2423">
          <cell r="A2423" t="str">
            <v>VILLAGE OF ERIEAU HYDRO SYSTEM</v>
          </cell>
          <cell r="B2423" t="str">
            <v>CHATHAM-KENT HYDRO INC.</v>
          </cell>
          <cell r="D2423">
            <v>-27444</v>
          </cell>
        </row>
        <row r="2424">
          <cell r="A2424" t="str">
            <v>VILLAGE OF FLESHERTON HYDRO SYSTEM</v>
          </cell>
          <cell r="B2424" t="str">
            <v>HYDRO ONE NETWORKS INC.</v>
          </cell>
          <cell r="D2424">
            <v>-128681</v>
          </cell>
        </row>
        <row r="2425">
          <cell r="A2425" t="str">
            <v>VILLAGE OF IROQUOIS HYDRO SYSTEM</v>
          </cell>
          <cell r="B2425" t="str">
            <v>RIDEAU ST. LAWRENCE DISTRIBUTION INC.</v>
          </cell>
          <cell r="D2425">
            <v>-155193</v>
          </cell>
        </row>
        <row r="2426">
          <cell r="A2426" t="str">
            <v>VILLAGE OF LUCKNOW HYDRO SYSTEM</v>
          </cell>
          <cell r="B2426" t="str">
            <v>WESTARIO POWER INC.</v>
          </cell>
          <cell r="D2426">
            <v>-113562</v>
          </cell>
        </row>
        <row r="2427">
          <cell r="A2427" t="str">
            <v>VILLAGE OF MAXVILLE HYDRO SYSTEM</v>
          </cell>
          <cell r="B2427" t="str">
            <v>HYDRO ONE NETWORKS INC.</v>
          </cell>
          <cell r="D2427">
            <v>-20718</v>
          </cell>
        </row>
        <row r="2428">
          <cell r="A2428" t="str">
            <v>WALKERTON PUBLIC UTILITIES COMMISSION</v>
          </cell>
          <cell r="B2428" t="str">
            <v>WESTARIO POWER INC.</v>
          </cell>
          <cell r="D2428">
            <v>-519281</v>
          </cell>
        </row>
        <row r="2429">
          <cell r="A2429" t="str">
            <v>WARDSVILLE HYDRO ELECTRIC COMMISSION</v>
          </cell>
          <cell r="B2429" t="str">
            <v>HYDRO ONE NETWORKS INC.</v>
          </cell>
          <cell r="D2429">
            <v>-16039</v>
          </cell>
        </row>
        <row r="2430">
          <cell r="A2430" t="str">
            <v>WARKWORTH HYDRO ELECTRIC COMMISSION</v>
          </cell>
          <cell r="B2430" t="str">
            <v>HYDRO ONE NETWORKS INC.</v>
          </cell>
          <cell r="D2430">
            <v>-71849</v>
          </cell>
        </row>
        <row r="2431">
          <cell r="A2431" t="str">
            <v>WATERLOO NORTH HYDRO INC.</v>
          </cell>
          <cell r="B2431" t="str">
            <v>WATERLOO NORTH HYDRO INC.</v>
          </cell>
          <cell r="D2431">
            <v>-12630310</v>
          </cell>
        </row>
        <row r="2432">
          <cell r="A2432" t="str">
            <v>WELLAND HYDRO-ELECTRIC SYSTEM CORP.</v>
          </cell>
          <cell r="B2432" t="str">
            <v>WELLAND HYDRO-ELECTRIC SYSTEM CORP.</v>
          </cell>
          <cell r="D2432">
            <v>-3435077</v>
          </cell>
        </row>
        <row r="2433">
          <cell r="A2433" t="str">
            <v>WELLINGTON ELECTRIC DISTRIBUTION COMPANY INC.</v>
          </cell>
          <cell r="B2433" t="str">
            <v>GUELPH HYDRO ELECTRIC SYSTEMS INC.</v>
          </cell>
          <cell r="D2433">
            <v>-150117</v>
          </cell>
        </row>
        <row r="2434">
          <cell r="A2434" t="str">
            <v>WEST LINCOLN HYDRO ELECTRIC COMMISSION</v>
          </cell>
          <cell r="B2434" t="str">
            <v>NIAGARA PENINSULA ENERGY INC.</v>
          </cell>
          <cell r="D2434">
            <v>-116115</v>
          </cell>
        </row>
        <row r="2435">
          <cell r="A2435" t="str">
            <v>WHITBY HYDRO ELECTRIC CORPORATION</v>
          </cell>
          <cell r="B2435" t="str">
            <v>WHITBY HYDRO ELECTRIC CORPORATION</v>
          </cell>
          <cell r="D2435">
            <v>-23385955</v>
          </cell>
        </row>
        <row r="2436">
          <cell r="A2436" t="str">
            <v>WHITCHURCH STOUFFVILLE HYDRO ELECTRIC COMMISSION</v>
          </cell>
          <cell r="B2436" t="str">
            <v>HYDRO ONE NETWORKS INC.</v>
          </cell>
          <cell r="D2436">
            <v>-2562244</v>
          </cell>
        </row>
        <row r="2437">
          <cell r="A2437" t="str">
            <v>WILLIAMSBURG HYDRO-ELECTRIC SYSTEM</v>
          </cell>
          <cell r="B2437" t="str">
            <v>RIDEAU ST. LAWRENCE DISTRIBUTION INC.</v>
          </cell>
          <cell r="D2437">
            <v>-27463</v>
          </cell>
        </row>
        <row r="2438">
          <cell r="A2438" t="str">
            <v>WINCHESTER HYDRO COMMISSION</v>
          </cell>
          <cell r="B2438" t="str">
            <v>HYDRO ONE NETWORKS INC.</v>
          </cell>
          <cell r="D2438">
            <v>-170526</v>
          </cell>
        </row>
        <row r="2439">
          <cell r="A2439" t="str">
            <v>WINDSOR UTILITIES COMMISSION</v>
          </cell>
          <cell r="B2439" t="str">
            <v>ENWIN UTILITIES LTD.</v>
          </cell>
          <cell r="D2439">
            <v>-8341412</v>
          </cell>
        </row>
        <row r="2440">
          <cell r="A2440" t="str">
            <v>WINGHAM PUBLIC UTILITIES COMMISSION</v>
          </cell>
          <cell r="B2440" t="str">
            <v>WESTARIO POWER INC.</v>
          </cell>
          <cell r="D2440">
            <v>-290937</v>
          </cell>
        </row>
        <row r="2441">
          <cell r="A2441" t="str">
            <v>WOODSTOCK HYDRO SERVICES INC.</v>
          </cell>
          <cell r="B2441" t="str">
            <v>WOODSTOCK HYDRO SERVICES INC.</v>
          </cell>
          <cell r="D2441">
            <v>-1734998</v>
          </cell>
        </row>
        <row r="2442">
          <cell r="A2442" t="str">
            <v>WOODVILLE HYDRO-ELECTRIC SYSTEM</v>
          </cell>
          <cell r="B2442" t="str">
            <v>HYDRO ONE NETWORKS INC.</v>
          </cell>
          <cell r="D2442">
            <v>-54081</v>
          </cell>
        </row>
        <row r="2443">
          <cell r="A2443" t="str">
            <v>WYOMING HYDRO ELECTRIC COMMISSION</v>
          </cell>
          <cell r="B2443" t="str">
            <v>HYDRO ONE NETWORKS INC.</v>
          </cell>
          <cell r="D2443">
            <v>-88792</v>
          </cell>
        </row>
        <row r="2444">
          <cell r="A2444" t="str">
            <v>ZORRA ELECTRIC SUPPLY AUTHORITY</v>
          </cell>
          <cell r="B2444" t="str">
            <v>ERIE THAMES POWERLINES CORPORATION</v>
          </cell>
          <cell r="D2444">
            <v>-124336</v>
          </cell>
        </row>
        <row r="2445">
          <cell r="A2445" t="str">
            <v>ZURICH HYDRO ELECTRIC COMMISSION</v>
          </cell>
          <cell r="B2445" t="str">
            <v>FESTIVAL HYDRO INC.</v>
          </cell>
          <cell r="D2445">
            <v>-50100</v>
          </cell>
        </row>
        <row r="2450">
          <cell r="A2450" t="str">
            <v>AILSA CRAIG HYDRO ELECTRIC SYSTEM</v>
          </cell>
          <cell r="B2450" t="str">
            <v>HYDRO ONE NETWORKS INC.</v>
          </cell>
          <cell r="D2450">
            <v>-76232</v>
          </cell>
        </row>
        <row r="2451">
          <cell r="A2451" t="str">
            <v>AJAX HYDRO-ELECTRIC COMMISSION</v>
          </cell>
          <cell r="B2451" t="str">
            <v>VERIDIAN CONNECTIONS INC.</v>
          </cell>
          <cell r="D2451">
            <v>-17463711</v>
          </cell>
        </row>
        <row r="2452">
          <cell r="A2452" t="str">
            <v>ALVINSTON PUBLIC UTILITIES COMMISSION</v>
          </cell>
          <cell r="B2452" t="str">
            <v>BLUEWATER POWER DISTRIBUTION CORPORATION</v>
          </cell>
          <cell r="D2452">
            <v>-40396</v>
          </cell>
        </row>
        <row r="2453">
          <cell r="A2453" t="str">
            <v>ANCASTER HYDRO-ELECTRIC COMMISSION</v>
          </cell>
          <cell r="B2453" t="str">
            <v>HORIZON UTILITIES CORPORATION</v>
          </cell>
          <cell r="D2453">
            <v>-974689</v>
          </cell>
        </row>
        <row r="2454">
          <cell r="A2454" t="str">
            <v>ARKONA HYDRO ELECTRIC COMMISSION</v>
          </cell>
          <cell r="B2454" t="str">
            <v>HYDRO ONE NETWORKS INC.</v>
          </cell>
          <cell r="D2454">
            <v>-53496</v>
          </cell>
        </row>
        <row r="2455">
          <cell r="A2455" t="str">
            <v>ARNPRIOR HYDRO ELECTRIC COMMISSION</v>
          </cell>
          <cell r="B2455" t="str">
            <v>HYDRO ONE NETWORKS INC.</v>
          </cell>
          <cell r="D2455">
            <v>-1171606</v>
          </cell>
        </row>
        <row r="2456">
          <cell r="A2456" t="str">
            <v>ASPHODEL-NORWOOD DISTRIBUTION INCORPORATED</v>
          </cell>
          <cell r="B2456" t="str">
            <v>PETERBOROUGH DISTRIBUTION INCORPORATED</v>
          </cell>
          <cell r="D2456">
            <v>-62092</v>
          </cell>
        </row>
        <row r="2457">
          <cell r="A2457" t="str">
            <v>ATIKOKAN HYDRO INC.</v>
          </cell>
          <cell r="B2457" t="str">
            <v>ATIKOKAN HYDRO INC.</v>
          </cell>
          <cell r="D2457">
            <v>-296693</v>
          </cell>
        </row>
        <row r="2458">
          <cell r="A2458" t="str">
            <v>AURORA HYDRO CONNECTIONS LIMITED</v>
          </cell>
          <cell r="B2458" t="str">
            <v>POWERSTREAM INC.</v>
          </cell>
          <cell r="D2458">
            <v>-13611099</v>
          </cell>
        </row>
        <row r="2459">
          <cell r="A2459" t="str">
            <v>AYLMER PUBLIC UTILITIES COMMISSION</v>
          </cell>
          <cell r="B2459" t="str">
            <v>ERIE THAMES POWERLINES CORPORATION</v>
          </cell>
          <cell r="D2459">
            <v>-685655</v>
          </cell>
        </row>
        <row r="2460">
          <cell r="A2460" t="str">
            <v>BATH HYDRO</v>
          </cell>
          <cell r="B2460" t="str">
            <v>HYDRO ONE NETWORKS INC.</v>
          </cell>
          <cell r="D2460">
            <v>-385074</v>
          </cell>
        </row>
        <row r="2461">
          <cell r="A2461" t="str">
            <v>BEACHBURG HYDRO</v>
          </cell>
          <cell r="B2461" t="str">
            <v>OTTAWA RIVER POWER CORPORATION</v>
          </cell>
          <cell r="D2461">
            <v>-72922</v>
          </cell>
        </row>
        <row r="2462">
          <cell r="A2462" t="str">
            <v>BELLEVILLE ELECTRIC CORPORATION</v>
          </cell>
          <cell r="B2462" t="str">
            <v>VERIDIAN CONNECTIONS INC.</v>
          </cell>
          <cell r="D2462">
            <v>-1477065</v>
          </cell>
        </row>
        <row r="2463">
          <cell r="A2463" t="str">
            <v>BLANDFORD-BLENHEIM PUBLIC UTILITIES COMMISSION</v>
          </cell>
          <cell r="B2463" t="str">
            <v>HYDRO ONE NETWORKS INC.</v>
          </cell>
          <cell r="D2463">
            <v>-187580</v>
          </cell>
        </row>
        <row r="2464">
          <cell r="A2464" t="str">
            <v>BLUE MOUNTAINS HYDRO SERVICES COMPANY INC.</v>
          </cell>
          <cell r="B2464" t="str">
            <v>COLLUS POWER CORP.</v>
          </cell>
          <cell r="D2464">
            <v>-388453</v>
          </cell>
        </row>
        <row r="2465">
          <cell r="A2465" t="str">
            <v>BLYTH HYDRO ELECTRIC COMMISSION</v>
          </cell>
          <cell r="B2465" t="str">
            <v>HYDRO ONE NETWORKS INC.</v>
          </cell>
          <cell r="D2465">
            <v>-118013</v>
          </cell>
        </row>
        <row r="2466">
          <cell r="A2466" t="str">
            <v>BOARD OF LIGHT &amp; HEAT COMM. OF THE CITY OF GUELPH</v>
          </cell>
          <cell r="B2466" t="str">
            <v>GUELPH HYDRO ELECTRIC SYSTEMS INC.</v>
          </cell>
          <cell r="D2466">
            <v>-22572850</v>
          </cell>
        </row>
        <row r="2467">
          <cell r="A2467" t="str">
            <v>BOBCAYGEON HYDRO ELECTRIC COMMISSION</v>
          </cell>
          <cell r="B2467" t="str">
            <v>HYDRO ONE NETWORKS INC.</v>
          </cell>
          <cell r="D2467">
            <v>-1014797</v>
          </cell>
        </row>
        <row r="2468">
          <cell r="A2468" t="str">
            <v>BRADFORD WEST GWILLIMBURY PUBLIC UTILITIES COMMISSION</v>
          </cell>
          <cell r="B2468" t="str">
            <v>POWERSTREAM INC.</v>
          </cell>
          <cell r="D2468">
            <v>-2683791</v>
          </cell>
        </row>
        <row r="2469">
          <cell r="A2469" t="str">
            <v>BRIGHTON DISTRIBUTION INC.</v>
          </cell>
          <cell r="B2469" t="str">
            <v>HYDRO ONE NETWORKS INC.</v>
          </cell>
          <cell r="D2469">
            <v>-209479</v>
          </cell>
        </row>
        <row r="2470">
          <cell r="A2470" t="str">
            <v>BROCK HYDRO-ELECTRIC COMMISSION</v>
          </cell>
          <cell r="B2470" t="str">
            <v>VERIDIAN CONNECTIONS INC.</v>
          </cell>
          <cell r="D2470">
            <v>-190459</v>
          </cell>
        </row>
        <row r="2471">
          <cell r="A2471" t="str">
            <v>BROCKVILLE UTILITIES INCORPORATED</v>
          </cell>
          <cell r="B2471" t="str">
            <v>HYDRO ONE NETWORKS INC.</v>
          </cell>
          <cell r="D2471">
            <v>-1093206</v>
          </cell>
        </row>
        <row r="2472">
          <cell r="A2472" t="str">
            <v>BRUSSELS PUBLIC UTILITIES COMMISSION</v>
          </cell>
          <cell r="B2472" t="str">
            <v>FESTIVAL HYDRO INC.</v>
          </cell>
          <cell r="D2472">
            <v>-75895</v>
          </cell>
        </row>
        <row r="2473">
          <cell r="A2473" t="str">
            <v>BURK'S FALLS HYDRO ELECTRIC COMMISSION</v>
          </cell>
          <cell r="B2473" t="str">
            <v>LAKELAND POWER DISTRIBUTION LTD.</v>
          </cell>
          <cell r="D2473">
            <v>-101545</v>
          </cell>
        </row>
        <row r="2474">
          <cell r="A2474" t="str">
            <v>BURLINGTON HYDRO INC.</v>
          </cell>
          <cell r="B2474" t="str">
            <v>BURLINGTON HYDRO INC.</v>
          </cell>
          <cell r="D2474">
            <v>-24902845</v>
          </cell>
        </row>
        <row r="2475">
          <cell r="A2475" t="str">
            <v>CALEDON HYDRO CORPORATION</v>
          </cell>
          <cell r="B2475" t="str">
            <v>HYDRO ONE NETWORKS INC.</v>
          </cell>
          <cell r="D2475">
            <v>-1671329</v>
          </cell>
        </row>
        <row r="2476">
          <cell r="A2476" t="str">
            <v>CAMBRIDGE AND NORTH DUMFRIES HYDRO INC.</v>
          </cell>
          <cell r="B2476" t="str">
            <v>CAMBRIDGE AND NORTH DUMFRIES HYDRO INC.</v>
          </cell>
          <cell r="D2476">
            <v>-27999263</v>
          </cell>
        </row>
        <row r="2477">
          <cell r="A2477" t="str">
            <v>CAPREOL HYDRO ELECTRIC COMMISSION</v>
          </cell>
          <cell r="B2477" t="str">
            <v>GREATER SUDBURY HYDRO INC.</v>
          </cell>
          <cell r="D2477">
            <v>-423058</v>
          </cell>
        </row>
        <row r="2478">
          <cell r="A2478" t="str">
            <v>CASSELMAN HYDRO INC.</v>
          </cell>
          <cell r="B2478" t="str">
            <v>HYDRO OTTAWA LIMITED</v>
          </cell>
          <cell r="D2478">
            <v>-591060</v>
          </cell>
        </row>
        <row r="2479">
          <cell r="A2479" t="str">
            <v>CAVAN-MILLBROOK-NORTH MONAGHAN PUBLIC UTILITIES COMMISSION</v>
          </cell>
          <cell r="B2479" t="str">
            <v>HYDRO ONE NETWORKS INC.</v>
          </cell>
          <cell r="D2479">
            <v>-203756</v>
          </cell>
        </row>
        <row r="2480">
          <cell r="A2480" t="str">
            <v>CENTRE HASTINGS HYDRO ELECTRIC COMMISSION</v>
          </cell>
          <cell r="B2480" t="str">
            <v>HYDRO ONE NETWORKS INC.</v>
          </cell>
          <cell r="D2480">
            <v>-71400</v>
          </cell>
        </row>
        <row r="2481">
          <cell r="A2481" t="str">
            <v>CHALK RIVER HYDRO</v>
          </cell>
          <cell r="B2481" t="str">
            <v>HYDRO ONE NETWORKS INC.</v>
          </cell>
          <cell r="D2481">
            <v>-104885</v>
          </cell>
        </row>
        <row r="2482">
          <cell r="A2482" t="str">
            <v>CHAPLEAU PUBLIC UTILITIES CORPORATION</v>
          </cell>
          <cell r="B2482" t="str">
            <v>CHAPLEAU PUBLIC UTILITIES CORPORATION</v>
          </cell>
          <cell r="D2482">
            <v>-59475</v>
          </cell>
        </row>
        <row r="2483">
          <cell r="A2483" t="str">
            <v>CITY OF DRYDEN HYDRO ELECTRIC COMMISSION</v>
          </cell>
          <cell r="B2483" t="str">
            <v>HYDRO ONE NETWORKS INC.</v>
          </cell>
          <cell r="D2483">
            <v>-692036</v>
          </cell>
        </row>
        <row r="2484">
          <cell r="A2484" t="str">
            <v>CLARINGTON HYDRO-ELECTRIC COMMISSION</v>
          </cell>
          <cell r="B2484" t="str">
            <v>VERIDIAN CONNECTIONS INC.</v>
          </cell>
          <cell r="D2484">
            <v>-6101471</v>
          </cell>
        </row>
        <row r="2485">
          <cell r="A2485" t="str">
            <v>CLEARVIEW HYDRO ELECTRIC COMMISSION</v>
          </cell>
          <cell r="B2485" t="str">
            <v>COLLUS POWER CORP.</v>
          </cell>
          <cell r="D2485">
            <v>-251571</v>
          </cell>
        </row>
        <row r="2486">
          <cell r="A2486" t="str">
            <v>CLINTON POWER CORPORATION</v>
          </cell>
          <cell r="B2486" t="str">
            <v>ERIE THAMES POWERLINES CORPORATION</v>
          </cell>
          <cell r="D2486">
            <v>-90288</v>
          </cell>
        </row>
        <row r="2487">
          <cell r="A2487" t="str">
            <v>COBDEN HYDRO</v>
          </cell>
          <cell r="B2487" t="str">
            <v>HYDRO ONE NETWORKS INC.</v>
          </cell>
          <cell r="D2487">
            <v>-231265</v>
          </cell>
        </row>
        <row r="2488">
          <cell r="A2488" t="str">
            <v>COLBORNE PUBLIC UTILITIES COMMISSION</v>
          </cell>
          <cell r="B2488" t="str">
            <v>LAKEFRONT UTILITIES INC.</v>
          </cell>
          <cell r="D2488">
            <v>-72121</v>
          </cell>
        </row>
        <row r="2489">
          <cell r="A2489" t="str">
            <v>COTTAM HYDRO-ELECTRIC SYSTEM</v>
          </cell>
          <cell r="B2489" t="str">
            <v>E.L.K. ENERGY INC.</v>
          </cell>
          <cell r="D2489">
            <v>-627052</v>
          </cell>
        </row>
        <row r="2490">
          <cell r="A2490" t="str">
            <v>DASHWOOD HYDRO-ELECTRIC SYSTEM</v>
          </cell>
          <cell r="B2490" t="str">
            <v>FESTIVAL HYDRO INC.</v>
          </cell>
          <cell r="D2490">
            <v>-6080</v>
          </cell>
        </row>
        <row r="2491">
          <cell r="A2491" t="str">
            <v>DEEP RIVER HYDRO</v>
          </cell>
          <cell r="B2491" t="str">
            <v>HYDRO ONE NETWORKS INC.</v>
          </cell>
          <cell r="D2491">
            <v>-581086</v>
          </cell>
        </row>
        <row r="2492">
          <cell r="A2492" t="str">
            <v>DELHI HYDRO-ELECTRIC COMMISSION</v>
          </cell>
          <cell r="B2492" t="str">
            <v>NORFOLK POWER DISTRIBUTION INC.</v>
          </cell>
          <cell r="D2492">
            <v>-62683</v>
          </cell>
        </row>
        <row r="2493">
          <cell r="A2493" t="str">
            <v>DESERONTO PUBLIC UTILITIES COMMISSION</v>
          </cell>
          <cell r="B2493" t="str">
            <v>HYDRO ONE NETWORKS INC.</v>
          </cell>
          <cell r="D2493">
            <v>-108785</v>
          </cell>
        </row>
        <row r="2494">
          <cell r="A2494" t="str">
            <v>DRESDEN UTILITIES COMMISSION</v>
          </cell>
          <cell r="B2494" t="str">
            <v>CHATHAM-KENT HYDRO INC.</v>
          </cell>
          <cell r="D2494">
            <v>-110680</v>
          </cell>
        </row>
        <row r="2495">
          <cell r="A2495" t="str">
            <v>DUNDALK HYDRO ELECTRIC SYSTEM</v>
          </cell>
          <cell r="B2495" t="str">
            <v>HYDRO ONE NETWORKS INC.</v>
          </cell>
          <cell r="D2495">
            <v>-162571</v>
          </cell>
        </row>
        <row r="2496">
          <cell r="A2496" t="str">
            <v>DUNDAS HYDRO-ELECTRIC COMMISSION</v>
          </cell>
          <cell r="B2496" t="str">
            <v>HORIZON UTILITIES CORPORATION</v>
          </cell>
          <cell r="D2496">
            <v>-3611724</v>
          </cell>
        </row>
        <row r="2497">
          <cell r="A2497" t="str">
            <v>DUNNVILLE HYDRO ELECTRIC COMMISSION</v>
          </cell>
          <cell r="B2497" t="str">
            <v>HALDIMAND COUNTY HYDRO INC.</v>
          </cell>
          <cell r="D2497">
            <v>-445243</v>
          </cell>
        </row>
        <row r="2498">
          <cell r="A2498" t="str">
            <v>DURHAM HYDRO ELECTRIC COMMISSION</v>
          </cell>
          <cell r="B2498" t="str">
            <v>HYDRO ONE NETWORKS INC.</v>
          </cell>
          <cell r="D2498">
            <v>-73640</v>
          </cell>
        </row>
        <row r="2499">
          <cell r="A2499" t="str">
            <v>DUTTON HYDRO LIMITED</v>
          </cell>
          <cell r="B2499" t="str">
            <v>MIDDLESEX POWER DISTRIBUTION CORPORATION</v>
          </cell>
          <cell r="D2499">
            <v>-69053</v>
          </cell>
        </row>
        <row r="2500">
          <cell r="A2500" t="str">
            <v>EAST ZORRA-TAVISTOCK PUBLIC UTILITY COMMISSION</v>
          </cell>
          <cell r="B2500" t="str">
            <v>ERIE THAMES POWERLINES CORPORATION</v>
          </cell>
          <cell r="D2500">
            <v>-353905</v>
          </cell>
        </row>
        <row r="2501">
          <cell r="A2501" t="str">
            <v>ELMWOOD HYDRO-ELECTRIC SYSTEM</v>
          </cell>
          <cell r="B2501" t="str">
            <v>WESTARIO POWER INC.</v>
          </cell>
          <cell r="D2501">
            <v>-7042</v>
          </cell>
        </row>
        <row r="2502">
          <cell r="A2502" t="str">
            <v>EMBRUN COOPERATIVE HYDRO INC.</v>
          </cell>
          <cell r="B2502" t="str">
            <v>COOPERATIVE HYDRO EMBRUN INC.</v>
          </cell>
          <cell r="D2502">
            <v>-488326</v>
          </cell>
        </row>
        <row r="2503">
          <cell r="A2503" t="str">
            <v>ERIN HYDRO ELECTRIC COMMISSION</v>
          </cell>
          <cell r="B2503" t="str">
            <v>HYDRO ONE NETWORKS INC.</v>
          </cell>
          <cell r="D2503">
            <v>-958799</v>
          </cell>
        </row>
        <row r="2504">
          <cell r="A2504" t="str">
            <v>ESSEX HYDRO-ELECTRIC COMMISSION</v>
          </cell>
          <cell r="B2504" t="str">
            <v>E.L.K. ENERGY INC.</v>
          </cell>
          <cell r="D2504">
            <v>-793928</v>
          </cell>
        </row>
        <row r="2505">
          <cell r="A2505" t="str">
            <v>FENELON FALLS BOARD OF WATER, LIGHT AND POWER COMMISSIONERS</v>
          </cell>
          <cell r="B2505" t="str">
            <v>HYDRO ONE NETWORKS INC.</v>
          </cell>
          <cell r="D2505">
            <v>-116426</v>
          </cell>
        </row>
        <row r="2506">
          <cell r="A2506" t="str">
            <v>FLAMBOROUGH HYDRO ELECTRIC COMMISSION</v>
          </cell>
          <cell r="B2506" t="str">
            <v>HORIZON UTILITIES CORPORATION</v>
          </cell>
          <cell r="D2506">
            <v>-631177</v>
          </cell>
        </row>
        <row r="2507">
          <cell r="A2507" t="str">
            <v>FOREST PUBLIC UTILITIES COMMISSION</v>
          </cell>
          <cell r="B2507" t="str">
            <v>HYDRO ONE NETWORKS INC.</v>
          </cell>
          <cell r="D2507">
            <v>-238467</v>
          </cell>
        </row>
        <row r="2508">
          <cell r="A2508" t="str">
            <v>FORT FRANCES POWER CORPORATION</v>
          </cell>
          <cell r="B2508" t="str">
            <v>FORT FRANCES POWER CORPORATION</v>
          </cell>
          <cell r="D2508">
            <v>-301349</v>
          </cell>
        </row>
        <row r="2509">
          <cell r="A2509" t="str">
            <v>GEORGINA HYDRO ELECTRIC COMMISSION</v>
          </cell>
          <cell r="B2509" t="str">
            <v>HYDRO ONE NETWORKS INC.</v>
          </cell>
          <cell r="D2509">
            <v>-519344</v>
          </cell>
        </row>
        <row r="2510">
          <cell r="A2510" t="str">
            <v>GLENCOE PUBLIC UTILITIES COMMISSION</v>
          </cell>
          <cell r="B2510" t="str">
            <v>HYDRO ONE NETWORKS INC.</v>
          </cell>
          <cell r="D2510">
            <v>-151950</v>
          </cell>
        </row>
        <row r="2511">
          <cell r="A2511" t="str">
            <v>GOULBOURN HYDRO ELECTRIC COMMISSION</v>
          </cell>
          <cell r="B2511" t="str">
            <v>HYDRO OTTAWA LIMITED</v>
          </cell>
          <cell r="D2511">
            <v>-578086</v>
          </cell>
        </row>
        <row r="2512">
          <cell r="A2512" t="str">
            <v>GRAND BEND PUBLIC UTILITIES COMMISSION</v>
          </cell>
          <cell r="B2512" t="str">
            <v>HYDRO ONE NETWORKS INC.</v>
          </cell>
          <cell r="D2512">
            <v>-465545</v>
          </cell>
        </row>
        <row r="2513">
          <cell r="A2513" t="str">
            <v>GRAND VALLEY ENERGY INC.</v>
          </cell>
          <cell r="B2513" t="str">
            <v>ORANGEVILLE HYDRO LIMITED</v>
          </cell>
          <cell r="D2513">
            <v>-439949</v>
          </cell>
        </row>
        <row r="2514">
          <cell r="A2514" t="str">
            <v>GRAVENHURST HYDRO ELECTRIC INC.</v>
          </cell>
          <cell r="B2514" t="str">
            <v>VERIDIAN CONNECTIONS INC.</v>
          </cell>
          <cell r="D2514">
            <v>-483787</v>
          </cell>
        </row>
        <row r="2515">
          <cell r="A2515" t="str">
            <v>GRIMSBY POWER INCORPORATED</v>
          </cell>
          <cell r="B2515" t="str">
            <v>GRIMSBY POWER INCORPORATED</v>
          </cell>
          <cell r="D2515">
            <v>-4809522</v>
          </cell>
        </row>
        <row r="2516">
          <cell r="A2516" t="str">
            <v>GUELPH/ERAMOSA HYDRO-ELECTRIC COMMISSION</v>
          </cell>
          <cell r="B2516" t="str">
            <v>GUELPH HYDRO ELECTRIC SYSTEMS INC.</v>
          </cell>
          <cell r="D2516">
            <v>-887451</v>
          </cell>
        </row>
        <row r="2517">
          <cell r="A2517" t="str">
            <v>HALDIMAND HYDRO-ELECTRIC COMMISSION</v>
          </cell>
          <cell r="B2517" t="str">
            <v>HALDIMAND COUNTY HYDRO INC.</v>
          </cell>
          <cell r="D2517">
            <v>-507544</v>
          </cell>
        </row>
        <row r="2518">
          <cell r="A2518" t="str">
            <v>HALTON HILLS HYDRO INC.</v>
          </cell>
          <cell r="B2518" t="str">
            <v>HALTON HILLS HYDRO INC.</v>
          </cell>
          <cell r="D2518">
            <v>-5023623</v>
          </cell>
        </row>
        <row r="2519">
          <cell r="A2519" t="str">
            <v>HAMILTON HYDRO INC.</v>
          </cell>
          <cell r="B2519" t="str">
            <v>HORIZON UTILITIES CORPORATION</v>
          </cell>
          <cell r="D2519">
            <v>-7031831</v>
          </cell>
        </row>
        <row r="2520">
          <cell r="A2520" t="str">
            <v>HANOVER ELECTRIC SERVICES INC.</v>
          </cell>
          <cell r="B2520" t="str">
            <v>WESTARIO POWER INC.</v>
          </cell>
          <cell r="D2520">
            <v>-480012</v>
          </cell>
        </row>
        <row r="2521">
          <cell r="A2521" t="str">
            <v>HASTINGS PUBLIC UTILITIES</v>
          </cell>
          <cell r="B2521" t="str">
            <v>HYDRO ONE NETWORKS INC.</v>
          </cell>
          <cell r="D2521">
            <v>-51313</v>
          </cell>
        </row>
        <row r="2522">
          <cell r="A2522" t="str">
            <v>HAVELOCK-BELMONT-METHUEN HYDRO ELECTRIC COMMISSION</v>
          </cell>
          <cell r="B2522" t="str">
            <v>HYDRO ONE NETWORKS INC.</v>
          </cell>
          <cell r="D2522">
            <v>-46025</v>
          </cell>
        </row>
        <row r="2523">
          <cell r="A2523" t="str">
            <v>HEARST POWER DISTRIBUTION COMPANY LIMITED</v>
          </cell>
          <cell r="B2523" t="str">
            <v>HEARST POWER DISTRIBUTION COMPANY LIMITED</v>
          </cell>
          <cell r="D2523">
            <v>-206641</v>
          </cell>
        </row>
        <row r="2524">
          <cell r="A2524" t="str">
            <v>HEC OF THE TOWNSHIP OF ALFRED - PLANTAGENET</v>
          </cell>
          <cell r="B2524" t="str">
            <v>HYDRO 2000 INC.</v>
          </cell>
          <cell r="D2524">
            <v>-127762</v>
          </cell>
        </row>
        <row r="2525">
          <cell r="A2525" t="str">
            <v>HENSALL PUBLIC UTILITIES COMMISSION</v>
          </cell>
          <cell r="B2525" t="str">
            <v>FESTIVAL HYDRO INC.</v>
          </cell>
          <cell r="D2525">
            <v>-53777</v>
          </cell>
        </row>
        <row r="2526">
          <cell r="A2526" t="str">
            <v>HOLSTEIN HYDRO ELECTRIC SYSTEM</v>
          </cell>
          <cell r="B2526" t="str">
            <v>WELLINGTON NORTH POWER INC.</v>
          </cell>
          <cell r="D2526">
            <v>-11616</v>
          </cell>
        </row>
        <row r="2527">
          <cell r="A2527" t="str">
            <v>HUNTSVILLE PUBLIC UTILITIES COMMISSION</v>
          </cell>
          <cell r="B2527" t="str">
            <v>LAKELAND POWER DISTRIBUTION LTD.</v>
          </cell>
          <cell r="D2527">
            <v>-434121</v>
          </cell>
        </row>
        <row r="2528">
          <cell r="A2528" t="str">
            <v>HYDRO ELECTRIC COMMISSION OF THE CORPORATION OF THE TOWNSHIP OF MIDDLESEX CENTRE</v>
          </cell>
          <cell r="B2528" t="str">
            <v>HYDRO ONE NETWORKS INC.</v>
          </cell>
          <cell r="D2528">
            <v>-279993</v>
          </cell>
        </row>
        <row r="2529">
          <cell r="A2529" t="str">
            <v>HYDRO ELECTRIC COMMISSION OF THE TOWN OF LEAMINGTON</v>
          </cell>
          <cell r="B2529" t="str">
            <v>ESSEX POWERLINES CORPORATION</v>
          </cell>
          <cell r="D2529">
            <v>-2220610</v>
          </cell>
        </row>
        <row r="2530">
          <cell r="A2530" t="str">
            <v>HYDRO ELECTRIC COMMISSION OF THE TOWNSHIP OF SPRINGWATER</v>
          </cell>
          <cell r="B2530" t="str">
            <v>HYDRO ONE NETWORKS INC.</v>
          </cell>
          <cell r="D2530">
            <v>-157903</v>
          </cell>
        </row>
        <row r="2531">
          <cell r="A2531" t="str">
            <v>HYDRO HAWKESBURY INC.</v>
          </cell>
          <cell r="B2531" t="str">
            <v>HYDRO HAWKESBURY INC.</v>
          </cell>
          <cell r="D2531">
            <v>-654859</v>
          </cell>
        </row>
        <row r="2532">
          <cell r="A2532" t="str">
            <v>HYDRO MISSISSAUGA CORPORATION</v>
          </cell>
          <cell r="B2532" t="str">
            <v>ENERSOURCE HYDRO MISSISSAUGA INC.</v>
          </cell>
          <cell r="D2532">
            <v>-211426595</v>
          </cell>
        </row>
        <row r="2533">
          <cell r="A2533" t="str">
            <v>HYDRO ONE BRAMPTON NETWORKS INC.</v>
          </cell>
          <cell r="B2533" t="str">
            <v>HYDRO ONE BRAMPTON NETWORKS INC.</v>
          </cell>
          <cell r="D2533">
            <v>-70428446</v>
          </cell>
        </row>
        <row r="2534">
          <cell r="A2534" t="str">
            <v>HYDRO OTTAWA LIMITED</v>
          </cell>
          <cell r="B2534" t="str">
            <v>HYDRO OTTAWA LIMITED</v>
          </cell>
          <cell r="D2534">
            <v>-38220563</v>
          </cell>
        </row>
        <row r="2535">
          <cell r="A2535" t="str">
            <v>HYDRO VAUGHAN DISTRIBUTION INC.</v>
          </cell>
          <cell r="B2535" t="str">
            <v>POWERSTREAM INC.</v>
          </cell>
          <cell r="D2535">
            <v>-87209685</v>
          </cell>
        </row>
        <row r="2536">
          <cell r="A2536" t="str">
            <v>HYDRO-ELECTRIC COMMISSION FOR THE TOWN OF AMHERSTBURG</v>
          </cell>
          <cell r="B2536" t="str">
            <v>ESSEX POWERLINES CORPORATION</v>
          </cell>
          <cell r="D2536">
            <v>-839038</v>
          </cell>
        </row>
        <row r="2537">
          <cell r="A2537" t="str">
            <v>HYDRO-ELECTRIC COMMISSION OF SOUTH DUMFRIES</v>
          </cell>
          <cell r="B2537" t="str">
            <v>BRANT COUNTY POWER INC.</v>
          </cell>
          <cell r="D2537">
            <v>-1339960</v>
          </cell>
        </row>
        <row r="2538">
          <cell r="A2538" t="str">
            <v>HYDRO-ELECTRIC COMMISSION OF THE CITY OF BRANTFORD</v>
          </cell>
          <cell r="B2538" t="str">
            <v>BRANTFORD POWER INC.</v>
          </cell>
          <cell r="D2538">
            <v>-6136637</v>
          </cell>
        </row>
        <row r="2539">
          <cell r="A2539" t="str">
            <v>HYDRO-ELECTRIC COMMISSION OF THE CITY OF PEMBROKE</v>
          </cell>
          <cell r="B2539" t="str">
            <v>OTTAWA RIVER POWER CORPORATION</v>
          </cell>
          <cell r="D2539">
            <v>-1843533</v>
          </cell>
        </row>
        <row r="2540">
          <cell r="A2540" t="str">
            <v>HYDRO-ELECTRIC COMMISSION OF THE CITY OF SARNIA</v>
          </cell>
          <cell r="B2540" t="str">
            <v>BLUEWATER POWER DISTRIBUTION CORPORATION</v>
          </cell>
          <cell r="D2540">
            <v>-1677753</v>
          </cell>
        </row>
        <row r="2541">
          <cell r="A2541" t="str">
            <v>HYDRO-ELECTRIC COMMISSION OF THE CITY OF TORONTO - EAST YORK OFFICE</v>
          </cell>
          <cell r="B2541" t="str">
            <v>TORONTO HYDRO-ELECTRIC SYSTEM LIMITED</v>
          </cell>
          <cell r="D2541">
            <v>-1161504</v>
          </cell>
        </row>
        <row r="2542">
          <cell r="A2542" t="str">
            <v>HYDRO-ELECTRIC COMMISSION OF THE CITY OF TORONTO - ETOBICOKE OFFICE</v>
          </cell>
          <cell r="B2542" t="str">
            <v>TORONTO HYDRO-ELECTRIC SYSTEM LIMITED</v>
          </cell>
          <cell r="D2542">
            <v>-17024926</v>
          </cell>
        </row>
        <row r="2543">
          <cell r="A2543" t="str">
            <v>HYDRO-ELECTRIC COMMISSION OF THE CITY OF TORONTO - NORTH YORK OFFICE</v>
          </cell>
          <cell r="B2543" t="str">
            <v>TORONTO HYDRO-ELECTRIC SYSTEM LIMITED</v>
          </cell>
          <cell r="D2543">
            <v>-13859585</v>
          </cell>
        </row>
        <row r="2544">
          <cell r="A2544" t="str">
            <v>HYDRO-ELECTRIC COMMISSION OF THE CITY OF TORONTO - SCARBOROUGH OFFICE</v>
          </cell>
          <cell r="B2544" t="str">
            <v>TORONTO HYDRO-ELECTRIC SYSTEM LIMITED</v>
          </cell>
          <cell r="D2544">
            <v>-45210315</v>
          </cell>
        </row>
        <row r="2545">
          <cell r="A2545" t="str">
            <v>HYDRO-ELECTRIC COMMISSION OF THE CITY OF TORONTO - TORONTO OFFICE</v>
          </cell>
          <cell r="B2545" t="str">
            <v>TORONTO HYDRO-ELECTRIC SYSTEM LIMITED</v>
          </cell>
          <cell r="D2545">
            <v>-16694536</v>
          </cell>
        </row>
        <row r="2546">
          <cell r="A2546" t="str">
            <v>HYDRO-ELECTRIC COMMISSION OF THE CITY OF TORONTO - YORK OFFICE</v>
          </cell>
          <cell r="B2546" t="str">
            <v>TORONTO HYDRO-ELECTRIC SYSTEM LIMITED</v>
          </cell>
          <cell r="D2546">
            <v>-1481049</v>
          </cell>
        </row>
        <row r="2547">
          <cell r="A2547" t="str">
            <v>HYDRO-ELECTRIC COMMISSION OF THE TOWN OF BOTHWELL</v>
          </cell>
          <cell r="B2547" t="str">
            <v>CHATHAM-KENT HYDRO INC.</v>
          </cell>
          <cell r="D2547">
            <v>-18554</v>
          </cell>
        </row>
        <row r="2548">
          <cell r="A2548" t="str">
            <v>HYDRO-ELECTRIC COMMISSION OF THE TOWN OF BRACEBRIDGE</v>
          </cell>
          <cell r="B2548" t="str">
            <v>LAKELAND POWER DISTRIBUTION LTD.</v>
          </cell>
          <cell r="D2548">
            <v>-348635</v>
          </cell>
        </row>
        <row r="2549">
          <cell r="A2549" t="str">
            <v>HYDRO-ELECTRIC COMMISSION OF THE TOWN OF CACHE BAY</v>
          </cell>
          <cell r="B2549" t="str">
            <v>GREATER SUDBURY HYDRO INC.</v>
          </cell>
          <cell r="D2549">
            <v>-3110</v>
          </cell>
        </row>
        <row r="2550">
          <cell r="A2550" t="str">
            <v>HYDRO-ELECTRIC COMMISSION OF THE TOWN OF HARRISTON</v>
          </cell>
          <cell r="B2550" t="str">
            <v>WESTARIO POWER INC.</v>
          </cell>
          <cell r="D2550">
            <v>-81709</v>
          </cell>
        </row>
        <row r="2551">
          <cell r="A2551" t="str">
            <v>HYDRO-ELECTRIC COMMISSION OF THE TOWN OF HARROW</v>
          </cell>
          <cell r="B2551" t="str">
            <v>E.L.K. ENERGY INC.</v>
          </cell>
          <cell r="D2551">
            <v>-308527</v>
          </cell>
        </row>
        <row r="2552">
          <cell r="A2552" t="str">
            <v>HYDRO-ELECTRIC COMMISSION OF THE TOWN OF LASALLE</v>
          </cell>
          <cell r="B2552" t="str">
            <v>ESSEX POWERLINES CORPORATION</v>
          </cell>
          <cell r="D2552">
            <v>-6522928</v>
          </cell>
        </row>
        <row r="2553">
          <cell r="A2553" t="str">
            <v>HYDRO-ELECTRIC COMMISSION OF THE TOWN OF PORT ELGIN</v>
          </cell>
          <cell r="B2553" t="str">
            <v>WESTARIO POWER INC.</v>
          </cell>
          <cell r="D2553">
            <v>-2022643</v>
          </cell>
        </row>
        <row r="2554">
          <cell r="A2554" t="str">
            <v>HYDRO-ELECTRIC COMMISSION OF THE TOWN OF STURGEON FALLS</v>
          </cell>
          <cell r="B2554" t="str">
            <v>GREATER SUDBURY HYDRO INC.</v>
          </cell>
          <cell r="D2554">
            <v>-74664</v>
          </cell>
        </row>
        <row r="2555">
          <cell r="A2555" t="str">
            <v>HYDRO-ELECTRIC COMMISSION OF THE TOWN OF VANKLEEK HILL</v>
          </cell>
          <cell r="B2555" t="str">
            <v>HYDRO ONE NETWORKS INC.</v>
          </cell>
          <cell r="D2555">
            <v>-104455</v>
          </cell>
        </row>
        <row r="2556">
          <cell r="A2556" t="str">
            <v>HYDRO-ELECTRIC COMMISSION OF THE TOWN OF WALLACEBURG</v>
          </cell>
          <cell r="B2556" t="str">
            <v>CHATHAM-KENT HYDRO INC.</v>
          </cell>
          <cell r="D2556">
            <v>-736677</v>
          </cell>
        </row>
        <row r="2557">
          <cell r="A2557" t="str">
            <v>HYDRO-ELECTRIC COMMISSION OF THE TOWN OF WASAGA BEACH</v>
          </cell>
          <cell r="B2557" t="str">
            <v>WASAGA DISTRIBUTION INC.</v>
          </cell>
          <cell r="D2557">
            <v>-4206444</v>
          </cell>
        </row>
        <row r="2558">
          <cell r="A2558" t="str">
            <v>HYDRO-ELECTRIC COMMISSION OF THE TOWN OF WEBBWOOD</v>
          </cell>
          <cell r="B2558" t="str">
            <v>ESPANOLA REGIONAL HYDRO DISTRIBUTION CORPORATION</v>
          </cell>
          <cell r="D2558">
            <v>-9548</v>
          </cell>
        </row>
        <row r="2559">
          <cell r="A2559" t="str">
            <v>HYDRO-ELECTRIC COMMISSION OF THE TOWN OF WIARTON</v>
          </cell>
          <cell r="B2559" t="str">
            <v>HYDRO ONE NETWORKS INC.</v>
          </cell>
          <cell r="D2559">
            <v>-166008</v>
          </cell>
        </row>
        <row r="2560">
          <cell r="A2560" t="str">
            <v>HYDRO-ELECTRIC COMMISSION OF THE TOWNSHIP OF BRANTFORD</v>
          </cell>
          <cell r="B2560" t="str">
            <v>BRANT COUNTY POWER INC.</v>
          </cell>
          <cell r="D2560">
            <v>-672280</v>
          </cell>
        </row>
        <row r="2561">
          <cell r="A2561" t="str">
            <v>HYDRO-ELECTRIC COMMISSION OF THE TOWNSHIP OF BURFORD</v>
          </cell>
          <cell r="B2561" t="str">
            <v>BRANT COUNTY POWER INC.</v>
          </cell>
          <cell r="D2561">
            <v>-306179</v>
          </cell>
        </row>
        <row r="2562">
          <cell r="A2562" t="str">
            <v>HYDRO-ELECTRIC COMMISSION OF THE TOWNSHIP OF ESSA</v>
          </cell>
          <cell r="B2562" t="str">
            <v>POWERSTREAM INC.</v>
          </cell>
          <cell r="D2562">
            <v>-91794</v>
          </cell>
        </row>
        <row r="2563">
          <cell r="A2563" t="str">
            <v>HYDRO-ELECTRIC COMMISSION OF THE VILLAGE OF CLIFFORD</v>
          </cell>
          <cell r="B2563" t="str">
            <v>WESTARIO POWER INC.</v>
          </cell>
          <cell r="D2563">
            <v>-44203</v>
          </cell>
        </row>
        <row r="2564">
          <cell r="A2564" t="str">
            <v>HYDRO-ELECTRIC COMMISSION OF THE VILLAGE OF ELORA</v>
          </cell>
          <cell r="B2564" t="str">
            <v>CENTRE WELLINGTON HYDRO LTD.</v>
          </cell>
          <cell r="D2564">
            <v>-832935</v>
          </cell>
        </row>
        <row r="2565">
          <cell r="A2565" t="str">
            <v>HYDRO-ELECTRIC COMMISSION OF THE VILLAGE OF FINCH</v>
          </cell>
          <cell r="B2565" t="str">
            <v>HYDRO ONE NETWORKS INC.</v>
          </cell>
          <cell r="D2565">
            <v>-28863</v>
          </cell>
        </row>
        <row r="2566">
          <cell r="A2566" t="str">
            <v>HYDRO-ELECTRIC COMMISSION OF THE VILLAGE OF FRANKFORD</v>
          </cell>
          <cell r="B2566" t="str">
            <v>HYDRO ONE NETWORKS INC.</v>
          </cell>
          <cell r="D2566">
            <v>-23387</v>
          </cell>
        </row>
        <row r="2567">
          <cell r="A2567" t="str">
            <v>HYDRO-ELECTRIC COMMISSION OF THE VILLAGE OF L'ORIGNAL</v>
          </cell>
          <cell r="B2567" t="str">
            <v>HYDRO ONE NETWORKS INC.</v>
          </cell>
          <cell r="D2567">
            <v>-247222</v>
          </cell>
        </row>
        <row r="2568">
          <cell r="A2568" t="str">
            <v>HYDRO-ELECTRIC COMMISSION OF THE VILLAGE OF LUCAN</v>
          </cell>
          <cell r="B2568" t="str">
            <v>HYDRO ONE NETWORKS INC.</v>
          </cell>
          <cell r="D2568">
            <v>-186697</v>
          </cell>
        </row>
        <row r="2569">
          <cell r="A2569" t="str">
            <v>HYDRO-ELECTRIC COMMISSION OF THE VILLAGE OF MORRISBURG</v>
          </cell>
          <cell r="B2569" t="str">
            <v>RIDEAU ST. LAWRENCE DISTRIBUTION INC.</v>
          </cell>
          <cell r="D2569">
            <v>-182480</v>
          </cell>
        </row>
        <row r="2570">
          <cell r="A2570" t="str">
            <v>HYDRO-ELECTRIC COMMISSION OF THE VILLAGE OF NEUSTADT</v>
          </cell>
          <cell r="B2570" t="str">
            <v>WESTARIO POWER INC.</v>
          </cell>
          <cell r="D2570">
            <v>-23476</v>
          </cell>
        </row>
        <row r="2571">
          <cell r="A2571" t="str">
            <v>HYDRO-ELECTRIC COMMISSION OF THE VILLAGE OF PAISLEY</v>
          </cell>
          <cell r="B2571" t="str">
            <v>HYDRO ONE NETWORKS INC.</v>
          </cell>
          <cell r="D2571">
            <v>-60655</v>
          </cell>
        </row>
        <row r="2572">
          <cell r="A2572" t="str">
            <v>HYDRO-ELECTRIC COMMISSION OF THE VILLAGE OF ST. CLAIR BEACH</v>
          </cell>
          <cell r="B2572" t="str">
            <v>ESSEX POWERLINES CORPORATION</v>
          </cell>
          <cell r="D2572">
            <v>-1478693</v>
          </cell>
        </row>
        <row r="2573">
          <cell r="A2573" t="str">
            <v>INGERSOLL PUBLIC UTILITY COMMISSION</v>
          </cell>
          <cell r="B2573" t="str">
            <v>ERIE THAMES POWERLINES CORPORATION</v>
          </cell>
          <cell r="D2573">
            <v>-1202839</v>
          </cell>
        </row>
        <row r="2574">
          <cell r="A2574" t="str">
            <v>INNISFIL HYDRO DISTRIBUTION SYSTEMS LIMITED</v>
          </cell>
          <cell r="B2574" t="str">
            <v>INNISFIL HYDRO DISTRIBUTION SYSTEMS LIMITED</v>
          </cell>
          <cell r="D2574">
            <v>-1957473</v>
          </cell>
        </row>
        <row r="2575">
          <cell r="A2575" t="str">
            <v>IROQUOIS FALLS HYDRO</v>
          </cell>
          <cell r="B2575" t="str">
            <v>NORTHERN ONTARIO WIRES INC.</v>
          </cell>
          <cell r="D2575">
            <v>-982004</v>
          </cell>
        </row>
        <row r="2576">
          <cell r="A2576" t="str">
            <v>KANATA HYDRO-ELECTRIC COMMISSION</v>
          </cell>
          <cell r="B2576" t="str">
            <v>HYDRO OTTAWA LIMITED</v>
          </cell>
          <cell r="D2576">
            <v>-26895793</v>
          </cell>
        </row>
        <row r="2577">
          <cell r="A2577" t="str">
            <v>KENORA HYDRO ELECTRIC CORPORATION LTD.</v>
          </cell>
          <cell r="B2577" t="str">
            <v>KENORA HYDRO ELECTRIC CORPORATION LTD.</v>
          </cell>
          <cell r="D2577">
            <v>-657468</v>
          </cell>
        </row>
        <row r="2578">
          <cell r="A2578" t="str">
            <v>KILLALOE HYDRO ELECTRIC COMMISSION</v>
          </cell>
          <cell r="B2578" t="str">
            <v>OTTAWA RIVER POWER CORPORATION</v>
          </cell>
          <cell r="D2578">
            <v>-46041</v>
          </cell>
        </row>
        <row r="2579">
          <cell r="A2579" t="str">
            <v>KINCARDINE HYDRO ELECTRIC COMMISSION</v>
          </cell>
          <cell r="B2579" t="str">
            <v>WESTARIO POWER INC.</v>
          </cell>
          <cell r="D2579">
            <v>-1083678</v>
          </cell>
        </row>
        <row r="2580">
          <cell r="A2580" t="str">
            <v>KINGSTON ELECTRICITY DISTRIBUTION LIMITED</v>
          </cell>
          <cell r="B2580" t="str">
            <v>KINGSTON ELECTRICITY DISTRIBUTION LIMITED</v>
          </cell>
          <cell r="D2580">
            <v>-3791129</v>
          </cell>
        </row>
        <row r="2581">
          <cell r="B2581" t="str">
            <v>KINGSTON HYDRO CORPORATION</v>
          </cell>
          <cell r="D2581">
            <v>-3791129</v>
          </cell>
        </row>
        <row r="2582">
          <cell r="A2582" t="str">
            <v>KINGSVILLE PUBLIC UTILITY COMMISSION</v>
          </cell>
          <cell r="B2582" t="str">
            <v>E.L.K. ENERGY INC.</v>
          </cell>
          <cell r="D2582">
            <v>-1097228</v>
          </cell>
        </row>
        <row r="2583">
          <cell r="A2583" t="str">
            <v>KIRKFIELD HYDRO ELECTRIC SYSTEM</v>
          </cell>
          <cell r="B2583" t="str">
            <v>HYDRO ONE NETWORKS INC.</v>
          </cell>
          <cell r="D2583">
            <v>-43959</v>
          </cell>
        </row>
        <row r="2584">
          <cell r="A2584" t="str">
            <v>KITCHENER-WILMOT HYDRO INC.</v>
          </cell>
          <cell r="B2584" t="str">
            <v>KITCHENER-WILMOT HYDRO INC.</v>
          </cell>
          <cell r="D2584">
            <v>-21989288</v>
          </cell>
        </row>
        <row r="2585">
          <cell r="A2585" t="str">
            <v>LAKEFIELD DISTRIBUTION INCORPORATED</v>
          </cell>
          <cell r="B2585" t="str">
            <v>PETERBOROUGH DISTRIBUTION INCORPORATED</v>
          </cell>
          <cell r="D2585">
            <v>-281278</v>
          </cell>
        </row>
        <row r="2586">
          <cell r="A2586" t="str">
            <v>LAKESHORE TOWNSHIP HEC</v>
          </cell>
          <cell r="B2586" t="str">
            <v>E.L.K. ENERGY INC.</v>
          </cell>
          <cell r="D2586">
            <v>-969375</v>
          </cell>
        </row>
        <row r="2587">
          <cell r="A2587" t="str">
            <v>LANARK HIGHLANDS PUBLIC UTILITIES COMMISSION</v>
          </cell>
          <cell r="B2587" t="str">
            <v>HYDRO ONE NETWORKS INC.</v>
          </cell>
          <cell r="D2587">
            <v>-127880</v>
          </cell>
        </row>
        <row r="2588">
          <cell r="A2588" t="str">
            <v>LARDER LAKE ELECTRIC COMPANY</v>
          </cell>
          <cell r="B2588" t="str">
            <v>HYDRO ONE NETWORKS INC.</v>
          </cell>
          <cell r="D2588">
            <v>-134354</v>
          </cell>
        </row>
        <row r="2589">
          <cell r="A2589" t="str">
            <v>LATCHFORD HYDRO ELECTRIC</v>
          </cell>
          <cell r="B2589" t="str">
            <v>HYDRO ONE NETWORKS INC.</v>
          </cell>
          <cell r="D2589">
            <v>-43188</v>
          </cell>
        </row>
        <row r="2590">
          <cell r="A2590" t="str">
            <v>LINCOLN HYDRO-ELECTRIC COMMISSION</v>
          </cell>
          <cell r="B2590" t="str">
            <v>NIAGARA PENINSULA ENERGY INC.</v>
          </cell>
          <cell r="D2590">
            <v>-2180725</v>
          </cell>
        </row>
        <row r="2591">
          <cell r="A2591" t="str">
            <v>LINDSAY HYDRO-ELECTRIC SYSTEM</v>
          </cell>
          <cell r="B2591" t="str">
            <v>HYDRO ONE NETWORKS INC.</v>
          </cell>
          <cell r="D2591">
            <v>-2221960</v>
          </cell>
        </row>
        <row r="2592">
          <cell r="A2592" t="str">
            <v>LONDON HYDRO UTILITIES SERVICES INC.</v>
          </cell>
          <cell r="B2592" t="str">
            <v>LONDON HYDRO INC.</v>
          </cell>
          <cell r="D2592">
            <v>-34850128</v>
          </cell>
        </row>
        <row r="2593">
          <cell r="A2593" t="str">
            <v>MALAHIDE UTILITY COMMISSION</v>
          </cell>
          <cell r="B2593" t="str">
            <v>HYDRO ONE NETWORKS INC.</v>
          </cell>
          <cell r="D2593">
            <v>-74537</v>
          </cell>
        </row>
        <row r="2594">
          <cell r="A2594" t="str">
            <v>MAPLETON HYDRO ELECTRIC COMMISSION</v>
          </cell>
          <cell r="B2594" t="str">
            <v>HYDRO ONE NETWORKS INC.</v>
          </cell>
          <cell r="D2594">
            <v>-286244</v>
          </cell>
        </row>
        <row r="2595">
          <cell r="A2595" t="str">
            <v>MARKDALE HYDRO SYSTEM</v>
          </cell>
          <cell r="B2595" t="str">
            <v>HYDRO ONE NETWORKS INC.</v>
          </cell>
          <cell r="D2595">
            <v>-87779</v>
          </cell>
        </row>
        <row r="2596">
          <cell r="A2596" t="str">
            <v>MARKHAM HYDRO DISTRIBUTION INC.</v>
          </cell>
          <cell r="B2596" t="str">
            <v>POWERSTREAM INC.</v>
          </cell>
          <cell r="D2596">
            <v>-70046978</v>
          </cell>
        </row>
        <row r="2597">
          <cell r="A2597" t="str">
            <v>MARMORA HYDRO COMMISSION</v>
          </cell>
          <cell r="B2597" t="str">
            <v>HYDRO ONE NETWORKS INC.</v>
          </cell>
          <cell r="D2597">
            <v>-83490</v>
          </cell>
        </row>
        <row r="2598">
          <cell r="A2598" t="str">
            <v>MARTINTOWN HYDRO SYSTEM</v>
          </cell>
          <cell r="B2598" t="str">
            <v>HYDRO ONE NETWORKS INC.</v>
          </cell>
          <cell r="D2598">
            <v>-843</v>
          </cell>
        </row>
        <row r="2599">
          <cell r="A2599" t="str">
            <v>MIDLAND POWER UTILITY CORPORATION</v>
          </cell>
          <cell r="B2599" t="str">
            <v>MIDLAND POWER UTILITY CORPORATION</v>
          </cell>
          <cell r="D2599">
            <v>-412824</v>
          </cell>
        </row>
        <row r="2600">
          <cell r="A2600" t="str">
            <v>MILDMAY HYDRO-ELECTRIC COMMISSION</v>
          </cell>
          <cell r="B2600" t="str">
            <v>WESTARIO POWER INC.</v>
          </cell>
          <cell r="D2600">
            <v>-109916</v>
          </cell>
        </row>
        <row r="2601">
          <cell r="A2601" t="str">
            <v>MILTON HYDRO DISTRIBUTION INC.</v>
          </cell>
          <cell r="B2601" t="str">
            <v>MILTON HYDRO DISTRIBUTION INC.</v>
          </cell>
          <cell r="D2601">
            <v>-7959272</v>
          </cell>
        </row>
        <row r="2602">
          <cell r="A2602" t="str">
            <v>MISSISSIPPI MILLS PUBLIC UTILITIES COMMISSION</v>
          </cell>
          <cell r="B2602" t="str">
            <v>OTTAWA RIVER POWER CORPORATION</v>
          </cell>
          <cell r="D2602">
            <v>-444390</v>
          </cell>
        </row>
        <row r="2603">
          <cell r="A2603" t="str">
            <v>NANTICOKE HYDRO ELECTRIC COMMISSION</v>
          </cell>
          <cell r="B2603" t="str">
            <v>HALDIMAND COUNTY HYDRO INC.</v>
          </cell>
          <cell r="D2603">
            <v>-1235478</v>
          </cell>
        </row>
        <row r="2604">
          <cell r="A2604" t="str">
            <v>NAPANEE HYDRO-ELECTRIC COMMISSION</v>
          </cell>
          <cell r="B2604" t="str">
            <v>HYDRO ONE NETWORKS INC.</v>
          </cell>
          <cell r="D2604">
            <v>-373298</v>
          </cell>
        </row>
        <row r="2605">
          <cell r="A2605" t="str">
            <v>NEPEAN HYDRO ELECTRIC COMMISSION</v>
          </cell>
          <cell r="B2605" t="str">
            <v>HYDRO OTTAWA LIMITED</v>
          </cell>
          <cell r="D2605">
            <v>-31741005</v>
          </cell>
        </row>
        <row r="2606">
          <cell r="A2606" t="str">
            <v>NEW TECUMSETH HYDRO</v>
          </cell>
          <cell r="B2606" t="str">
            <v>POWERSTREAM INC.</v>
          </cell>
          <cell r="D2606">
            <v>-2543017</v>
          </cell>
        </row>
        <row r="2607">
          <cell r="A2607" t="str">
            <v>NEWBURY POWER INC.</v>
          </cell>
          <cell r="B2607" t="str">
            <v>MIDDLESEX POWER DISTRIBUTION CORPORATION</v>
          </cell>
          <cell r="D2607">
            <v>-32441</v>
          </cell>
        </row>
        <row r="2608">
          <cell r="A2608" t="str">
            <v>NEWMARKET HYDRO LTD.</v>
          </cell>
          <cell r="B2608" t="str">
            <v>NEWMARKET-TAY POWER DISTRIBUTION LTD.</v>
          </cell>
          <cell r="D2608">
            <v>-28475793</v>
          </cell>
        </row>
        <row r="2609">
          <cell r="A2609" t="str">
            <v>NIAGARA FALLS HYDRO INC.</v>
          </cell>
          <cell r="B2609" t="str">
            <v>NIAGARA PENINSULA ENERGY INC.</v>
          </cell>
          <cell r="D2609">
            <v>-5381489</v>
          </cell>
        </row>
        <row r="2610">
          <cell r="A2610" t="str">
            <v>NIAGARA-ON-THE-LAKE HYDRO INC.</v>
          </cell>
          <cell r="B2610" t="str">
            <v>NIAGARA-ON-THE-LAKE HYDRO INC.</v>
          </cell>
          <cell r="D2610">
            <v>-3094806</v>
          </cell>
        </row>
        <row r="2611">
          <cell r="A2611" t="str">
            <v>NICKEL CENTRE HYDRO-ELECTRIC COMMISSION</v>
          </cell>
          <cell r="B2611" t="str">
            <v>GREATER SUDBURY HYDRO INC.</v>
          </cell>
          <cell r="D2611">
            <v>-109515</v>
          </cell>
        </row>
        <row r="2612">
          <cell r="A2612" t="str">
            <v>NIPIGON HYDRO ELECTRIC COMMISSION</v>
          </cell>
          <cell r="B2612" t="str">
            <v>HYDRO ONE NETWORKS INC.</v>
          </cell>
          <cell r="D2612">
            <v>-99604</v>
          </cell>
        </row>
        <row r="2613">
          <cell r="A2613" t="str">
            <v>NORFOLK POWER DISTRIBUTION INC.</v>
          </cell>
          <cell r="B2613" t="str">
            <v>NORFOLK POWER DISTRIBUTION INC.</v>
          </cell>
          <cell r="D2613">
            <v>-126255</v>
          </cell>
        </row>
        <row r="2614">
          <cell r="A2614" t="str">
            <v>NORTH BAY HYDRO DISTRIBUTION LIMITED</v>
          </cell>
          <cell r="B2614" t="str">
            <v>NORTH BAY HYDRO DISTRIBUTION LIMITED</v>
          </cell>
          <cell r="D2614">
            <v>-4726723</v>
          </cell>
        </row>
        <row r="2615">
          <cell r="A2615" t="str">
            <v>NORTH GLENGARRY PUBLIC UTILITIES COMMISSION</v>
          </cell>
          <cell r="B2615" t="str">
            <v>HYDRO ONE NETWORKS INC.</v>
          </cell>
          <cell r="D2615">
            <v>-234918</v>
          </cell>
        </row>
        <row r="2616">
          <cell r="A2616" t="str">
            <v>NORTH GRENVILLE HYDRO-ELECTRIC COMMISSION</v>
          </cell>
          <cell r="B2616" t="str">
            <v>HYDRO ONE NETWORKS INC.</v>
          </cell>
          <cell r="D2616">
            <v>-391130</v>
          </cell>
        </row>
        <row r="2617">
          <cell r="A2617" t="str">
            <v>NORTH PERTH UTILITY COMMISSION</v>
          </cell>
          <cell r="B2617" t="str">
            <v>HYDRO ONE NETWORKS INC.</v>
          </cell>
          <cell r="D2617">
            <v>-781927</v>
          </cell>
        </row>
        <row r="2618">
          <cell r="A2618" t="str">
            <v>NORWICH PUBLIC UTILITY COMMISSION</v>
          </cell>
          <cell r="B2618" t="str">
            <v>ERIE THAMES POWERLINES CORPORATION</v>
          </cell>
          <cell r="D2618">
            <v>-148183</v>
          </cell>
        </row>
        <row r="2619">
          <cell r="A2619" t="str">
            <v>OAKVILLE HYDRO ELECTRICITY DISTRIBUTION INC.</v>
          </cell>
          <cell r="B2619" t="str">
            <v>OAKVILLE HYDRO ELECTRICITY DISTRIBUTION INC.</v>
          </cell>
          <cell r="D2619">
            <v>-45446210</v>
          </cell>
        </row>
        <row r="2620">
          <cell r="A2620" t="str">
            <v>OIL SPRINGS HYDRO ELECTRIC COMMISSION</v>
          </cell>
          <cell r="B2620" t="str">
            <v>BLUEWATER POWER DISTRIBUTION CORPORATION</v>
          </cell>
          <cell r="D2620">
            <v>-22469</v>
          </cell>
        </row>
        <row r="2621">
          <cell r="A2621" t="str">
            <v>ORANGEVILLE HYDRO LIMITED</v>
          </cell>
          <cell r="B2621" t="str">
            <v>ORANGEVILLE HYDRO LIMITED</v>
          </cell>
          <cell r="D2621">
            <v>-6466013</v>
          </cell>
        </row>
        <row r="2622">
          <cell r="A2622" t="str">
            <v>ORILLIA POWER DISTRIBUTION CORPORATION</v>
          </cell>
          <cell r="B2622" t="str">
            <v>ORILLIA POWER DISTRIBUTION CORPORATION</v>
          </cell>
          <cell r="D2622">
            <v>-1910952</v>
          </cell>
        </row>
        <row r="2623">
          <cell r="A2623" t="str">
            <v>OSHAWA PUC NETWORKS INC.</v>
          </cell>
          <cell r="B2623" t="str">
            <v>OSHAWA PUC NETWORKS INC.</v>
          </cell>
          <cell r="D2623">
            <v>-17265780</v>
          </cell>
        </row>
        <row r="2624">
          <cell r="A2624" t="str">
            <v>PARKHILL P.U.C.</v>
          </cell>
          <cell r="B2624" t="str">
            <v>MIDDLESEX POWER DISTRIBUTION CORPORATION</v>
          </cell>
          <cell r="D2624">
            <v>-86429</v>
          </cell>
        </row>
        <row r="2625">
          <cell r="A2625" t="str">
            <v>PARRY SOUND POWER CORPORATION</v>
          </cell>
          <cell r="B2625" t="str">
            <v>PARRY SOUND POWER CORPORATION</v>
          </cell>
          <cell r="D2625">
            <v>-1286386</v>
          </cell>
        </row>
        <row r="2626">
          <cell r="A2626" t="str">
            <v>PELHAM HYDRO-ELECTRIC COMMISSION</v>
          </cell>
          <cell r="B2626" t="str">
            <v>NIAGARA PENINSULA ENERGY INC.</v>
          </cell>
          <cell r="D2626">
            <v>-273264</v>
          </cell>
        </row>
        <row r="2627">
          <cell r="A2627" t="str">
            <v>PERTH EAST HYDRO ELECTRIC COMMISSION</v>
          </cell>
          <cell r="B2627" t="str">
            <v>HYDRO ONE NETWORKS INC.</v>
          </cell>
          <cell r="D2627">
            <v>-99796</v>
          </cell>
        </row>
        <row r="2628">
          <cell r="A2628" t="str">
            <v>PETERBOROUGH UTILITIES COMMISSION</v>
          </cell>
          <cell r="B2628" t="str">
            <v>PETERBOROUGH DISTRIBUTION INCORPORATED</v>
          </cell>
          <cell r="D2628">
            <v>-8239389</v>
          </cell>
        </row>
        <row r="2629">
          <cell r="A2629" t="str">
            <v>PICKERING HYDRO-ELECTRIC COMMISSION</v>
          </cell>
          <cell r="B2629" t="str">
            <v>VERIDIAN CONNECTIONS INC.</v>
          </cell>
          <cell r="D2629">
            <v>-24090437</v>
          </cell>
        </row>
        <row r="2630">
          <cell r="A2630" t="str">
            <v>POLICE VILLAGE OF APPLE HILL HYDRO SYSTEM</v>
          </cell>
          <cell r="B2630" t="str">
            <v>HYDRO ONE NETWORKS INC.</v>
          </cell>
          <cell r="D2630">
            <v>-697</v>
          </cell>
        </row>
        <row r="2631">
          <cell r="A2631" t="str">
            <v>POLICE VILLAGE OF AVONMORE HYDRO SYSTEM</v>
          </cell>
          <cell r="B2631" t="str">
            <v>HYDRO ONE NETWORKS INC.</v>
          </cell>
          <cell r="D2631">
            <v>-11342</v>
          </cell>
        </row>
        <row r="2632">
          <cell r="A2632" t="str">
            <v>POLICE VILLAGE OF COMBER HYDRO SYSTEM</v>
          </cell>
          <cell r="B2632" t="str">
            <v>E.L.K. ENERGY INC.</v>
          </cell>
          <cell r="D2632">
            <v>-124278</v>
          </cell>
        </row>
        <row r="2633">
          <cell r="A2633" t="str">
            <v>POLICE VILLAGE OF DUBLIN HYDRO SYSTEM</v>
          </cell>
          <cell r="B2633" t="str">
            <v>ERIE THAMES POWERLINES CORPORATION</v>
          </cell>
          <cell r="D2633">
            <v>-3050</v>
          </cell>
        </row>
        <row r="2634">
          <cell r="A2634" t="str">
            <v>POLICE VILLAGE OF GRANTON HYDRO SYSTEM</v>
          </cell>
          <cell r="B2634" t="str">
            <v>HYDRO ONE NETWORKS INC.</v>
          </cell>
          <cell r="D2634">
            <v>-43677</v>
          </cell>
        </row>
        <row r="2635">
          <cell r="A2635" t="str">
            <v>POLICE VILLAGE OF MERLIN HYDRO SYSTEM</v>
          </cell>
          <cell r="B2635" t="str">
            <v>CHATHAM-KENT HYDRO INC.</v>
          </cell>
          <cell r="D2635">
            <v>-27864</v>
          </cell>
        </row>
        <row r="2636">
          <cell r="A2636" t="str">
            <v>POLICE VILLAGE OF MOOREFIELD HYDRO SYSTEM</v>
          </cell>
          <cell r="B2636" t="str">
            <v>HYDRO ONE NETWORKS INC.</v>
          </cell>
          <cell r="D2636">
            <v>-1245</v>
          </cell>
        </row>
        <row r="2637">
          <cell r="A2637" t="str">
            <v>POLICE VILLAGE OF MOUNT BRYDGES HYDRO SYSTEM</v>
          </cell>
          <cell r="B2637" t="str">
            <v>MIDDLESEX POWER DISTRIBUTION CORPORATION</v>
          </cell>
          <cell r="D2637">
            <v>-269602</v>
          </cell>
        </row>
        <row r="2638">
          <cell r="A2638" t="str">
            <v>POLICE VILLAGE OF PRICEVILLE HYDRO SYSTEM</v>
          </cell>
          <cell r="B2638" t="str">
            <v>HYDRO ONE NETWORKS INC.</v>
          </cell>
          <cell r="D2638">
            <v>-11305</v>
          </cell>
        </row>
        <row r="2639">
          <cell r="A2639" t="str">
            <v>POLICE VILLAGE OF RUSSELL HYDRO ELECTRIC SYSTEM</v>
          </cell>
          <cell r="B2639" t="str">
            <v>HYDRO ONE NETWORKS INC.</v>
          </cell>
          <cell r="D2639">
            <v>-123686</v>
          </cell>
        </row>
        <row r="2640">
          <cell r="A2640" t="str">
            <v>PORT COLBORNE HYDRO INC.</v>
          </cell>
          <cell r="B2640" t="str">
            <v>CANADIAN NIAGARA POWER INC.</v>
          </cell>
          <cell r="D2640">
            <v>-1711315</v>
          </cell>
        </row>
        <row r="2641">
          <cell r="A2641" t="str">
            <v>PORT HOPE HYDRO</v>
          </cell>
          <cell r="B2641" t="str">
            <v>VERIDIAN CONNECTIONS INC.</v>
          </cell>
          <cell r="D2641">
            <v>-1716511</v>
          </cell>
        </row>
        <row r="2642">
          <cell r="A2642" t="str">
            <v>PRESCOTT PUBLIC UTILITIES COMMISSION</v>
          </cell>
          <cell r="B2642" t="str">
            <v>RIDEAU ST. LAWRENCE DISTRIBUTION INC.</v>
          </cell>
          <cell r="D2642">
            <v>-76707</v>
          </cell>
        </row>
        <row r="2643">
          <cell r="A2643" t="str">
            <v>PUBLIC UTILITIES COMMISSION OF CHATHAM-KENT</v>
          </cell>
          <cell r="B2643" t="str">
            <v>CHATHAM-KENT HYDRO INC.</v>
          </cell>
          <cell r="D2643">
            <v>-3710194</v>
          </cell>
        </row>
        <row r="2644">
          <cell r="A2644" t="str">
            <v>PUBLIC UTILITIES COMMISSION OF THE CITY OF BARRIE</v>
          </cell>
          <cell r="B2644" t="str">
            <v>POWERSTREAM INC.</v>
          </cell>
          <cell r="D2644">
            <v>-37458935</v>
          </cell>
        </row>
        <row r="2645">
          <cell r="A2645" t="str">
            <v>PUBLIC UTILITIES COMMISSION OF THE CITY OF OWEN SOUND</v>
          </cell>
          <cell r="B2645" t="str">
            <v>HYDRO ONE NETWORKS INC.</v>
          </cell>
          <cell r="D2645">
            <v>-1445454</v>
          </cell>
        </row>
        <row r="2646">
          <cell r="A2646" t="str">
            <v>PUBLIC UTILITIES COMMISSION OF THE CITY OF TRENTON</v>
          </cell>
          <cell r="B2646" t="str">
            <v>HYDRO ONE NETWORKS INC.</v>
          </cell>
          <cell r="D2646">
            <v>-3074841</v>
          </cell>
        </row>
        <row r="2647">
          <cell r="A2647" t="str">
            <v>PUBLIC UTILITIES COMMISSION OF THE CORPORATION OF THE TOWNSHIP OF MAGNETAWAN</v>
          </cell>
          <cell r="B2647" t="str">
            <v>LAKELAND POWER DISTRIBUTION LTD.</v>
          </cell>
          <cell r="D2647">
            <v>-43024</v>
          </cell>
        </row>
        <row r="2648">
          <cell r="A2648" t="str">
            <v>PUBLIC UTILITIES COMMISSION OF THE TOWN OF ALEXANDRIA</v>
          </cell>
          <cell r="B2648" t="str">
            <v>HYDRO ONE NETWORKS INC.</v>
          </cell>
          <cell r="D2648">
            <v>-213503</v>
          </cell>
        </row>
        <row r="2649">
          <cell r="A2649" t="str">
            <v>PUBLIC UTILITIES COMMISSION OF THE TOWN OF BLENHEIM</v>
          </cell>
          <cell r="B2649" t="str">
            <v>CHATHAM-KENT HYDRO INC.</v>
          </cell>
          <cell r="D2649">
            <v>-119852</v>
          </cell>
        </row>
        <row r="2650">
          <cell r="A2650" t="str">
            <v>PUBLIC UTILITIES COMMISSION OF THE TOWN OF CAMPBELLFORD</v>
          </cell>
          <cell r="B2650" t="str">
            <v>HYDRO ONE NETWORKS INC.</v>
          </cell>
          <cell r="D2650">
            <v>-302313</v>
          </cell>
        </row>
        <row r="2651">
          <cell r="A2651" t="str">
            <v>PUBLIC UTILITIES COMMISSION OF THE TOWN OF CHESLEY</v>
          </cell>
          <cell r="B2651" t="str">
            <v>HYDRO ONE NETWORKS INC.</v>
          </cell>
          <cell r="D2651">
            <v>-103819</v>
          </cell>
        </row>
        <row r="2652">
          <cell r="A2652" t="str">
            <v>PUBLIC UTILITIES COMMISSION OF THE TOWN OF COBOURG</v>
          </cell>
          <cell r="B2652" t="str">
            <v>LAKEFRONT UTILITIES INC.</v>
          </cell>
          <cell r="D2652">
            <v>-2357171</v>
          </cell>
        </row>
        <row r="2653">
          <cell r="A2653" t="str">
            <v>PUBLIC UTILITIES COMMISSION OF THE TOWN OF FERGUS</v>
          </cell>
          <cell r="B2653" t="str">
            <v>CENTRE WELLINGTON HYDRO LTD.</v>
          </cell>
          <cell r="D2653">
            <v>-1766858</v>
          </cell>
        </row>
        <row r="2654">
          <cell r="A2654" t="str">
            <v>PUBLIC UTILITIES COMMISSION OF THE TOWN OF GODERICH</v>
          </cell>
          <cell r="B2654" t="str">
            <v>WEST COAST HURON ENERGY INC.</v>
          </cell>
          <cell r="D2654">
            <v>-498486</v>
          </cell>
        </row>
        <row r="2655">
          <cell r="A2655" t="str">
            <v>PUBLIC UTILITIES COMMISSION OF THE TOWN OF MASSEY</v>
          </cell>
          <cell r="B2655" t="str">
            <v>ESPANOLA REGIONAL HYDRO DISTRIBUTION CORPORATION</v>
          </cell>
          <cell r="D2655">
            <v>-31593</v>
          </cell>
        </row>
        <row r="2656">
          <cell r="A2656" t="str">
            <v>PUBLIC UTILITIES COMMISSION OF THE TOWN OF MEAFORD</v>
          </cell>
          <cell r="B2656" t="str">
            <v>HYDRO ONE NETWORKS INC.</v>
          </cell>
          <cell r="D2656">
            <v>-493726</v>
          </cell>
        </row>
        <row r="2657">
          <cell r="A2657" t="str">
            <v>PUBLIC UTILITIES COMMISSION OF THE TOWN OF MITCHELL</v>
          </cell>
          <cell r="B2657" t="str">
            <v>ERIE THAMES POWERLINES CORPORATION</v>
          </cell>
          <cell r="D2657">
            <v>-278354</v>
          </cell>
        </row>
        <row r="2658">
          <cell r="A2658" t="str">
            <v>PUBLIC UTILITIES COMMISSION OF THE TOWN OF MOUNT FOREST</v>
          </cell>
          <cell r="B2658" t="str">
            <v>WELLINGTON NORTH POWER INC.</v>
          </cell>
          <cell r="D2658">
            <v>-312836</v>
          </cell>
        </row>
        <row r="2659">
          <cell r="A2659" t="str">
            <v>PUBLIC UTILITIES COMMISSION OF THE TOWN OF PALMERSTON</v>
          </cell>
          <cell r="B2659" t="str">
            <v>WESTARIO POWER INC.</v>
          </cell>
          <cell r="D2659">
            <v>-172365</v>
          </cell>
        </row>
        <row r="2660">
          <cell r="A2660" t="str">
            <v>PUBLIC UTILITIES COMMISSION OF THE TOWN OF PARIS</v>
          </cell>
          <cell r="B2660" t="str">
            <v>BRANT COUNTY POWER INC.</v>
          </cell>
          <cell r="D2660">
            <v>-363151</v>
          </cell>
        </row>
        <row r="2661">
          <cell r="A2661" t="str">
            <v>PUBLIC UTILITIES COMMISSION OF THE TOWN OF PICTON</v>
          </cell>
          <cell r="B2661" t="str">
            <v>HYDRO ONE NETWORKS INC.</v>
          </cell>
          <cell r="D2661">
            <v>-152333</v>
          </cell>
        </row>
        <row r="2662">
          <cell r="A2662" t="str">
            <v>PUBLIC UTILITIES COMMISSION OF THE TOWN OF RIDGETOWN</v>
          </cell>
          <cell r="B2662" t="str">
            <v>CHATHAM-KENT HYDRO INC.</v>
          </cell>
          <cell r="D2662">
            <v>-132327</v>
          </cell>
        </row>
        <row r="2663">
          <cell r="A2663" t="str">
            <v>PUBLIC UTILITIES COMMISSION OF THE TOWN OF SOUTHAMPTON</v>
          </cell>
          <cell r="B2663" t="str">
            <v>WESTARIO POWER INC.</v>
          </cell>
          <cell r="D2663">
            <v>-197535</v>
          </cell>
        </row>
        <row r="2664">
          <cell r="A2664" t="str">
            <v>PUBLIC UTILITIES COMMISSION OF THE TOWN OF TECUMSEH</v>
          </cell>
          <cell r="B2664" t="str">
            <v>ESSEX POWERLINES CORPORATION</v>
          </cell>
          <cell r="D2664">
            <v>-4471354</v>
          </cell>
        </row>
        <row r="2665">
          <cell r="A2665" t="str">
            <v>PUBLIC UTILITIES COMMISSION OF THE TOWN OF TILBURY</v>
          </cell>
          <cell r="B2665" t="str">
            <v>CHATHAM-KENT HYDRO INC.</v>
          </cell>
          <cell r="D2665">
            <v>-249158</v>
          </cell>
        </row>
        <row r="2666">
          <cell r="A2666" t="str">
            <v>PUBLIC UTILITIES COMMISSION OF THE VILLAGE OF ARTHUR</v>
          </cell>
          <cell r="B2666" t="str">
            <v>WELLINGTON NORTH POWER INC.</v>
          </cell>
          <cell r="D2666">
            <v>-118035</v>
          </cell>
        </row>
        <row r="2667">
          <cell r="A2667" t="str">
            <v>PUBLIC UTILITIES COMMISSION OF THE VILLAGE OF BELMONT</v>
          </cell>
          <cell r="B2667" t="str">
            <v>ERIE THAMES POWERLINES CORPORATION</v>
          </cell>
          <cell r="D2667">
            <v>-315244</v>
          </cell>
        </row>
        <row r="2668">
          <cell r="A2668" t="str">
            <v>PUBLIC UTILITIES COMMISSION OF THE VILLAGE OF LANCASTER</v>
          </cell>
          <cell r="B2668" t="str">
            <v>HYDRO ONE NETWORKS INC.</v>
          </cell>
          <cell r="D2668">
            <v>-43431</v>
          </cell>
        </row>
        <row r="2669">
          <cell r="A2669" t="str">
            <v>PUBLIC UTILITIES COMMISSION OF THE VILLAGE OF PORT STANLEY</v>
          </cell>
          <cell r="B2669" t="str">
            <v>ERIE THAMES POWERLINES CORPORATION</v>
          </cell>
          <cell r="D2669">
            <v>-156355</v>
          </cell>
        </row>
        <row r="2670">
          <cell r="A2670" t="str">
            <v>PUBLIC UTILITIES COMMISSION OF THE VILLAGE OF THAMESVILLE</v>
          </cell>
          <cell r="B2670" t="str">
            <v>CHATHAM-KENT HYDRO INC.</v>
          </cell>
          <cell r="D2670">
            <v>-19390</v>
          </cell>
        </row>
        <row r="2671">
          <cell r="A2671" t="str">
            <v>PUBLIC UTILITIES COMMISSION OF THE VILLAGE OF WESTPORT</v>
          </cell>
          <cell r="B2671" t="str">
            <v>RIDEAU ST. LAWRENCE DISTRIBUTION INC.</v>
          </cell>
          <cell r="D2671">
            <v>-83342</v>
          </cell>
        </row>
        <row r="2672">
          <cell r="A2672" t="str">
            <v>PUBLIC UTILITIES COMMISSION OF THE VILLAGE OF WHEATLEY</v>
          </cell>
          <cell r="B2672" t="str">
            <v>CHATHAM-KENT HYDRO INC.</v>
          </cell>
          <cell r="D2672">
            <v>-119683</v>
          </cell>
        </row>
        <row r="2673">
          <cell r="A2673" t="str">
            <v>PUBLIC UTILITY COMMISSION OF THE VILLAGE OF WEST LORNE</v>
          </cell>
          <cell r="B2673" t="str">
            <v>HYDRO ONE NETWORKS INC.</v>
          </cell>
          <cell r="D2673">
            <v>-93341</v>
          </cell>
        </row>
        <row r="2674">
          <cell r="A2674" t="str">
            <v>PUBLIC UTILITY COMMISSION OF TOWN OF PERTH</v>
          </cell>
          <cell r="B2674" t="str">
            <v>HYDRO ONE NETWORKS INC.</v>
          </cell>
          <cell r="D2674">
            <v>-1786365</v>
          </cell>
        </row>
        <row r="2675">
          <cell r="A2675" t="str">
            <v>RAINY RIVER PUBLIC UTILITIES COMMISSION</v>
          </cell>
          <cell r="B2675" t="str">
            <v>HYDRO ONE NETWORKS INC.</v>
          </cell>
          <cell r="D2675">
            <v>-96206</v>
          </cell>
        </row>
        <row r="2676">
          <cell r="A2676" t="str">
            <v>RED ROCK HYDRO</v>
          </cell>
          <cell r="B2676" t="str">
            <v>HYDRO ONE NETWORKS INC.</v>
          </cell>
          <cell r="D2676">
            <v>-26728</v>
          </cell>
        </row>
        <row r="2677">
          <cell r="A2677" t="str">
            <v>REMARA-BRECHIN HYDRO</v>
          </cell>
          <cell r="B2677" t="str">
            <v>HYDRO ONE NETWORKS INC.</v>
          </cell>
          <cell r="D2677">
            <v>-6839</v>
          </cell>
        </row>
        <row r="2678">
          <cell r="A2678" t="str">
            <v>RENFREW HYDRO INC.</v>
          </cell>
          <cell r="B2678" t="str">
            <v>RENFREW HYDRO INC.</v>
          </cell>
          <cell r="D2678">
            <v>-98644</v>
          </cell>
        </row>
        <row r="2679">
          <cell r="A2679" t="str">
            <v>RICHMOND HILL HYDRO INC.</v>
          </cell>
          <cell r="B2679" t="str">
            <v>POWERSTREAM INC.</v>
          </cell>
          <cell r="D2679">
            <v>-56318838</v>
          </cell>
        </row>
        <row r="2680">
          <cell r="A2680" t="str">
            <v>RIPLEY PUBLIC UTILITIES COMMISSION</v>
          </cell>
          <cell r="B2680" t="str">
            <v>WESTARIO POWER INC.</v>
          </cell>
          <cell r="D2680">
            <v>-45105</v>
          </cell>
        </row>
        <row r="2681">
          <cell r="A2681" t="str">
            <v>ROCKLAND HYDRO ELECTRIC COMMISSION</v>
          </cell>
          <cell r="B2681" t="str">
            <v>HYDRO ONE NETWORKS INC.</v>
          </cell>
          <cell r="D2681">
            <v>-1890937</v>
          </cell>
        </row>
        <row r="2682">
          <cell r="A2682" t="str">
            <v>RODNEY PUBLIC UTILITIES COMMISSION</v>
          </cell>
          <cell r="B2682" t="str">
            <v>HYDRO ONE NETWORKS INC.</v>
          </cell>
          <cell r="D2682">
            <v>-79269</v>
          </cell>
        </row>
        <row r="2683">
          <cell r="A2683" t="str">
            <v>SABLES-SPANISH RIVERS PUBLIC UTILITIES COMMISSION</v>
          </cell>
          <cell r="B2683" t="str">
            <v>ESPANOLA REGIONAL HYDRO DISTRIBUTION CORPORATION</v>
          </cell>
          <cell r="D2683">
            <v>-41141</v>
          </cell>
        </row>
        <row r="2684">
          <cell r="A2684" t="str">
            <v>SCHREIBER HYDRO-ELECTRIC COMMISSION</v>
          </cell>
          <cell r="B2684" t="str">
            <v>HYDRO ONE NETWORKS INC.</v>
          </cell>
          <cell r="D2684">
            <v>-51845</v>
          </cell>
        </row>
        <row r="2685">
          <cell r="A2685" t="str">
            <v>SCUGOG HYDRO ELECTRIC CORPORATION</v>
          </cell>
          <cell r="B2685" t="str">
            <v>VERIDIAN CONNECTIONS INC.</v>
          </cell>
          <cell r="D2685">
            <v>-869072</v>
          </cell>
        </row>
        <row r="2686">
          <cell r="A2686" t="str">
            <v>SEAFORTH PUBLIC UTILITY COMMISSION</v>
          </cell>
          <cell r="B2686" t="str">
            <v>FESTIVAL HYDRO INC.</v>
          </cell>
          <cell r="D2686">
            <v>-59490</v>
          </cell>
        </row>
        <row r="2687">
          <cell r="A2687" t="str">
            <v>SEVERN HYDRO-ELECTRIC SYSTEM</v>
          </cell>
          <cell r="B2687" t="str">
            <v>HYDRO ONE NETWORKS INC.</v>
          </cell>
          <cell r="D2687">
            <v>-158118</v>
          </cell>
        </row>
        <row r="2688">
          <cell r="A2688" t="str">
            <v>SIMCOE HYDRO-ELECTRIC COMMISSION</v>
          </cell>
          <cell r="B2688" t="str">
            <v>NORFOLK POWER DISTRIBUTION INC.</v>
          </cell>
          <cell r="D2688">
            <v>-1754661</v>
          </cell>
        </row>
        <row r="2689">
          <cell r="A2689" t="str">
            <v>SIOUX LOOKOUT HYDRO INC.</v>
          </cell>
          <cell r="B2689" t="str">
            <v>SIOUX LOOKOUT HYDRO INC.</v>
          </cell>
          <cell r="D2689">
            <v>-1077184</v>
          </cell>
        </row>
        <row r="2690">
          <cell r="A2690" t="str">
            <v>SMITHS FALLS HYDRO ELECTRIC COMMISSION</v>
          </cell>
          <cell r="B2690" t="str">
            <v>HYDRO ONE NETWORKS INC.</v>
          </cell>
          <cell r="D2690">
            <v>-555885</v>
          </cell>
        </row>
        <row r="2691">
          <cell r="A2691" t="str">
            <v>SOUTH RIVER PUBLIC UTILITIES COMMISSION</v>
          </cell>
          <cell r="B2691" t="str">
            <v>HYDRO ONE NETWORKS INC.</v>
          </cell>
          <cell r="D2691">
            <v>-123007</v>
          </cell>
        </row>
        <row r="2692">
          <cell r="A2692" t="str">
            <v>SOUTH-WEST OXFORD PUBLIC UTILITIES COMMISSION</v>
          </cell>
          <cell r="B2692" t="str">
            <v>ERIE THAMES POWERLINES CORPORATION</v>
          </cell>
          <cell r="D2692">
            <v>-15240</v>
          </cell>
        </row>
        <row r="2693">
          <cell r="A2693" t="str">
            <v>ST. CATHARINES HYDRO UTILITY SERVICES INC.</v>
          </cell>
          <cell r="B2693" t="str">
            <v>HORIZON UTILITIES CORPORATION</v>
          </cell>
          <cell r="D2693">
            <v>-5737943</v>
          </cell>
        </row>
        <row r="2694">
          <cell r="A2694" t="str">
            <v>ST. MARY'S PUBLIC UTILITIES COMMISSION</v>
          </cell>
          <cell r="B2694" t="str">
            <v>FESTIVAL HYDRO INC.</v>
          </cell>
          <cell r="D2694">
            <v>-632333</v>
          </cell>
        </row>
        <row r="2695">
          <cell r="A2695" t="str">
            <v>ST. THOMAS ENERGY INC.</v>
          </cell>
          <cell r="B2695" t="str">
            <v>ST. THOMAS ENERGY INC.</v>
          </cell>
          <cell r="D2695">
            <v>-2406553</v>
          </cell>
        </row>
        <row r="2696">
          <cell r="A2696" t="str">
            <v>STIRLING-RAWDON PUBLIC UTILITIES COMMISSION</v>
          </cell>
          <cell r="B2696" t="str">
            <v>HYDRO ONE NETWORKS INC.</v>
          </cell>
          <cell r="D2696">
            <v>-55758</v>
          </cell>
        </row>
        <row r="2697">
          <cell r="A2697" t="str">
            <v>STONEY CREEK HYDRO-ELECTRIC COMMISSION</v>
          </cell>
          <cell r="B2697" t="str">
            <v>HORIZON UTILITIES CORPORATION</v>
          </cell>
          <cell r="D2697">
            <v>-9219666</v>
          </cell>
        </row>
        <row r="2698">
          <cell r="A2698" t="str">
            <v>STRATFORD PUBLIC UTILITY COMMISSION</v>
          </cell>
          <cell r="B2698" t="str">
            <v>FESTIVAL HYDRO INC.</v>
          </cell>
          <cell r="D2698">
            <v>-3682680</v>
          </cell>
        </row>
        <row r="2699">
          <cell r="A2699" t="str">
            <v>SUNDRIDGE HYDRO ELECTRIC SYSTEM</v>
          </cell>
          <cell r="B2699" t="str">
            <v>LAKELAND POWER DISTRIBUTION LTD.</v>
          </cell>
          <cell r="D2699">
            <v>-231885</v>
          </cell>
        </row>
        <row r="2700">
          <cell r="A2700" t="str">
            <v>TARA HYDRO-ELECTRIC SYSTEM</v>
          </cell>
          <cell r="B2700" t="str">
            <v>HYDRO ONE NETWORKS INC.</v>
          </cell>
          <cell r="D2700">
            <v>-83487</v>
          </cell>
        </row>
        <row r="2701">
          <cell r="A2701" t="str">
            <v>TAY HYDRO ELECTRIC DISTRIBUTION COMPANY INC.</v>
          </cell>
          <cell r="B2701" t="str">
            <v>NEWMARKET-TAY POWER DISTRIBUTION LTD.</v>
          </cell>
          <cell r="D2701">
            <v>-749785</v>
          </cell>
        </row>
        <row r="2702">
          <cell r="A2702" t="str">
            <v>TEESWATER HYDRO-ELECTRIC COMMISSION</v>
          </cell>
          <cell r="B2702" t="str">
            <v>WESTARIO POWER INC.</v>
          </cell>
          <cell r="D2702">
            <v>-79987</v>
          </cell>
        </row>
        <row r="2703">
          <cell r="A2703" t="str">
            <v>TERRACE BAY SUPERIOR WIRES INC.</v>
          </cell>
          <cell r="B2703" t="str">
            <v>HYDRO ONE NETWORKS INC.</v>
          </cell>
          <cell r="D2703">
            <v>-125100</v>
          </cell>
        </row>
        <row r="2704">
          <cell r="A2704" t="str">
            <v>THE HYDRO ELECTRIC COMMISSION OF THE TOWN OF CARLETON PLACE</v>
          </cell>
          <cell r="B2704" t="str">
            <v>HYDRO ONE NETWORKS INC.</v>
          </cell>
          <cell r="D2704">
            <v>-979803</v>
          </cell>
        </row>
        <row r="2705">
          <cell r="A2705" t="str">
            <v>THE HYDRO ELECTRIC COMMISSION OF THE TOWN OF SHELBURNE</v>
          </cell>
          <cell r="B2705" t="str">
            <v>HYDRO ONE NETWORKS INC.</v>
          </cell>
          <cell r="D2705">
            <v>-560144</v>
          </cell>
        </row>
        <row r="2706">
          <cell r="A2706" t="str">
            <v>THE HYDRO ELECTRIC COMMISSION OF THE TOWNSHIP OF WARWICK</v>
          </cell>
          <cell r="B2706" t="str">
            <v>BLUEWATER POWER DISTRIBUTION CORPORATION</v>
          </cell>
          <cell r="D2706">
            <v>-102652</v>
          </cell>
        </row>
        <row r="2707">
          <cell r="A2707" t="str">
            <v>THE HYDRO-ELECTRIC COMMISSION FOR THE TOWN OF EXETER</v>
          </cell>
          <cell r="B2707" t="str">
            <v>HYDRO ONE NETWORKS INC.</v>
          </cell>
          <cell r="D2707">
            <v>-443071</v>
          </cell>
        </row>
        <row r="2708">
          <cell r="A2708" t="str">
            <v>THE HYDRO-ELECTRIC COMMISSION OF THE CITY OF GLOUCESTER</v>
          </cell>
          <cell r="B2708" t="str">
            <v>HYDRO OTTAWA LIMITED</v>
          </cell>
          <cell r="D2708">
            <v>-26240887</v>
          </cell>
        </row>
        <row r="2709">
          <cell r="A2709" t="str">
            <v>THE HYDRO-ELECTRIC COMMISSION OF THE TOWN OF PENETANGUISHENE</v>
          </cell>
          <cell r="B2709" t="str">
            <v>POWERSTREAM INC.</v>
          </cell>
          <cell r="D2709">
            <v>-1120514</v>
          </cell>
        </row>
        <row r="2710">
          <cell r="A2710" t="str">
            <v>THE PUBLIC UTILITIES COMMISSION FOR THE TOWN OF BANCROFT</v>
          </cell>
          <cell r="B2710" t="str">
            <v>HYDRO ONE NETWORKS INC.</v>
          </cell>
          <cell r="D2710">
            <v>-210604</v>
          </cell>
        </row>
        <row r="2711">
          <cell r="A2711" t="str">
            <v>THE PUBLIC UTILITIES COMMISSION OF THE TOWN OF COLLINGWOOD</v>
          </cell>
          <cell r="B2711" t="str">
            <v>COLLUS POWER CORP.</v>
          </cell>
          <cell r="D2711">
            <v>-1832760</v>
          </cell>
        </row>
        <row r="2712">
          <cell r="A2712" t="str">
            <v>THE PUBLIC UTILITIES COMMISSION OF THE TOWN OF KAPUSKASING</v>
          </cell>
          <cell r="B2712" t="str">
            <v>NORTHERN ONTARIO WIRES INC.</v>
          </cell>
          <cell r="D2712">
            <v>-28714</v>
          </cell>
        </row>
        <row r="2713">
          <cell r="A2713" t="str">
            <v>THE PUBLIC UTILITIES COMMISSION OF THE TOWN OF PETROLIA</v>
          </cell>
          <cell r="B2713" t="str">
            <v>BLUEWATER POWER DISTRIBUTION CORPORATION</v>
          </cell>
          <cell r="D2713">
            <v>-470921</v>
          </cell>
        </row>
        <row r="2714">
          <cell r="A2714" t="str">
            <v>THE PUBLIC UTILITIES COMMISSION OF THE VILLAGE OF EGANVILLE</v>
          </cell>
          <cell r="B2714" t="str">
            <v>HYDRO ONE NETWORKS INC.</v>
          </cell>
          <cell r="D2714">
            <v>-94249</v>
          </cell>
        </row>
        <row r="2715">
          <cell r="A2715" t="str">
            <v>THE PUBLIC UTILITIES COMMISSION OF THE VILLAGE OF POINT EDWARD</v>
          </cell>
          <cell r="B2715" t="str">
            <v>BLUEWATER POWER DISTRIBUTION CORPORATION</v>
          </cell>
          <cell r="D2715">
            <v>-106366</v>
          </cell>
        </row>
        <row r="2716">
          <cell r="A2716" t="str">
            <v>THE VILLAGE OF OMEMEE HYDRO-ELECTRIC COMMISSION</v>
          </cell>
          <cell r="B2716" t="str">
            <v>HYDRO ONE NETWORKS INC.</v>
          </cell>
          <cell r="D2716">
            <v>-200869</v>
          </cell>
        </row>
        <row r="2717">
          <cell r="A2717" t="str">
            <v>THEDFORD HYDRO ELECTRIC COMMISSION</v>
          </cell>
          <cell r="B2717" t="str">
            <v>HYDRO ONE NETWORKS INC.</v>
          </cell>
          <cell r="D2717">
            <v>-102069</v>
          </cell>
        </row>
        <row r="2718">
          <cell r="A2718" t="str">
            <v>THESSALON HYDRO DISTRIBUTION CORPORATION</v>
          </cell>
          <cell r="B2718" t="str">
            <v>HYDRO ONE NETWORKS INC.</v>
          </cell>
          <cell r="D2718">
            <v>-57306</v>
          </cell>
        </row>
        <row r="2719">
          <cell r="A2719" t="str">
            <v>THORNDALE HYDRO ELECTRIC COMMISSION</v>
          </cell>
          <cell r="B2719" t="str">
            <v>HYDRO ONE NETWORKS INC.</v>
          </cell>
          <cell r="D2719">
            <v>-11026</v>
          </cell>
        </row>
        <row r="2720">
          <cell r="A2720" t="str">
            <v>THOROLD HYDRO CORPORATION</v>
          </cell>
          <cell r="B2720" t="str">
            <v>HYDRO ONE NETWORKS INC.</v>
          </cell>
          <cell r="D2720">
            <v>-1539175</v>
          </cell>
        </row>
        <row r="2721">
          <cell r="A2721" t="str">
            <v>THUNDER BAY HYDRO ELECTRICITY DISTRIBUTION INC.</v>
          </cell>
          <cell r="B2721" t="str">
            <v>THUNDER BAY HYDRO ELECTRICITY DISTRIBUTION INC.</v>
          </cell>
          <cell r="D2721">
            <v>-15900385</v>
          </cell>
        </row>
        <row r="2722">
          <cell r="A2722" t="str">
            <v>TILLSONBURG HYDRO INC.</v>
          </cell>
          <cell r="B2722" t="str">
            <v>TILLSONBURG HYDRO INC.</v>
          </cell>
          <cell r="D2722">
            <v>-2936784</v>
          </cell>
        </row>
        <row r="2723">
          <cell r="A2723" t="str">
            <v>TOWNSHIP OF MCGARRY HYDRO SYSTEM</v>
          </cell>
          <cell r="B2723" t="str">
            <v>HYDRO ONE NETWORKS INC.</v>
          </cell>
          <cell r="D2723">
            <v>-6273</v>
          </cell>
        </row>
        <row r="2724">
          <cell r="A2724" t="str">
            <v>TOWNSHIP OF NORTH DORCHESTER HYDRO</v>
          </cell>
          <cell r="B2724" t="str">
            <v>HYDRO ONE NETWORKS INC.</v>
          </cell>
          <cell r="D2724">
            <v>-137329</v>
          </cell>
        </row>
        <row r="2725">
          <cell r="A2725" t="str">
            <v>TWEED HYDRO ELECTRIC COMMISSION</v>
          </cell>
          <cell r="B2725" t="str">
            <v>HYDRO ONE NETWORKS INC.</v>
          </cell>
          <cell r="D2725">
            <v>-97257</v>
          </cell>
        </row>
        <row r="2726">
          <cell r="A2726" t="str">
            <v>UXBRIDGE HYDRO ELECTRIC COMMISSION</v>
          </cell>
          <cell r="B2726" t="str">
            <v>VERIDIAN CONNECTIONS INC.</v>
          </cell>
          <cell r="D2726">
            <v>-648349</v>
          </cell>
        </row>
        <row r="2727">
          <cell r="A2727" t="str">
            <v>VILLAGE OF BLOOMFIELD HYDRO SYSTEM</v>
          </cell>
          <cell r="B2727" t="str">
            <v>HYDRO ONE NETWORKS INC.</v>
          </cell>
          <cell r="D2727">
            <v>-8706</v>
          </cell>
        </row>
        <row r="2728">
          <cell r="A2728" t="str">
            <v>VILLAGE OF CARDINAL HYDRO SYSTEM</v>
          </cell>
          <cell r="B2728" t="str">
            <v>RIDEAU ST. LAWRENCE DISTRIBUTION INC.</v>
          </cell>
          <cell r="D2728">
            <v>-242321</v>
          </cell>
        </row>
        <row r="2729">
          <cell r="A2729" t="str">
            <v>VILLAGE OF CHATSWORTH HYDRO</v>
          </cell>
          <cell r="B2729" t="str">
            <v>HYDRO ONE NETWORKS INC.</v>
          </cell>
          <cell r="D2729">
            <v>-23841</v>
          </cell>
        </row>
        <row r="2730">
          <cell r="A2730" t="str">
            <v>VILLAGE OF CHESTERVILLE HYDRO SYSTEM</v>
          </cell>
          <cell r="B2730" t="str">
            <v>HYDRO ONE NETWORKS INC.</v>
          </cell>
          <cell r="D2730">
            <v>-75440</v>
          </cell>
        </row>
        <row r="2731">
          <cell r="A2731" t="str">
            <v>VILLAGE OF ERIEAU HYDRO SYSTEM</v>
          </cell>
          <cell r="B2731" t="str">
            <v>CHATHAM-KENT HYDRO INC.</v>
          </cell>
          <cell r="D2731">
            <v>-27444</v>
          </cell>
        </row>
        <row r="2732">
          <cell r="A2732" t="str">
            <v>VILLAGE OF FLESHERTON HYDRO SYSTEM</v>
          </cell>
          <cell r="B2732" t="str">
            <v>HYDRO ONE NETWORKS INC.</v>
          </cell>
          <cell r="D2732">
            <v>-128681</v>
          </cell>
        </row>
        <row r="2733">
          <cell r="A2733" t="str">
            <v>VILLAGE OF IROQUOIS HYDRO SYSTEM</v>
          </cell>
          <cell r="B2733" t="str">
            <v>RIDEAU ST. LAWRENCE DISTRIBUTION INC.</v>
          </cell>
          <cell r="D2733">
            <v>-156255</v>
          </cell>
        </row>
        <row r="2734">
          <cell r="A2734" t="str">
            <v>VILLAGE OF LUCKNOW HYDRO SYSTEM</v>
          </cell>
          <cell r="B2734" t="str">
            <v>WESTARIO POWER INC.</v>
          </cell>
          <cell r="D2734">
            <v>-117776</v>
          </cell>
        </row>
        <row r="2735">
          <cell r="A2735" t="str">
            <v>VILLAGE OF MAXVILLE HYDRO SYSTEM</v>
          </cell>
          <cell r="B2735" t="str">
            <v>HYDRO ONE NETWORKS INC.</v>
          </cell>
          <cell r="D2735">
            <v>-20718</v>
          </cell>
        </row>
        <row r="2736">
          <cell r="A2736" t="str">
            <v>WALKERTON PUBLIC UTILITIES COMMISSION</v>
          </cell>
          <cell r="B2736" t="str">
            <v>WESTARIO POWER INC.</v>
          </cell>
          <cell r="D2736">
            <v>-552699</v>
          </cell>
        </row>
        <row r="2737">
          <cell r="A2737" t="str">
            <v>WARDSVILLE HYDRO ELECTRIC COMMISSION</v>
          </cell>
          <cell r="B2737" t="str">
            <v>HYDRO ONE NETWORKS INC.</v>
          </cell>
          <cell r="D2737">
            <v>-18074</v>
          </cell>
        </row>
        <row r="2738">
          <cell r="A2738" t="str">
            <v>WARKWORTH HYDRO ELECTRIC COMMISSION</v>
          </cell>
          <cell r="B2738" t="str">
            <v>HYDRO ONE NETWORKS INC.</v>
          </cell>
          <cell r="D2738">
            <v>-71849</v>
          </cell>
        </row>
        <row r="2739">
          <cell r="A2739" t="str">
            <v>WATERLOO NORTH HYDRO INC.</v>
          </cell>
          <cell r="B2739" t="str">
            <v>WATERLOO NORTH HYDRO INC.</v>
          </cell>
          <cell r="D2739">
            <v>-13619820</v>
          </cell>
        </row>
        <row r="2740">
          <cell r="A2740" t="str">
            <v>WELLAND HYDRO-ELECTRIC SYSTEM CORP.</v>
          </cell>
          <cell r="B2740" t="str">
            <v>WELLAND HYDRO-ELECTRIC SYSTEM CORP.</v>
          </cell>
          <cell r="D2740">
            <v>-3759593</v>
          </cell>
        </row>
        <row r="2741">
          <cell r="A2741" t="str">
            <v>WELLINGTON ELECTRIC DISTRIBUTION COMPANY INC.</v>
          </cell>
          <cell r="B2741" t="str">
            <v>GUELPH HYDRO ELECTRIC SYSTEMS INC.</v>
          </cell>
          <cell r="D2741">
            <v>-150117</v>
          </cell>
        </row>
        <row r="2742">
          <cell r="A2742" t="str">
            <v>WEST LINCOLN HYDRO ELECTRIC COMMISSION</v>
          </cell>
          <cell r="B2742" t="str">
            <v>NIAGARA PENINSULA ENERGY INC.</v>
          </cell>
          <cell r="D2742">
            <v>-116115</v>
          </cell>
        </row>
        <row r="2743">
          <cell r="A2743" t="str">
            <v>WHITBY HYDRO ELECTRIC CORPORATION</v>
          </cell>
          <cell r="B2743" t="str">
            <v>WHITBY HYDRO ELECTRIC CORPORATION</v>
          </cell>
          <cell r="D2743">
            <v>-25236418</v>
          </cell>
        </row>
        <row r="2744">
          <cell r="A2744" t="str">
            <v>WHITCHURCH STOUFFVILLE HYDRO ELECTRIC COMMISSION</v>
          </cell>
          <cell r="B2744" t="str">
            <v>HYDRO ONE NETWORKS INC.</v>
          </cell>
          <cell r="D2744">
            <v>-2640237</v>
          </cell>
        </row>
        <row r="2745">
          <cell r="A2745" t="str">
            <v>WILLIAMSBURG HYDRO-ELECTRIC SYSTEM</v>
          </cell>
          <cell r="B2745" t="str">
            <v>RIDEAU ST. LAWRENCE DISTRIBUTION INC.</v>
          </cell>
          <cell r="D2745">
            <v>-27463</v>
          </cell>
        </row>
        <row r="2746">
          <cell r="A2746" t="str">
            <v>WINCHESTER HYDRO COMMISSION</v>
          </cell>
          <cell r="B2746" t="str">
            <v>HYDRO ONE NETWORKS INC.</v>
          </cell>
          <cell r="D2746">
            <v>-170526</v>
          </cell>
        </row>
        <row r="2747">
          <cell r="A2747" t="str">
            <v>WINDSOR UTILITIES COMMISSION</v>
          </cell>
          <cell r="B2747" t="str">
            <v>ENWIN UTILITIES LTD.</v>
          </cell>
          <cell r="D2747">
            <v>-10768892</v>
          </cell>
        </row>
        <row r="2748">
          <cell r="A2748" t="str">
            <v>WINGHAM PUBLIC UTILITIES COMMISSION</v>
          </cell>
          <cell r="B2748" t="str">
            <v>WESTARIO POWER INC.</v>
          </cell>
          <cell r="D2748">
            <v>-290938</v>
          </cell>
        </row>
        <row r="2749">
          <cell r="A2749" t="str">
            <v>WOODSTOCK HYDRO SERVICES INC.</v>
          </cell>
          <cell r="B2749" t="str">
            <v>WOODSTOCK HYDRO SERVICES INC.</v>
          </cell>
          <cell r="D2749">
            <v>-1751980</v>
          </cell>
        </row>
        <row r="2750">
          <cell r="A2750" t="str">
            <v>WOODVILLE HYDRO-ELECTRIC SYSTEM</v>
          </cell>
          <cell r="B2750" t="str">
            <v>HYDRO ONE NETWORKS INC.</v>
          </cell>
          <cell r="D2750">
            <v>-54831</v>
          </cell>
        </row>
        <row r="2751">
          <cell r="A2751" t="str">
            <v>WYOMING HYDRO ELECTRIC COMMISSION</v>
          </cell>
          <cell r="B2751" t="str">
            <v>HYDRO ONE NETWORKS INC.</v>
          </cell>
          <cell r="D2751">
            <v>-90392</v>
          </cell>
        </row>
        <row r="2752">
          <cell r="A2752" t="str">
            <v>ZORRA ELECTRIC SUPPLY AUTHORITY</v>
          </cell>
          <cell r="B2752" t="str">
            <v>ERIE THAMES POWERLINES CORPORATION</v>
          </cell>
          <cell r="D2752">
            <v>-129374</v>
          </cell>
        </row>
        <row r="2753">
          <cell r="A2753" t="str">
            <v>ZURICH HYDRO ELECTRIC COMMISSION</v>
          </cell>
          <cell r="B2753" t="str">
            <v>FESTIVAL HYDRO INC.</v>
          </cell>
          <cell r="D2753">
            <v>-50560</v>
          </cell>
        </row>
        <row r="2758">
          <cell r="A2758" t="str">
            <v>AILSA CRAIG HYDRO ELECTRIC SYSTEM</v>
          </cell>
          <cell r="B2758" t="str">
            <v>HYDRO ONE NETWORKS INC.</v>
          </cell>
          <cell r="D2758">
            <v>-100879</v>
          </cell>
        </row>
        <row r="2759">
          <cell r="A2759" t="str">
            <v>ALVINSTON PUBLIC UTILITIES COMMISSION</v>
          </cell>
          <cell r="B2759" t="str">
            <v>BLUEWATER POWER DISTRIBUTION CORPORATION</v>
          </cell>
          <cell r="D2759">
            <v>-42246</v>
          </cell>
        </row>
        <row r="2760">
          <cell r="A2760" t="str">
            <v>ANCASTER HYDRO-ELECTRIC COMMISSION</v>
          </cell>
          <cell r="B2760" t="str">
            <v>HORIZON UTILITIES CORPORATION</v>
          </cell>
          <cell r="D2760">
            <v>-980562</v>
          </cell>
        </row>
        <row r="2761">
          <cell r="A2761" t="str">
            <v>ARKONA HYDRO ELECTRIC COMMISSION</v>
          </cell>
          <cell r="B2761" t="str">
            <v>HYDRO ONE NETWORKS INC.</v>
          </cell>
          <cell r="D2761">
            <v>-53496</v>
          </cell>
        </row>
        <row r="2762">
          <cell r="A2762" t="str">
            <v>ARNPRIOR HYDRO ELECTRIC COMMISSION</v>
          </cell>
          <cell r="B2762" t="str">
            <v>HYDRO ONE NETWORKS INC.</v>
          </cell>
          <cell r="D2762">
            <v>-1262893</v>
          </cell>
        </row>
        <row r="2763">
          <cell r="A2763" t="str">
            <v>ASPHODEL-NORWOOD DISTRIBUTION INCORPORATED</v>
          </cell>
          <cell r="B2763" t="str">
            <v>PETERBOROUGH DISTRIBUTION INCORPORATED</v>
          </cell>
          <cell r="D2763">
            <v>-62092</v>
          </cell>
        </row>
        <row r="2764">
          <cell r="A2764" t="str">
            <v>ATIKOKAN HYDRO INC.</v>
          </cell>
          <cell r="B2764" t="str">
            <v>ATIKOKAN HYDRO INC.</v>
          </cell>
          <cell r="D2764">
            <v>-296693</v>
          </cell>
        </row>
        <row r="2765">
          <cell r="A2765" t="str">
            <v>AURORA HYDRO CONNECTIONS LIMITED</v>
          </cell>
          <cell r="B2765" t="str">
            <v>POWERSTREAM INC.</v>
          </cell>
          <cell r="D2765">
            <v>-14298281</v>
          </cell>
        </row>
        <row r="2766">
          <cell r="A2766" t="str">
            <v>AYLMER PUBLIC UTILITIES COMMISSION</v>
          </cell>
          <cell r="B2766" t="str">
            <v>ERIE THAMES POWERLINES CORPORATION</v>
          </cell>
          <cell r="D2766">
            <v>-746072</v>
          </cell>
        </row>
        <row r="2767">
          <cell r="A2767" t="str">
            <v>BELLEVILLE ELECTRIC CORPORATION</v>
          </cell>
          <cell r="B2767" t="str">
            <v>VERIDIAN CONNECTIONS INC.</v>
          </cell>
          <cell r="D2767">
            <v>-1721933</v>
          </cell>
        </row>
        <row r="2768">
          <cell r="A2768" t="str">
            <v>BLUE MOUNTAINS HYDRO SERVICES COMPANY INC.</v>
          </cell>
          <cell r="B2768" t="str">
            <v>COLLUS POWER CORP.</v>
          </cell>
          <cell r="D2768">
            <v>-390480</v>
          </cell>
        </row>
        <row r="2769">
          <cell r="A2769" t="str">
            <v>BLYTH HYDRO ELECTRIC COMMISSION</v>
          </cell>
          <cell r="B2769" t="str">
            <v>HYDRO ONE NETWORKS INC.</v>
          </cell>
          <cell r="D2769">
            <v>-125077</v>
          </cell>
        </row>
        <row r="2770">
          <cell r="A2770" t="str">
            <v>BOARD OF LIGHT &amp; HEAT COMM. OF THE CITY OF GUELPH</v>
          </cell>
          <cell r="B2770" t="str">
            <v>GUELPH HYDRO ELECTRIC SYSTEMS INC.</v>
          </cell>
          <cell r="D2770">
            <v>-25897619</v>
          </cell>
        </row>
        <row r="2771">
          <cell r="A2771" t="str">
            <v>BOBCAYGEON HYDRO ELECTRIC COMMISSION</v>
          </cell>
          <cell r="B2771" t="str">
            <v>HYDRO ONE NETWORKS INC.</v>
          </cell>
          <cell r="D2771">
            <v>-1018554</v>
          </cell>
        </row>
        <row r="2772">
          <cell r="A2772" t="str">
            <v>BRADFORD WEST GWILLIMBURY PUBLIC UTILITIES COMMISSION</v>
          </cell>
          <cell r="B2772" t="str">
            <v>POWERSTREAM INC.</v>
          </cell>
          <cell r="D2772">
            <v>-2779296</v>
          </cell>
        </row>
        <row r="2773">
          <cell r="A2773" t="str">
            <v>BRIGHTON DISTRIBUTION INC.</v>
          </cell>
          <cell r="B2773" t="str">
            <v>HYDRO ONE NETWORKS INC.</v>
          </cell>
          <cell r="D2773">
            <v>-216290</v>
          </cell>
        </row>
        <row r="2774">
          <cell r="A2774" t="str">
            <v>BROCK HYDRO-ELECTRIC COMMISSION</v>
          </cell>
          <cell r="B2774" t="str">
            <v>VERIDIAN CONNECTIONS INC.</v>
          </cell>
          <cell r="D2774">
            <v>-190457</v>
          </cell>
        </row>
        <row r="2775">
          <cell r="A2775" t="str">
            <v>BROCKVILLE UTILITIES INCORPORATED</v>
          </cell>
          <cell r="B2775" t="str">
            <v>HYDRO ONE NETWORKS INC.</v>
          </cell>
          <cell r="D2775">
            <v>-1116731</v>
          </cell>
        </row>
        <row r="2776">
          <cell r="A2776" t="str">
            <v>BRUSSELS PUBLIC UTILITIES COMMISSION</v>
          </cell>
          <cell r="B2776" t="str">
            <v>FESTIVAL HYDRO INC.</v>
          </cell>
          <cell r="D2776">
            <v>-78830</v>
          </cell>
        </row>
        <row r="2777">
          <cell r="A2777" t="str">
            <v>BURK'S FALLS HYDRO ELECTRIC COMMISSION</v>
          </cell>
          <cell r="B2777" t="str">
            <v>LAKELAND POWER DISTRIBUTION LTD.</v>
          </cell>
          <cell r="D2777">
            <v>-102860</v>
          </cell>
        </row>
        <row r="2778">
          <cell r="A2778" t="str">
            <v>BURLINGTON HYDRO INC.</v>
          </cell>
          <cell r="B2778" t="str">
            <v>BURLINGTON HYDRO INC.</v>
          </cell>
          <cell r="D2778">
            <v>-28309928</v>
          </cell>
        </row>
        <row r="2779">
          <cell r="A2779" t="str">
            <v>CAMBRIDGE AND NORTH DUMFRIES HYDRO INC.</v>
          </cell>
          <cell r="B2779" t="str">
            <v>CAMBRIDGE AND NORTH DUMFRIES HYDRO INC.</v>
          </cell>
          <cell r="D2779">
            <v>-32091282</v>
          </cell>
        </row>
        <row r="2780">
          <cell r="A2780" t="str">
            <v>CAPREOL HYDRO ELECTRIC COMMISSION</v>
          </cell>
          <cell r="B2780" t="str">
            <v>GREATER SUDBURY HYDRO INC.</v>
          </cell>
          <cell r="D2780">
            <v>-423058</v>
          </cell>
        </row>
        <row r="2781">
          <cell r="A2781" t="str">
            <v>CASSELMAN HYDRO INC.</v>
          </cell>
          <cell r="B2781" t="str">
            <v>HYDRO OTTAWA LIMITED</v>
          </cell>
          <cell r="D2781">
            <v>-600230</v>
          </cell>
        </row>
        <row r="2782">
          <cell r="A2782" t="str">
            <v>CAVAN-MILLBROOK-NORTH MONAGHAN PUBLIC UTILITIES COMMISSION</v>
          </cell>
          <cell r="B2782" t="str">
            <v>HYDRO ONE NETWORKS INC.</v>
          </cell>
          <cell r="D2782">
            <v>-204006</v>
          </cell>
        </row>
        <row r="2783">
          <cell r="A2783" t="str">
            <v>CENTRE HASTINGS HYDRO ELECTRIC COMMISSION</v>
          </cell>
          <cell r="B2783" t="str">
            <v>HYDRO ONE NETWORKS INC.</v>
          </cell>
          <cell r="D2783">
            <v>-75542</v>
          </cell>
        </row>
        <row r="2784">
          <cell r="A2784" t="str">
            <v>CHALK RIVER HYDRO</v>
          </cell>
          <cell r="B2784" t="str">
            <v>HYDRO ONE NETWORKS INC.</v>
          </cell>
          <cell r="D2784">
            <v>-102901</v>
          </cell>
        </row>
        <row r="2785">
          <cell r="A2785" t="str">
            <v>CHAPLEAU PUBLIC UTILITIES CORPORATION</v>
          </cell>
          <cell r="B2785" t="str">
            <v>CHAPLEAU PUBLIC UTILITIES CORPORATION</v>
          </cell>
          <cell r="D2785">
            <v>-61710</v>
          </cell>
        </row>
        <row r="2786">
          <cell r="A2786" t="str">
            <v>CITY OF DRYDEN HYDRO ELECTRIC COMMISSION</v>
          </cell>
          <cell r="B2786" t="str">
            <v>HYDRO ONE NETWORKS INC.</v>
          </cell>
          <cell r="D2786">
            <v>-747376</v>
          </cell>
        </row>
        <row r="2787">
          <cell r="A2787" t="str">
            <v>CLARINGTON HYDRO-ELECTRIC COMMISSION</v>
          </cell>
          <cell r="B2787" t="str">
            <v>VERIDIAN CONNECTIONS INC.</v>
          </cell>
          <cell r="D2787">
            <v>-6354159</v>
          </cell>
        </row>
        <row r="2788">
          <cell r="A2788" t="str">
            <v>CLEARVIEW HYDRO ELECTRIC COMMISSION</v>
          </cell>
          <cell r="B2788" t="str">
            <v>COLLUS POWER CORP.</v>
          </cell>
          <cell r="D2788">
            <v>-253198</v>
          </cell>
        </row>
        <row r="2789">
          <cell r="A2789" t="str">
            <v>CLINTON POWER CORPORATION</v>
          </cell>
          <cell r="B2789" t="str">
            <v>ERIE THAMES POWERLINES CORPORATION</v>
          </cell>
          <cell r="D2789">
            <v>-90743</v>
          </cell>
        </row>
        <row r="2790">
          <cell r="A2790" t="str">
            <v>COLBORNE PUBLIC UTILITIES COMMISSION</v>
          </cell>
          <cell r="B2790" t="str">
            <v>LAKEFRONT UTILITIES INC.</v>
          </cell>
          <cell r="D2790">
            <v>-72121</v>
          </cell>
        </row>
        <row r="2791">
          <cell r="A2791" t="str">
            <v>COTTAM HYDRO-ELECTRIC SYSTEM</v>
          </cell>
          <cell r="B2791" t="str">
            <v>E.L.K. ENERGY INC.</v>
          </cell>
          <cell r="D2791">
            <v>-644435</v>
          </cell>
        </row>
        <row r="2792">
          <cell r="A2792" t="str">
            <v>DASHWOOD HYDRO-ELECTRIC SYSTEM</v>
          </cell>
          <cell r="B2792" t="str">
            <v>FESTIVAL HYDRO INC.</v>
          </cell>
          <cell r="D2792">
            <v>-6080</v>
          </cell>
        </row>
        <row r="2793">
          <cell r="A2793" t="str">
            <v>DELHI HYDRO-ELECTRIC COMMISSION</v>
          </cell>
          <cell r="B2793" t="str">
            <v>NORFOLK POWER DISTRIBUTION INC.</v>
          </cell>
          <cell r="D2793">
            <v>-62683</v>
          </cell>
        </row>
        <row r="2794">
          <cell r="A2794" t="str">
            <v>DESERONTO PUBLIC UTILITIES COMMISSION</v>
          </cell>
          <cell r="B2794" t="str">
            <v>HYDRO ONE NETWORKS INC.</v>
          </cell>
          <cell r="D2794">
            <v>-108785</v>
          </cell>
        </row>
        <row r="2795">
          <cell r="A2795" t="str">
            <v>DUNDALK HYDRO ELECTRIC SYSTEM</v>
          </cell>
          <cell r="B2795" t="str">
            <v>HYDRO ONE NETWORKS INC.</v>
          </cell>
          <cell r="D2795">
            <v>-162571</v>
          </cell>
        </row>
        <row r="2796">
          <cell r="A2796" t="str">
            <v>DUNDAS HYDRO-ELECTRIC COMMISSION</v>
          </cell>
          <cell r="B2796" t="str">
            <v>HORIZON UTILITIES CORPORATION</v>
          </cell>
          <cell r="D2796">
            <v>-3753781</v>
          </cell>
        </row>
        <row r="2797">
          <cell r="A2797" t="str">
            <v>DUNNVILLE HYDRO ELECTRIC COMMISSION</v>
          </cell>
          <cell r="B2797" t="str">
            <v>HALDIMAND COUNTY HYDRO INC.</v>
          </cell>
          <cell r="D2797">
            <v>-458901</v>
          </cell>
        </row>
        <row r="2798">
          <cell r="A2798" t="str">
            <v>DURHAM HYDRO ELECTRIC COMMISSION</v>
          </cell>
          <cell r="B2798" t="str">
            <v>HYDRO ONE NETWORKS INC.</v>
          </cell>
          <cell r="D2798">
            <v>-73638</v>
          </cell>
        </row>
        <row r="2799">
          <cell r="A2799" t="str">
            <v>DUTTON HYDRO LIMITED</v>
          </cell>
          <cell r="B2799" t="str">
            <v>MIDDLESEX POWER DISTRIBUTION CORPORATION</v>
          </cell>
          <cell r="D2799">
            <v>-69053</v>
          </cell>
        </row>
        <row r="2800">
          <cell r="A2800" t="str">
            <v>EAST ZORRA-TAVISTOCK PUBLIC UTILITY COMMISSION</v>
          </cell>
          <cell r="B2800" t="str">
            <v>ERIE THAMES POWERLINES CORPORATION</v>
          </cell>
          <cell r="D2800">
            <v>-360566</v>
          </cell>
        </row>
        <row r="2801">
          <cell r="A2801" t="str">
            <v>ELMWOOD HYDRO-ELECTRIC SYSTEM</v>
          </cell>
          <cell r="B2801" t="str">
            <v>WESTARIO POWER INC.</v>
          </cell>
          <cell r="D2801">
            <v>-7042</v>
          </cell>
        </row>
        <row r="2802">
          <cell r="A2802" t="str">
            <v>EMBRUN COOPERATIVE HYDRO INC.</v>
          </cell>
          <cell r="B2802" t="str">
            <v>COOPERATIVE HYDRO EMBRUN INC.</v>
          </cell>
          <cell r="D2802">
            <v>-552110</v>
          </cell>
        </row>
        <row r="2803">
          <cell r="A2803" t="str">
            <v>ERIN HYDRO ELECTRIC COMMISSION</v>
          </cell>
          <cell r="B2803" t="str">
            <v>HYDRO ONE NETWORKS INC.</v>
          </cell>
          <cell r="D2803">
            <v>-973782</v>
          </cell>
        </row>
        <row r="2804">
          <cell r="A2804" t="str">
            <v>ESSEX HYDRO-ELECTRIC COMMISSION</v>
          </cell>
          <cell r="B2804" t="str">
            <v>E.L.K. ENERGY INC.</v>
          </cell>
          <cell r="D2804">
            <v>-1006600</v>
          </cell>
        </row>
        <row r="2805">
          <cell r="A2805" t="str">
            <v>FENELON FALLS BOARD OF WATER, LIGHT AND POWER COMMISSIONERS</v>
          </cell>
          <cell r="B2805" t="str">
            <v>HYDRO ONE NETWORKS INC.</v>
          </cell>
          <cell r="D2805">
            <v>-116424</v>
          </cell>
        </row>
        <row r="2806">
          <cell r="A2806" t="str">
            <v>FLAMBOROUGH HYDRO ELECTRIC COMMISSION</v>
          </cell>
          <cell r="B2806" t="str">
            <v>HORIZON UTILITIES CORPORATION</v>
          </cell>
          <cell r="D2806">
            <v>-631177</v>
          </cell>
        </row>
        <row r="2807">
          <cell r="A2807" t="str">
            <v>FOREST PUBLIC UTILITIES COMMISSION</v>
          </cell>
          <cell r="B2807" t="str">
            <v>HYDRO ONE NETWORKS INC.</v>
          </cell>
          <cell r="D2807">
            <v>-251492</v>
          </cell>
        </row>
        <row r="2808">
          <cell r="A2808" t="str">
            <v>FORT FRANCES POWER CORPORATION</v>
          </cell>
          <cell r="B2808" t="str">
            <v>FORT FRANCES POWER CORPORATION</v>
          </cell>
          <cell r="D2808">
            <v>-344364</v>
          </cell>
        </row>
        <row r="2809">
          <cell r="A2809" t="str">
            <v>GEORGINA HYDRO ELECTRIC COMMISSION</v>
          </cell>
          <cell r="B2809" t="str">
            <v>HYDRO ONE NETWORKS INC.</v>
          </cell>
          <cell r="D2809">
            <v>-519344</v>
          </cell>
        </row>
        <row r="2810">
          <cell r="A2810" t="str">
            <v>GLENCOE PUBLIC UTILITIES COMMISSION</v>
          </cell>
          <cell r="B2810" t="str">
            <v>HYDRO ONE NETWORKS INC.</v>
          </cell>
          <cell r="D2810">
            <v>-192733</v>
          </cell>
        </row>
        <row r="2811">
          <cell r="A2811" t="str">
            <v>GOULBOURN HYDRO ELECTRIC COMMISSION</v>
          </cell>
          <cell r="B2811" t="str">
            <v>HYDRO OTTAWA LIMITED</v>
          </cell>
          <cell r="D2811">
            <v>-3244443</v>
          </cell>
        </row>
        <row r="2812">
          <cell r="A2812" t="str">
            <v>GRAND VALLEY ENERGY INC.</v>
          </cell>
          <cell r="B2812" t="str">
            <v>ORANGEVILLE HYDRO LIMITED</v>
          </cell>
          <cell r="D2812">
            <v>-440681</v>
          </cell>
        </row>
        <row r="2813">
          <cell r="A2813" t="str">
            <v>GRAVENHURST HYDRO ELECTRIC INC.</v>
          </cell>
          <cell r="B2813" t="str">
            <v>VERIDIAN CONNECTIONS INC.</v>
          </cell>
          <cell r="D2813">
            <v>-595320</v>
          </cell>
        </row>
        <row r="2814">
          <cell r="A2814" t="str">
            <v>GRIMSBY POWER INCORPORATED</v>
          </cell>
          <cell r="B2814" t="str">
            <v>GRIMSBY POWER INCORPORATED</v>
          </cell>
          <cell r="D2814">
            <v>-5179246</v>
          </cell>
        </row>
        <row r="2815">
          <cell r="A2815" t="str">
            <v>GUELPH/ERAMOSA HYDRO-ELECTRIC COMMISSION</v>
          </cell>
          <cell r="B2815" t="str">
            <v>GUELPH HYDRO ELECTRIC SYSTEMS INC.</v>
          </cell>
          <cell r="D2815">
            <v>-894803</v>
          </cell>
        </row>
        <row r="2816">
          <cell r="A2816" t="str">
            <v>HALDIMAND HYDRO-ELECTRIC COMMISSION</v>
          </cell>
          <cell r="B2816" t="str">
            <v>HALDIMAND COUNTY HYDRO INC.</v>
          </cell>
          <cell r="D2816">
            <v>-507544</v>
          </cell>
        </row>
        <row r="2817">
          <cell r="A2817" t="str">
            <v>HAMILTON HYDRO INC.</v>
          </cell>
          <cell r="B2817" t="str">
            <v>HORIZON UTILITIES CORPORATION</v>
          </cell>
          <cell r="D2817">
            <v>-7549299</v>
          </cell>
        </row>
        <row r="2818">
          <cell r="A2818" t="str">
            <v>HANOVER ELECTRIC SERVICES INC.</v>
          </cell>
          <cell r="B2818" t="str">
            <v>WESTARIO POWER INC.</v>
          </cell>
          <cell r="D2818">
            <v>-649252</v>
          </cell>
        </row>
        <row r="2819">
          <cell r="A2819" t="str">
            <v>HASTINGS PUBLIC UTILITIES</v>
          </cell>
          <cell r="B2819" t="str">
            <v>HYDRO ONE NETWORKS INC.</v>
          </cell>
          <cell r="D2819">
            <v>-51513</v>
          </cell>
        </row>
        <row r="2820">
          <cell r="A2820" t="str">
            <v>HAVELOCK-BELMONT-METHUEN HYDRO ELECTRIC COMMISSION</v>
          </cell>
          <cell r="B2820" t="str">
            <v>HYDRO ONE NETWORKS INC.</v>
          </cell>
          <cell r="D2820">
            <v>-46025</v>
          </cell>
        </row>
        <row r="2821">
          <cell r="A2821" t="str">
            <v>HEARST POWER DISTRIBUTION COMPANY LIMITED</v>
          </cell>
          <cell r="B2821" t="str">
            <v>HEARST POWER DISTRIBUTION COMPANY LIMITED</v>
          </cell>
          <cell r="D2821">
            <v>-206641</v>
          </cell>
        </row>
        <row r="2822">
          <cell r="A2822" t="str">
            <v>HEC OF THE TOWNSHIP OF ALFRED - PLANTAGENET</v>
          </cell>
          <cell r="B2822" t="str">
            <v>HYDRO 2000 INC.</v>
          </cell>
          <cell r="D2822">
            <v>-126380</v>
          </cell>
        </row>
        <row r="2823">
          <cell r="A2823" t="str">
            <v>HENSALL PUBLIC UTILITIES COMMISSION</v>
          </cell>
          <cell r="B2823" t="str">
            <v>FESTIVAL HYDRO INC.</v>
          </cell>
          <cell r="D2823">
            <v>-53777</v>
          </cell>
        </row>
        <row r="2824">
          <cell r="A2824" t="str">
            <v>HOLSTEIN HYDRO ELECTRIC SYSTEM</v>
          </cell>
          <cell r="B2824" t="str">
            <v>WELLINGTON NORTH POWER INC.</v>
          </cell>
          <cell r="D2824">
            <v>-11616</v>
          </cell>
        </row>
        <row r="2825">
          <cell r="A2825" t="str">
            <v>HUNTSVILLE PUBLIC UTILITIES COMMISSION</v>
          </cell>
          <cell r="B2825" t="str">
            <v>LAKELAND POWER DISTRIBUTION LTD.</v>
          </cell>
          <cell r="D2825">
            <v>-434121</v>
          </cell>
        </row>
        <row r="2826">
          <cell r="A2826" t="str">
            <v>HYDRO ELECTRIC COMMISSION OF THE CORPORATION OF THE TOWNSHIP OF MIDDLESEX CENTRE</v>
          </cell>
          <cell r="B2826" t="str">
            <v>HYDRO ONE NETWORKS INC.</v>
          </cell>
          <cell r="D2826">
            <v>-281568</v>
          </cell>
        </row>
        <row r="2827">
          <cell r="A2827" t="str">
            <v>HYDRO ELECTRIC COMMISSION OF THE TOWN OF LEAMINGTON</v>
          </cell>
          <cell r="B2827" t="str">
            <v>ESSEX POWERLINES CORPORATION</v>
          </cell>
          <cell r="D2827">
            <v>-2388864</v>
          </cell>
        </row>
        <row r="2828">
          <cell r="A2828" t="str">
            <v>HYDRO ELECTRIC COMMISSION OF THE TOWNSHIP OF SPRINGWATER</v>
          </cell>
          <cell r="B2828" t="str">
            <v>HYDRO ONE NETWORKS INC.</v>
          </cell>
          <cell r="D2828">
            <v>-298803</v>
          </cell>
        </row>
        <row r="2829">
          <cell r="A2829" t="str">
            <v>HYDRO HAWKESBURY INC.</v>
          </cell>
          <cell r="B2829" t="str">
            <v>HYDRO HAWKESBURY INC.</v>
          </cell>
          <cell r="D2829">
            <v>-652498</v>
          </cell>
        </row>
        <row r="2830">
          <cell r="A2830" t="str">
            <v>HYDRO MISSISSAUGA CORPORATION</v>
          </cell>
          <cell r="B2830" t="str">
            <v>ENERSOURCE HYDRO MISSISSAUGA INC.</v>
          </cell>
          <cell r="D2830">
            <v>-196777461</v>
          </cell>
        </row>
        <row r="2831">
          <cell r="A2831" t="str">
            <v>HYDRO ONE BRAMPTON NETWORKS INC.</v>
          </cell>
          <cell r="B2831" t="str">
            <v>HYDRO ONE BRAMPTON NETWORKS INC.</v>
          </cell>
          <cell r="D2831">
            <v>-76260277</v>
          </cell>
        </row>
        <row r="2832">
          <cell r="A2832" t="str">
            <v>HYDRO OTTAWA LIMITED</v>
          </cell>
          <cell r="B2832" t="str">
            <v>HYDRO OTTAWA LIMITED</v>
          </cell>
          <cell r="D2832">
            <v>-38447615</v>
          </cell>
        </row>
        <row r="2833">
          <cell r="A2833" t="str">
            <v>HYDRO VAUGHAN DISTRIBUTION INC.</v>
          </cell>
          <cell r="B2833" t="str">
            <v>POWERSTREAM INC.</v>
          </cell>
          <cell r="D2833">
            <v>-91224766</v>
          </cell>
        </row>
        <row r="2834">
          <cell r="A2834" t="str">
            <v>HYDRO-ELECTRIC COMMISSION FOR THE TOWN OF AMHERSTBURG</v>
          </cell>
          <cell r="B2834" t="str">
            <v>ESSEX POWERLINES CORPORATION</v>
          </cell>
          <cell r="D2834">
            <v>-877112</v>
          </cell>
        </row>
        <row r="2835">
          <cell r="A2835" t="str">
            <v>HYDRO-ELECTRIC COMMISSION OF SOUTH DUMFRIES</v>
          </cell>
          <cell r="B2835" t="str">
            <v>BRANT COUNTY POWER INC.</v>
          </cell>
          <cell r="D2835">
            <v>-1348475</v>
          </cell>
        </row>
        <row r="2836">
          <cell r="A2836" t="str">
            <v>HYDRO-ELECTRIC COMMISSION OF THE CITY OF BRANTFORD</v>
          </cell>
          <cell r="B2836" t="str">
            <v>BRANTFORD POWER INC.</v>
          </cell>
          <cell r="D2836">
            <v>-4569232</v>
          </cell>
        </row>
        <row r="2837">
          <cell r="A2837" t="str">
            <v>HYDRO-ELECTRIC COMMISSION OF THE CITY OF PEMBROKE</v>
          </cell>
          <cell r="B2837" t="str">
            <v>OTTAWA RIVER POWER CORPORATION</v>
          </cell>
          <cell r="D2837">
            <v>-1940364</v>
          </cell>
        </row>
        <row r="2838">
          <cell r="A2838" t="str">
            <v>HYDRO-ELECTRIC COMMISSION OF THE CITY OF SARNIA</v>
          </cell>
          <cell r="B2838" t="str">
            <v>BLUEWATER POWER DISTRIBUTION CORPORATION</v>
          </cell>
          <cell r="D2838">
            <v>-1848188</v>
          </cell>
        </row>
        <row r="2839">
          <cell r="A2839" t="str">
            <v>HYDRO-ELECTRIC COMMISSION OF THE CORPORATION OF THE TOWNSHIP OF NORTH DUNDAS</v>
          </cell>
          <cell r="B2839" t="str">
            <v>HYDRO ONE NETWORKS INC.</v>
          </cell>
          <cell r="D2839">
            <v>-307740</v>
          </cell>
        </row>
        <row r="2840">
          <cell r="A2840" t="str">
            <v>HYDRO-ELECTRIC COMMISSION OF THE TOWN OF BRACEBRIDGE</v>
          </cell>
          <cell r="B2840" t="str">
            <v>LAKELAND POWER DISTRIBUTION LTD.</v>
          </cell>
          <cell r="D2840">
            <v>-355689</v>
          </cell>
        </row>
        <row r="2841">
          <cell r="A2841" t="str">
            <v>HYDRO-ELECTRIC COMMISSION OF THE TOWN OF CACHE BAY</v>
          </cell>
          <cell r="B2841" t="str">
            <v>GREATER SUDBURY HYDRO INC.</v>
          </cell>
          <cell r="D2841">
            <v>-3083</v>
          </cell>
        </row>
        <row r="2842">
          <cell r="A2842" t="str">
            <v>HYDRO-ELECTRIC COMMISSION OF THE TOWN OF HARRISTON</v>
          </cell>
          <cell r="B2842" t="str">
            <v>WESTARIO POWER INC.</v>
          </cell>
          <cell r="D2842">
            <v>-81709</v>
          </cell>
        </row>
        <row r="2843">
          <cell r="A2843" t="str">
            <v>HYDRO-ELECTRIC COMMISSION OF THE TOWN OF HARROW</v>
          </cell>
          <cell r="B2843" t="str">
            <v>E.L.K. ENERGY INC.</v>
          </cell>
          <cell r="D2843">
            <v>-317125</v>
          </cell>
        </row>
        <row r="2844">
          <cell r="A2844" t="str">
            <v>HYDRO-ELECTRIC COMMISSION OF THE TOWN OF LASALLE</v>
          </cell>
          <cell r="B2844" t="str">
            <v>ESSEX POWERLINES CORPORATION</v>
          </cell>
          <cell r="D2844">
            <v>-7306579</v>
          </cell>
        </row>
        <row r="2845">
          <cell r="A2845" t="str">
            <v>HYDRO-ELECTRIC COMMISSION OF THE TOWN OF PORT ELGIN</v>
          </cell>
          <cell r="B2845" t="str">
            <v>WESTARIO POWER INC.</v>
          </cell>
          <cell r="D2845">
            <v>-1996787</v>
          </cell>
        </row>
        <row r="2846">
          <cell r="A2846" t="str">
            <v>HYDRO-ELECTRIC COMMISSION OF THE TOWN OF STURGEON FALLS</v>
          </cell>
          <cell r="B2846" t="str">
            <v>GREATER SUDBURY HYDRO INC.</v>
          </cell>
          <cell r="D2846">
            <v>-71204</v>
          </cell>
        </row>
        <row r="2847">
          <cell r="A2847" t="str">
            <v>HYDRO-ELECTRIC COMMISSION OF THE TOWN OF VANKLEEK HILL</v>
          </cell>
          <cell r="B2847" t="str">
            <v>HYDRO ONE NETWORKS INC.</v>
          </cell>
          <cell r="D2847">
            <v>-355610</v>
          </cell>
        </row>
        <row r="2848">
          <cell r="A2848" t="str">
            <v>HYDRO-ELECTRIC COMMISSION OF THE TOWN OF WASAGA BEACH</v>
          </cell>
          <cell r="B2848" t="str">
            <v>WASAGA DISTRIBUTION INC.</v>
          </cell>
          <cell r="D2848">
            <v>-4443704</v>
          </cell>
        </row>
        <row r="2849">
          <cell r="A2849" t="str">
            <v>HYDRO-ELECTRIC COMMISSION OF THE TOWN OF WEBBWOOD</v>
          </cell>
          <cell r="B2849" t="str">
            <v>ESPANOLA REGIONAL HYDRO DISTRIBUTION CORPORATION</v>
          </cell>
          <cell r="D2849">
            <v>-41141</v>
          </cell>
        </row>
        <row r="2850">
          <cell r="A2850" t="str">
            <v>HYDRO-ELECTRIC COMMISSION OF THE TOWN OF WIARTON</v>
          </cell>
          <cell r="B2850" t="str">
            <v>HYDRO ONE NETWORKS INC.</v>
          </cell>
          <cell r="D2850">
            <v>-166888</v>
          </cell>
        </row>
        <row r="2851">
          <cell r="A2851" t="str">
            <v>HYDRO-ELECTRIC COMMISSION OF THE TOWNSHIP OF BRANTFORD</v>
          </cell>
          <cell r="B2851" t="str">
            <v>BRANT COUNTY POWER INC.</v>
          </cell>
          <cell r="D2851">
            <v>-678854</v>
          </cell>
        </row>
        <row r="2852">
          <cell r="A2852" t="str">
            <v>HYDRO-ELECTRIC COMMISSION OF THE TOWNSHIP OF BURFORD</v>
          </cell>
          <cell r="B2852" t="str">
            <v>BRANT COUNTY POWER INC.</v>
          </cell>
          <cell r="D2852">
            <v>-306179</v>
          </cell>
        </row>
        <row r="2853">
          <cell r="A2853" t="str">
            <v>HYDRO-ELECTRIC COMMISSION OF THE TOWNSHIP OF ESSA</v>
          </cell>
          <cell r="B2853" t="str">
            <v>POWERSTREAM INC.</v>
          </cell>
          <cell r="D2853">
            <v>-91794</v>
          </cell>
        </row>
        <row r="2854">
          <cell r="A2854" t="str">
            <v>HYDRO-ELECTRIC COMMISSION OF THE VILLAGE OF CLIFFORD</v>
          </cell>
          <cell r="B2854" t="str">
            <v>WESTARIO POWER INC.</v>
          </cell>
          <cell r="D2854">
            <v>-45481</v>
          </cell>
        </row>
        <row r="2855">
          <cell r="A2855" t="str">
            <v>HYDRO-ELECTRIC COMMISSION OF THE VILLAGE OF ELORA</v>
          </cell>
          <cell r="B2855" t="str">
            <v>CENTRE WELLINGTON HYDRO LTD.</v>
          </cell>
          <cell r="D2855">
            <v>-970999</v>
          </cell>
        </row>
        <row r="2856">
          <cell r="A2856" t="str">
            <v>HYDRO-ELECTRIC COMMISSION OF THE VILLAGE OF LUCAN</v>
          </cell>
          <cell r="B2856" t="str">
            <v>HYDRO ONE NETWORKS INC.</v>
          </cell>
          <cell r="D2856">
            <v>-190225</v>
          </cell>
        </row>
        <row r="2857">
          <cell r="A2857" t="str">
            <v>HYDRO-ELECTRIC COMMISSION OF THE VILLAGE OF PAISLEY</v>
          </cell>
          <cell r="B2857" t="str">
            <v>HYDRO ONE NETWORKS INC.</v>
          </cell>
          <cell r="D2857">
            <v>-60655</v>
          </cell>
        </row>
        <row r="2858">
          <cell r="A2858" t="str">
            <v>HYDRO-ELECTRIC COMMISSION OF THE VILLAGE OF ST. CLAIR BEACH</v>
          </cell>
          <cell r="B2858" t="str">
            <v>ESSEX POWERLINES CORPORATION</v>
          </cell>
          <cell r="D2858">
            <v>-1482312</v>
          </cell>
        </row>
        <row r="2859">
          <cell r="A2859" t="str">
            <v>INGERSOLL PUBLIC UTILITY COMMISSION</v>
          </cell>
          <cell r="B2859" t="str">
            <v>ERIE THAMES POWERLINES CORPORATION</v>
          </cell>
          <cell r="D2859">
            <v>-1202839</v>
          </cell>
        </row>
        <row r="2860">
          <cell r="A2860" t="str">
            <v>INNISFIL HYDRO DISTRIBUTION SYSTEMS LIMITED</v>
          </cell>
          <cell r="B2860" t="str">
            <v>INNISFIL HYDRO DISTRIBUTION SYSTEMS LIMITED</v>
          </cell>
          <cell r="D2860">
            <v>-3080855</v>
          </cell>
        </row>
        <row r="2861">
          <cell r="A2861" t="str">
            <v>IROQUOIS FALLS HYDRO</v>
          </cell>
          <cell r="B2861" t="str">
            <v>NORTHERN ONTARIO WIRES INC.</v>
          </cell>
          <cell r="D2861">
            <v>-982004</v>
          </cell>
        </row>
        <row r="2862">
          <cell r="A2862" t="str">
            <v>KANATA HYDRO-ELECTRIC COMMISSION</v>
          </cell>
          <cell r="B2862" t="str">
            <v>HYDRO OTTAWA LIMITED</v>
          </cell>
          <cell r="D2862">
            <v>-32661234</v>
          </cell>
        </row>
        <row r="2863">
          <cell r="A2863" t="str">
            <v>KENORA HYDRO ELECTRIC CORPORATION LTD.</v>
          </cell>
          <cell r="B2863" t="str">
            <v>KENORA HYDRO ELECTRIC CORPORATION LTD.</v>
          </cell>
          <cell r="D2863">
            <v>-669068</v>
          </cell>
        </row>
        <row r="2864">
          <cell r="A2864" t="str">
            <v>KILLALOE HYDRO ELECTRIC COMMISSION</v>
          </cell>
          <cell r="B2864" t="str">
            <v>OTTAWA RIVER POWER CORPORATION</v>
          </cell>
          <cell r="D2864">
            <v>-46041</v>
          </cell>
        </row>
        <row r="2865">
          <cell r="A2865" t="str">
            <v>KINCARDINE HYDRO ELECTRIC COMMISSION</v>
          </cell>
          <cell r="B2865" t="str">
            <v>WESTARIO POWER INC.</v>
          </cell>
          <cell r="D2865">
            <v>-1087016</v>
          </cell>
        </row>
        <row r="2866">
          <cell r="A2866" t="str">
            <v>KINGSTON ELECTRICITY DISTRIBUTION LIMITED</v>
          </cell>
          <cell r="B2866" t="str">
            <v>KINGSTON ELECTRICITY DISTRIBUTION LIMITED</v>
          </cell>
          <cell r="D2866">
            <v>-3822949</v>
          </cell>
        </row>
        <row r="2867">
          <cell r="B2867" t="str">
            <v>KINGSTON HYDRO CORPORATION</v>
          </cell>
          <cell r="D2867">
            <v>-3822949</v>
          </cell>
        </row>
        <row r="2868">
          <cell r="A2868" t="str">
            <v>KINGSVILLE PUBLIC UTILITY COMMISSION</v>
          </cell>
          <cell r="B2868" t="str">
            <v>E.L.K. ENERGY INC.</v>
          </cell>
          <cell r="D2868">
            <v>-1255448</v>
          </cell>
        </row>
        <row r="2869">
          <cell r="A2869" t="str">
            <v>KIRKFIELD HYDRO ELECTRIC SYSTEM</v>
          </cell>
          <cell r="B2869" t="str">
            <v>HYDRO ONE NETWORKS INC.</v>
          </cell>
          <cell r="D2869">
            <v>-43959</v>
          </cell>
        </row>
        <row r="2870">
          <cell r="A2870" t="str">
            <v>KITCHENER-WILMOT HYDRO INC.</v>
          </cell>
          <cell r="B2870" t="str">
            <v>KITCHENER-WILMOT HYDRO INC.</v>
          </cell>
          <cell r="D2870">
            <v>-23227529</v>
          </cell>
        </row>
        <row r="2871">
          <cell r="A2871" t="str">
            <v>LAKEFIELD DISTRIBUTION INCORPORATED</v>
          </cell>
          <cell r="B2871" t="str">
            <v>PETERBOROUGH DISTRIBUTION INCORPORATED</v>
          </cell>
          <cell r="D2871">
            <v>-281278</v>
          </cell>
        </row>
        <row r="2872">
          <cell r="A2872" t="str">
            <v>LAKESHORE TOWNSHIP HEC</v>
          </cell>
          <cell r="B2872" t="str">
            <v>E.L.K. ENERGY INC.</v>
          </cell>
          <cell r="D2872">
            <v>-1017617</v>
          </cell>
        </row>
        <row r="2873">
          <cell r="A2873" t="str">
            <v>LANARK HIGHLANDS PUBLIC UTILITIES COMMISSION</v>
          </cell>
          <cell r="B2873" t="str">
            <v>HYDRO ONE NETWORKS INC.</v>
          </cell>
          <cell r="D2873">
            <v>-127880</v>
          </cell>
        </row>
        <row r="2874">
          <cell r="A2874" t="str">
            <v>LARDER LAKE ELECTRIC COMPANY</v>
          </cell>
          <cell r="B2874" t="str">
            <v>HYDRO ONE NETWORKS INC.</v>
          </cell>
          <cell r="D2874">
            <v>-134356</v>
          </cell>
        </row>
        <row r="2875">
          <cell r="A2875" t="str">
            <v>LATCHFORD HYDRO ELECTRIC</v>
          </cell>
          <cell r="B2875" t="str">
            <v>HYDRO ONE NETWORKS INC.</v>
          </cell>
          <cell r="D2875">
            <v>-48924</v>
          </cell>
        </row>
        <row r="2876">
          <cell r="A2876" t="str">
            <v>LINCOLN HYDRO-ELECTRIC COMMISSION</v>
          </cell>
          <cell r="B2876" t="str">
            <v>NIAGARA PENINSULA ENERGY INC.</v>
          </cell>
          <cell r="D2876">
            <v>-2618948</v>
          </cell>
        </row>
        <row r="2877">
          <cell r="A2877" t="str">
            <v>LINDSAY HYDRO-ELECTRIC SYSTEM</v>
          </cell>
          <cell r="B2877" t="str">
            <v>HYDRO ONE NETWORKS INC.</v>
          </cell>
          <cell r="D2877">
            <v>-2278561</v>
          </cell>
        </row>
        <row r="2878">
          <cell r="A2878" t="str">
            <v>LONDON HYDRO UTILITIES SERVICES INC.</v>
          </cell>
          <cell r="B2878" t="str">
            <v>LONDON HYDRO INC.</v>
          </cell>
          <cell r="D2878">
            <v>-36994778</v>
          </cell>
        </row>
        <row r="2879">
          <cell r="A2879" t="str">
            <v>MAPLETON HYDRO ELECTRIC COMMISSION</v>
          </cell>
          <cell r="B2879" t="str">
            <v>HYDRO ONE NETWORKS INC.</v>
          </cell>
          <cell r="D2879">
            <v>-286244</v>
          </cell>
        </row>
        <row r="2880">
          <cell r="A2880" t="str">
            <v>MARKDALE HYDRO SYSTEM</v>
          </cell>
          <cell r="B2880" t="str">
            <v>HYDRO ONE NETWORKS INC.</v>
          </cell>
          <cell r="D2880">
            <v>-110779</v>
          </cell>
        </row>
        <row r="2881">
          <cell r="A2881" t="str">
            <v>MARKHAM HYDRO DISTRIBUTION INC.</v>
          </cell>
          <cell r="B2881" t="str">
            <v>POWERSTREAM INC.</v>
          </cell>
          <cell r="D2881">
            <v>-76864487</v>
          </cell>
        </row>
        <row r="2882">
          <cell r="A2882" t="str">
            <v>MARMORA HYDRO COMMISSION</v>
          </cell>
          <cell r="B2882" t="str">
            <v>HYDRO ONE NETWORKS INC.</v>
          </cell>
          <cell r="D2882">
            <v>-83982</v>
          </cell>
        </row>
        <row r="2883">
          <cell r="A2883" t="str">
            <v>MIDLAND POWER UTILITY CORPORATION</v>
          </cell>
          <cell r="B2883" t="str">
            <v>MIDLAND POWER UTILITY CORPORATION</v>
          </cell>
          <cell r="D2883">
            <v>-416724</v>
          </cell>
        </row>
        <row r="2884">
          <cell r="A2884" t="str">
            <v>MILTON HYDRO DISTRIBUTION INC.</v>
          </cell>
          <cell r="B2884" t="str">
            <v>MILTON HYDRO DISTRIBUTION INC.</v>
          </cell>
          <cell r="D2884">
            <v>-8446951</v>
          </cell>
        </row>
        <row r="2885">
          <cell r="A2885" t="str">
            <v>MISSISSIPPI MILLS PUBLIC UTILITIES COMMISSION</v>
          </cell>
          <cell r="B2885" t="str">
            <v>OTTAWA RIVER POWER CORPORATION</v>
          </cell>
          <cell r="D2885">
            <v>-502766</v>
          </cell>
        </row>
        <row r="2886">
          <cell r="A2886" t="str">
            <v>NAPANEE HYDRO-ELECTRIC COMMISSION</v>
          </cell>
          <cell r="B2886" t="str">
            <v>HYDRO ONE NETWORKS INC.</v>
          </cell>
          <cell r="D2886">
            <v>-378037</v>
          </cell>
        </row>
        <row r="2887">
          <cell r="A2887" t="str">
            <v>NEPEAN HYDRO ELECTRIC COMMISSION</v>
          </cell>
          <cell r="B2887" t="str">
            <v>HYDRO OTTAWA LIMITED</v>
          </cell>
          <cell r="D2887">
            <v>-34564609</v>
          </cell>
        </row>
        <row r="2888">
          <cell r="A2888" t="str">
            <v>NEW TECUMSETH HYDRO</v>
          </cell>
          <cell r="B2888" t="str">
            <v>POWERSTREAM INC.</v>
          </cell>
          <cell r="D2888">
            <v>-2869800</v>
          </cell>
        </row>
        <row r="2889">
          <cell r="A2889" t="str">
            <v>NEWBURY POWER INC.</v>
          </cell>
          <cell r="B2889" t="str">
            <v>MIDDLESEX POWER DISTRIBUTION CORPORATION</v>
          </cell>
          <cell r="D2889">
            <v>-32441</v>
          </cell>
        </row>
        <row r="2890">
          <cell r="A2890" t="str">
            <v>NEWMARKET HYDRO LTD.</v>
          </cell>
          <cell r="B2890" t="str">
            <v>NEWMARKET-TAY POWER DISTRIBUTION LTD.</v>
          </cell>
          <cell r="D2890">
            <v>-31522425</v>
          </cell>
        </row>
        <row r="2891">
          <cell r="A2891" t="str">
            <v>NIAGARA FALLS HYDRO INC.</v>
          </cell>
          <cell r="B2891" t="str">
            <v>NIAGARA PENINSULA ENERGY INC.</v>
          </cell>
          <cell r="D2891">
            <v>-5986529</v>
          </cell>
        </row>
        <row r="2892">
          <cell r="A2892" t="str">
            <v>NIAGARA-ON-THE-LAKE HYDRO INC.</v>
          </cell>
          <cell r="B2892" t="str">
            <v>NIAGARA-ON-THE-LAKE HYDRO INC.</v>
          </cell>
          <cell r="D2892">
            <v>-3594044</v>
          </cell>
        </row>
        <row r="2893">
          <cell r="A2893" t="str">
            <v>NICKEL CENTRE HYDRO-ELECTRIC COMMISSION</v>
          </cell>
          <cell r="B2893" t="str">
            <v>GREATER SUDBURY HYDRO INC.</v>
          </cell>
          <cell r="D2893">
            <v>-111765</v>
          </cell>
        </row>
        <row r="2894">
          <cell r="A2894" t="str">
            <v>NIPIGON HYDRO ELECTRIC COMMISSION</v>
          </cell>
          <cell r="B2894" t="str">
            <v>HYDRO ONE NETWORKS INC.</v>
          </cell>
          <cell r="D2894">
            <v>-99604</v>
          </cell>
        </row>
        <row r="2895">
          <cell r="A2895" t="str">
            <v>NORFOLK POWER DISTRIBUTION INC.</v>
          </cell>
          <cell r="B2895" t="str">
            <v>NORFOLK POWER DISTRIBUTION INC.</v>
          </cell>
          <cell r="D2895">
            <v>-136912</v>
          </cell>
        </row>
        <row r="2896">
          <cell r="A2896" t="str">
            <v>NORTH BAY HYDRO DISTRIBUTION LIMITED</v>
          </cell>
          <cell r="B2896" t="str">
            <v>NORTH BAY HYDRO DISTRIBUTION LIMITED</v>
          </cell>
          <cell r="D2896">
            <v>-5017460</v>
          </cell>
        </row>
        <row r="2897">
          <cell r="A2897" t="str">
            <v>NORTH GLENGARRY PUBLIC UTILITIES COMMISSION</v>
          </cell>
          <cell r="B2897" t="str">
            <v>HYDRO ONE NETWORKS INC.</v>
          </cell>
          <cell r="D2897">
            <v>-234918</v>
          </cell>
        </row>
        <row r="2898">
          <cell r="A2898" t="str">
            <v>NORTH PERTH UTILITY COMMISSION</v>
          </cell>
          <cell r="B2898" t="str">
            <v>HYDRO ONE NETWORKS INC.</v>
          </cell>
          <cell r="D2898">
            <v>-803122</v>
          </cell>
        </row>
        <row r="2899">
          <cell r="A2899" t="str">
            <v>NORWICH PUBLIC UTILITY COMMISSION</v>
          </cell>
          <cell r="B2899" t="str">
            <v>ERIE THAMES POWERLINES CORPORATION</v>
          </cell>
          <cell r="D2899">
            <v>-150530</v>
          </cell>
        </row>
        <row r="2900">
          <cell r="A2900" t="str">
            <v>OAKVILLE HYDRO ELECTRICITY DISTRIBUTION INC.</v>
          </cell>
          <cell r="B2900" t="str">
            <v>OAKVILLE HYDRO ELECTRICITY DISTRIBUTION INC.</v>
          </cell>
          <cell r="D2900">
            <v>-49155750</v>
          </cell>
        </row>
        <row r="2901">
          <cell r="A2901" t="str">
            <v>OIL SPRINGS HYDRO ELECTRIC COMMISSION</v>
          </cell>
          <cell r="B2901" t="str">
            <v>BLUEWATER POWER DISTRIBUTION CORPORATION</v>
          </cell>
          <cell r="D2901">
            <v>-21713</v>
          </cell>
        </row>
        <row r="2902">
          <cell r="A2902" t="str">
            <v>ORANGEVILLE HYDRO LIMITED</v>
          </cell>
          <cell r="B2902" t="str">
            <v>ORANGEVILLE HYDRO LIMITED</v>
          </cell>
          <cell r="D2902">
            <v>-7379141</v>
          </cell>
        </row>
        <row r="2903">
          <cell r="A2903" t="str">
            <v>ORILLIA POWER DISTRIBUTION CORPORATION</v>
          </cell>
          <cell r="B2903" t="str">
            <v>ORILLIA POWER DISTRIBUTION CORPORATION</v>
          </cell>
          <cell r="D2903">
            <v>-2030282</v>
          </cell>
        </row>
        <row r="2904">
          <cell r="A2904" t="str">
            <v>OSHAWA PUC NETWORKS INC.</v>
          </cell>
          <cell r="B2904" t="str">
            <v>OSHAWA PUC NETWORKS INC.</v>
          </cell>
          <cell r="D2904">
            <v>-17802276</v>
          </cell>
        </row>
        <row r="2905">
          <cell r="A2905" t="str">
            <v>PARKHILL P.U.C.</v>
          </cell>
          <cell r="B2905" t="str">
            <v>MIDDLESEX POWER DISTRIBUTION CORPORATION</v>
          </cell>
          <cell r="D2905">
            <v>-87081</v>
          </cell>
        </row>
        <row r="2906">
          <cell r="A2906" t="str">
            <v>PARRY SOUND POWER CORPORATION</v>
          </cell>
          <cell r="B2906" t="str">
            <v>PARRY SOUND POWER CORPORATION</v>
          </cell>
          <cell r="D2906">
            <v>-1327039</v>
          </cell>
        </row>
        <row r="2907">
          <cell r="A2907" t="str">
            <v>PELHAM HYDRO-ELECTRIC COMMISSION</v>
          </cell>
          <cell r="B2907" t="str">
            <v>NIAGARA PENINSULA ENERGY INC.</v>
          </cell>
          <cell r="D2907">
            <v>-347872</v>
          </cell>
        </row>
        <row r="2908">
          <cell r="A2908" t="str">
            <v>PERTH EAST HYDRO ELECTRIC COMMISSION</v>
          </cell>
          <cell r="B2908" t="str">
            <v>HYDRO ONE NETWORKS INC.</v>
          </cell>
          <cell r="D2908">
            <v>-101821</v>
          </cell>
        </row>
        <row r="2909">
          <cell r="A2909" t="str">
            <v>PETERBOROUGH UTILITIES COMMISSION</v>
          </cell>
          <cell r="B2909" t="str">
            <v>PETERBOROUGH DISTRIBUTION INCORPORATED</v>
          </cell>
          <cell r="D2909">
            <v>-9014867</v>
          </cell>
        </row>
        <row r="2910">
          <cell r="A2910" t="str">
            <v>PICKERING HYDRO-ELECTRIC COMMISSION</v>
          </cell>
          <cell r="B2910" t="str">
            <v>VERIDIAN CONNECTIONS INC.</v>
          </cell>
          <cell r="D2910">
            <v>-25244408</v>
          </cell>
        </row>
        <row r="2911">
          <cell r="A2911" t="str">
            <v>POLICE VILLAGE OF COMBER HYDRO SYSTEM</v>
          </cell>
          <cell r="B2911" t="str">
            <v>E.L.K. ENERGY INC.</v>
          </cell>
          <cell r="D2911">
            <v>-140119</v>
          </cell>
        </row>
        <row r="2912">
          <cell r="A2912" t="str">
            <v>POLICE VILLAGE OF GRANTON HYDRO SYSTEM</v>
          </cell>
          <cell r="B2912" t="str">
            <v>HYDRO ONE NETWORKS INC.</v>
          </cell>
          <cell r="D2912">
            <v>-43877</v>
          </cell>
        </row>
        <row r="2913">
          <cell r="A2913" t="str">
            <v>POLICE VILLAGE OF MOOREFIELD HYDRO SYSTEM</v>
          </cell>
          <cell r="B2913" t="str">
            <v>HYDRO ONE NETWORKS INC.</v>
          </cell>
          <cell r="D2913">
            <v>-1245</v>
          </cell>
        </row>
        <row r="2914">
          <cell r="A2914" t="str">
            <v>POLICE VILLAGE OF MOUNT BRYDGES HYDRO SYSTEM</v>
          </cell>
          <cell r="B2914" t="str">
            <v>MIDDLESEX POWER DISTRIBUTION CORPORATION</v>
          </cell>
          <cell r="D2914">
            <v>-304226</v>
          </cell>
        </row>
        <row r="2915">
          <cell r="A2915" t="str">
            <v>POLICE VILLAGE OF RUSSELL HYDRO ELECTRIC SYSTEM</v>
          </cell>
          <cell r="B2915" t="str">
            <v>HYDRO ONE NETWORKS INC.</v>
          </cell>
          <cell r="D2915">
            <v>-227597</v>
          </cell>
        </row>
        <row r="2916">
          <cell r="A2916" t="str">
            <v>PORT COLBORNE HYDRO INC.</v>
          </cell>
          <cell r="B2916" t="str">
            <v>CANADIAN NIAGARA POWER INC.</v>
          </cell>
          <cell r="D2916">
            <v>-1864677</v>
          </cell>
        </row>
        <row r="2917">
          <cell r="A2917" t="str">
            <v>PORT HOPE HYDRO</v>
          </cell>
          <cell r="B2917" t="str">
            <v>VERIDIAN CONNECTIONS INC.</v>
          </cell>
          <cell r="D2917">
            <v>-1540248</v>
          </cell>
        </row>
        <row r="2918">
          <cell r="A2918" t="str">
            <v>PRESCOTT PUBLIC UTILITIES COMMISSION</v>
          </cell>
          <cell r="B2918" t="str">
            <v>RIDEAU ST. LAWRENCE DISTRIBUTION INC.</v>
          </cell>
          <cell r="D2918">
            <v>-76707</v>
          </cell>
        </row>
        <row r="2919">
          <cell r="A2919" t="str">
            <v>PUBLIC UTILITIES COMMISSION OF THE CITY OF BARRIE</v>
          </cell>
          <cell r="B2919" t="str">
            <v>POWERSTREAM INC.</v>
          </cell>
          <cell r="D2919">
            <v>-41944734</v>
          </cell>
        </row>
        <row r="2920">
          <cell r="A2920" t="str">
            <v>PUBLIC UTILITIES COMMISSION OF THE CITY OF OWEN SOUND</v>
          </cell>
          <cell r="B2920" t="str">
            <v>HYDRO ONE NETWORKS INC.</v>
          </cell>
          <cell r="D2920">
            <v>-1464046</v>
          </cell>
        </row>
        <row r="2921">
          <cell r="A2921" t="str">
            <v>PUBLIC UTILITIES COMMISSION OF THE CORPORATION OF THE TOWNSHIP OF MAGNETAWAN</v>
          </cell>
          <cell r="B2921" t="str">
            <v>LAKELAND POWER DISTRIBUTION LTD.</v>
          </cell>
          <cell r="D2921">
            <v>-45340</v>
          </cell>
        </row>
        <row r="2922">
          <cell r="A2922" t="str">
            <v>PUBLIC UTILITIES COMMISSION OF THE TOWN OF ALEXANDRIA</v>
          </cell>
          <cell r="B2922" t="str">
            <v>HYDRO ONE NETWORKS INC.</v>
          </cell>
          <cell r="D2922">
            <v>-234918</v>
          </cell>
        </row>
        <row r="2923">
          <cell r="A2923" t="str">
            <v>PUBLIC UTILITIES COMMISSION OF THE TOWN OF CAMPBELLFORD</v>
          </cell>
          <cell r="B2923" t="str">
            <v>HYDRO ONE NETWORKS INC.</v>
          </cell>
          <cell r="D2923">
            <v>-444620</v>
          </cell>
        </row>
        <row r="2924">
          <cell r="A2924" t="str">
            <v>PUBLIC UTILITIES COMMISSION OF THE TOWN OF CHESLEY</v>
          </cell>
          <cell r="B2924" t="str">
            <v>HYDRO ONE NETWORKS INC.</v>
          </cell>
          <cell r="D2924">
            <v>-103819</v>
          </cell>
        </row>
        <row r="2925">
          <cell r="A2925" t="str">
            <v>PUBLIC UTILITIES COMMISSION OF THE TOWN OF COBOURG</v>
          </cell>
          <cell r="B2925" t="str">
            <v>LAKEFRONT UTILITIES INC.</v>
          </cell>
          <cell r="D2925">
            <v>-2713490</v>
          </cell>
        </row>
        <row r="2926">
          <cell r="A2926" t="str">
            <v>PUBLIC UTILITIES COMMISSION OF THE TOWN OF FERGUS</v>
          </cell>
          <cell r="B2926" t="str">
            <v>CENTRE WELLINGTON HYDRO LTD.</v>
          </cell>
          <cell r="D2926">
            <v>-1913728</v>
          </cell>
        </row>
        <row r="2927">
          <cell r="A2927" t="str">
            <v>PUBLIC UTILITIES COMMISSION OF THE TOWN OF GODERICH</v>
          </cell>
          <cell r="B2927" t="str">
            <v>WEST COAST HURON ENERGY INC.</v>
          </cell>
          <cell r="D2927">
            <v>-498486</v>
          </cell>
        </row>
        <row r="2928">
          <cell r="A2928" t="str">
            <v>PUBLIC UTILITIES COMMISSION OF THE TOWN OF MASSEY</v>
          </cell>
          <cell r="B2928" t="str">
            <v>ESPANOLA REGIONAL HYDRO DISTRIBUTION CORPORATION</v>
          </cell>
          <cell r="D2928">
            <v>-31593</v>
          </cell>
        </row>
        <row r="2929">
          <cell r="A2929" t="str">
            <v>PUBLIC UTILITIES COMMISSION OF THE TOWN OF MEAFORD</v>
          </cell>
          <cell r="B2929" t="str">
            <v>HYDRO ONE NETWORKS INC.</v>
          </cell>
          <cell r="D2929">
            <v>-498034</v>
          </cell>
        </row>
        <row r="2930">
          <cell r="A2930" t="str">
            <v>PUBLIC UTILITIES COMMISSION OF THE TOWN OF MITCHELL</v>
          </cell>
          <cell r="B2930" t="str">
            <v>ERIE THAMES POWERLINES CORPORATION</v>
          </cell>
          <cell r="D2930">
            <v>-370350</v>
          </cell>
        </row>
        <row r="2931">
          <cell r="A2931" t="str">
            <v>PUBLIC UTILITIES COMMISSION OF THE TOWN OF MOUNT FOREST</v>
          </cell>
          <cell r="B2931" t="str">
            <v>WELLINGTON NORTH POWER INC.</v>
          </cell>
          <cell r="D2931">
            <v>-319580</v>
          </cell>
        </row>
        <row r="2932">
          <cell r="A2932" t="str">
            <v>PUBLIC UTILITIES COMMISSION OF THE TOWN OF PALMERSTON</v>
          </cell>
          <cell r="B2932" t="str">
            <v>WESTARIO POWER INC.</v>
          </cell>
          <cell r="D2932">
            <v>-175770</v>
          </cell>
        </row>
        <row r="2933">
          <cell r="A2933" t="str">
            <v>PUBLIC UTILITIES COMMISSION OF THE TOWN OF PARIS</v>
          </cell>
          <cell r="B2933" t="str">
            <v>BRANT COUNTY POWER INC.</v>
          </cell>
          <cell r="D2933">
            <v>-363151</v>
          </cell>
        </row>
        <row r="2934">
          <cell r="A2934" t="str">
            <v>PUBLIC UTILITIES COMMISSION OF THE TOWN OF SOUTHAMPTON</v>
          </cell>
          <cell r="B2934" t="str">
            <v>WESTARIO POWER INC.</v>
          </cell>
          <cell r="D2934">
            <v>-212967</v>
          </cell>
        </row>
        <row r="2935">
          <cell r="A2935" t="str">
            <v>PUBLIC UTILITIES COMMISSION OF THE TOWN OF TECUMSEH</v>
          </cell>
          <cell r="B2935" t="str">
            <v>ESSEX POWERLINES CORPORATION</v>
          </cell>
          <cell r="D2935">
            <v>-4770849</v>
          </cell>
        </row>
        <row r="2936">
          <cell r="A2936" t="str">
            <v>PUBLIC UTILITIES COMMISSION OF THE VILLAGE OF ARTHUR</v>
          </cell>
          <cell r="B2936" t="str">
            <v>WELLINGTON NORTH POWER INC.</v>
          </cell>
          <cell r="D2936">
            <v>-118635</v>
          </cell>
        </row>
        <row r="2937">
          <cell r="A2937" t="str">
            <v>PUBLIC UTILITIES COMMISSION OF THE VILLAGE OF LANCASTER</v>
          </cell>
          <cell r="B2937" t="str">
            <v>HYDRO ONE NETWORKS INC.</v>
          </cell>
          <cell r="D2937">
            <v>-45474</v>
          </cell>
        </row>
        <row r="2938">
          <cell r="A2938" t="str">
            <v>PUBLIC UTILITIES COMMISSION OF THE VILLAGE OF PORT STANLEY</v>
          </cell>
          <cell r="B2938" t="str">
            <v>ERIE THAMES POWERLINES CORPORATION</v>
          </cell>
          <cell r="D2938">
            <v>-471292</v>
          </cell>
        </row>
        <row r="2939">
          <cell r="A2939" t="str">
            <v>PUBLIC UTILITIES COMMISSION OF THE VILLAGE OF WESTPORT</v>
          </cell>
          <cell r="B2939" t="str">
            <v>RIDEAU ST. LAWRENCE DISTRIBUTION INC.</v>
          </cell>
          <cell r="D2939">
            <v>-83342</v>
          </cell>
        </row>
        <row r="2940">
          <cell r="A2940" t="str">
            <v>PUBLIC UTILITY COMMISSION OF THE VILLAGE OF WEST LORNE</v>
          </cell>
          <cell r="B2940" t="str">
            <v>HYDRO ONE NETWORKS INC.</v>
          </cell>
          <cell r="D2940">
            <v>-174090</v>
          </cell>
        </row>
        <row r="2941">
          <cell r="A2941" t="str">
            <v>PUBLIC UTILITY COMMISSION OF TOWN OF PERTH</v>
          </cell>
          <cell r="B2941" t="str">
            <v>HYDRO ONE NETWORKS INC.</v>
          </cell>
          <cell r="D2941">
            <v>-1974998</v>
          </cell>
        </row>
        <row r="2942">
          <cell r="A2942" t="str">
            <v>QUINTE WEST ELECTRIC DISTRIBUTION COMPANY INC.</v>
          </cell>
          <cell r="B2942" t="str">
            <v>HYDRO ONE NETWORKS INC.</v>
          </cell>
          <cell r="D2942">
            <v>-2298790</v>
          </cell>
        </row>
        <row r="2943">
          <cell r="A2943" t="str">
            <v>RED ROCK HYDRO</v>
          </cell>
          <cell r="B2943" t="str">
            <v>HYDRO ONE NETWORKS INC.</v>
          </cell>
          <cell r="D2943">
            <v>-34221</v>
          </cell>
        </row>
        <row r="2944">
          <cell r="A2944" t="str">
            <v>REMARA-BRECHIN HYDRO</v>
          </cell>
          <cell r="B2944" t="str">
            <v>HYDRO ONE NETWORKS INC.</v>
          </cell>
          <cell r="D2944">
            <v>-6839</v>
          </cell>
        </row>
        <row r="2945">
          <cell r="A2945" t="str">
            <v>RENFREW HYDRO INC.</v>
          </cell>
          <cell r="B2945" t="str">
            <v>RENFREW HYDRO INC.</v>
          </cell>
          <cell r="D2945">
            <v>-98644</v>
          </cell>
        </row>
        <row r="2946">
          <cell r="A2946" t="str">
            <v>RICHMOND HILL HYDRO INC.</v>
          </cell>
          <cell r="B2946" t="str">
            <v>POWERSTREAM INC.</v>
          </cell>
          <cell r="D2946">
            <v>-63540782</v>
          </cell>
        </row>
        <row r="2947">
          <cell r="A2947" t="str">
            <v>RIPLEY PUBLIC UTILITIES COMMISSION</v>
          </cell>
          <cell r="B2947" t="str">
            <v>WESTARIO POWER INC.</v>
          </cell>
          <cell r="D2947">
            <v>-45105</v>
          </cell>
        </row>
        <row r="2948">
          <cell r="A2948" t="str">
            <v>ROCKLAND HYDRO ELECTRIC COMMISSION</v>
          </cell>
          <cell r="B2948" t="str">
            <v>HYDRO ONE NETWORKS INC.</v>
          </cell>
          <cell r="D2948">
            <v>-1975965</v>
          </cell>
        </row>
        <row r="2949">
          <cell r="A2949" t="str">
            <v>SABLES-SPANISH RIVERS PUBLIC UTILITIES COMMISSION</v>
          </cell>
          <cell r="B2949" t="str">
            <v>ESPANOLA REGIONAL HYDRO DISTRIBUTION CORPORATION</v>
          </cell>
          <cell r="D2949">
            <v>-41141</v>
          </cell>
        </row>
        <row r="2950">
          <cell r="A2950" t="str">
            <v>SCHREIBER HYDRO-ELECTRIC COMMISSION</v>
          </cell>
          <cell r="B2950" t="str">
            <v>HYDRO ONE NETWORKS INC.</v>
          </cell>
          <cell r="D2950">
            <v>-51845</v>
          </cell>
        </row>
        <row r="2951">
          <cell r="A2951" t="str">
            <v>SCUGOG HYDRO ELECTRIC CORPORATION</v>
          </cell>
          <cell r="B2951" t="str">
            <v>VERIDIAN CONNECTIONS INC.</v>
          </cell>
          <cell r="D2951">
            <v>-885837</v>
          </cell>
        </row>
        <row r="2952">
          <cell r="A2952" t="str">
            <v>SEAFORTH PUBLIC UTILITY COMMISSION</v>
          </cell>
          <cell r="B2952" t="str">
            <v>FESTIVAL HYDRO INC.</v>
          </cell>
          <cell r="D2952">
            <v>-59899</v>
          </cell>
        </row>
        <row r="2953">
          <cell r="A2953" t="str">
            <v>SEVERN HYDRO-ELECTRIC SYSTEM</v>
          </cell>
          <cell r="B2953" t="str">
            <v>HYDRO ONE NETWORKS INC.</v>
          </cell>
          <cell r="D2953">
            <v>-159467</v>
          </cell>
        </row>
        <row r="2954">
          <cell r="A2954" t="str">
            <v>SIMCOE HYDRO-ELECTRIC COMMISSION</v>
          </cell>
          <cell r="B2954" t="str">
            <v>NORFOLK POWER DISTRIBUTION INC.</v>
          </cell>
          <cell r="D2954">
            <v>-1855360</v>
          </cell>
        </row>
        <row r="2955">
          <cell r="A2955" t="str">
            <v>SIOUX LOOKOUT HYDRO INC.</v>
          </cell>
          <cell r="B2955" t="str">
            <v>SIOUX LOOKOUT HYDRO INC.</v>
          </cell>
          <cell r="D2955">
            <v>-1097444</v>
          </cell>
        </row>
        <row r="2956">
          <cell r="A2956" t="str">
            <v>SMITHS FALLS HYDRO ELECTRIC COMMISSION</v>
          </cell>
          <cell r="B2956" t="str">
            <v>HYDRO ONE NETWORKS INC.</v>
          </cell>
          <cell r="D2956">
            <v>-647544</v>
          </cell>
        </row>
        <row r="2957">
          <cell r="A2957" t="str">
            <v>SOUTH RIVER PUBLIC UTILITIES COMMISSION</v>
          </cell>
          <cell r="B2957" t="str">
            <v>HYDRO ONE NETWORKS INC.</v>
          </cell>
          <cell r="D2957">
            <v>-124480</v>
          </cell>
        </row>
        <row r="2958">
          <cell r="A2958" t="str">
            <v>ST. CATHARINES HYDRO UTILITY SERVICES INC.</v>
          </cell>
          <cell r="B2958" t="str">
            <v>HORIZON UTILITIES CORPORATION</v>
          </cell>
          <cell r="D2958">
            <v>-5910130</v>
          </cell>
        </row>
        <row r="2959">
          <cell r="A2959" t="str">
            <v>ST. MARY'S PUBLIC UTILITIES COMMISSION</v>
          </cell>
          <cell r="B2959" t="str">
            <v>FESTIVAL HYDRO INC.</v>
          </cell>
          <cell r="D2959">
            <v>-640015</v>
          </cell>
        </row>
        <row r="2960">
          <cell r="A2960" t="str">
            <v>ST. THOMAS ENERGY INC.</v>
          </cell>
          <cell r="B2960" t="str">
            <v>ST. THOMAS ENERGY INC.</v>
          </cell>
          <cell r="D2960">
            <v>-3257771</v>
          </cell>
        </row>
        <row r="2961">
          <cell r="A2961" t="str">
            <v>STIRLING-RAWDON PUBLIC UTILITIES COMMISSION</v>
          </cell>
          <cell r="B2961" t="str">
            <v>HYDRO ONE NETWORKS INC.</v>
          </cell>
          <cell r="D2961">
            <v>-56358</v>
          </cell>
        </row>
        <row r="2962">
          <cell r="A2962" t="str">
            <v>STONEY CREEK HYDRO-ELECTRIC COMMISSION</v>
          </cell>
          <cell r="B2962" t="str">
            <v>HORIZON UTILITIES CORPORATION</v>
          </cell>
          <cell r="D2962">
            <v>-10244306</v>
          </cell>
        </row>
        <row r="2963">
          <cell r="A2963" t="str">
            <v>STRATFORD PUBLIC UTILITY COMMISSION</v>
          </cell>
          <cell r="B2963" t="str">
            <v>FESTIVAL HYDRO INC.</v>
          </cell>
          <cell r="D2963">
            <v>-3783227</v>
          </cell>
        </row>
        <row r="2964">
          <cell r="A2964" t="str">
            <v>SUNDRIDGE HYDRO ELECTRIC SYSTEM</v>
          </cell>
          <cell r="B2964" t="str">
            <v>LAKELAND POWER DISTRIBUTION LTD.</v>
          </cell>
          <cell r="D2964">
            <v>-231838</v>
          </cell>
        </row>
        <row r="2965">
          <cell r="A2965" t="str">
            <v>TAY HYDRO ELECTRIC DISTRIBUTION COMPANY INC.</v>
          </cell>
          <cell r="B2965" t="str">
            <v>NEWMARKET-TAY POWER DISTRIBUTION LTD.</v>
          </cell>
          <cell r="D2965">
            <v>-761291</v>
          </cell>
        </row>
        <row r="2966">
          <cell r="A2966" t="str">
            <v>TERRACE BAY SUPERIOR WIRES INC.</v>
          </cell>
          <cell r="B2966" t="str">
            <v>HYDRO ONE NETWORKS INC.</v>
          </cell>
          <cell r="D2966">
            <v>-126688</v>
          </cell>
        </row>
        <row r="2967">
          <cell r="A2967" t="str">
            <v>THE HYDRO ELECTRIC COMMISSION OF THE MUNICIPALITY OF CENTRAL ELGIN</v>
          </cell>
          <cell r="B2967" t="str">
            <v>ERIE THAMES POWERLINES CORPORATION</v>
          </cell>
          <cell r="D2967">
            <v>-471292</v>
          </cell>
        </row>
        <row r="2968">
          <cell r="A2968" t="str">
            <v>THE HYDRO ELECTRIC COMMISSION OF THE TOWN OF CARLETON PLACE</v>
          </cell>
          <cell r="B2968" t="str">
            <v>HYDRO ONE NETWORKS INC.</v>
          </cell>
          <cell r="D2968">
            <v>-1074862</v>
          </cell>
        </row>
        <row r="2969">
          <cell r="A2969" t="str">
            <v>THE HYDRO ELECTRIC COMMISSION OF THE TOWN OF SHELBURNE</v>
          </cell>
          <cell r="B2969" t="str">
            <v>HYDRO ONE NETWORKS INC.</v>
          </cell>
          <cell r="D2969">
            <v>-590098</v>
          </cell>
        </row>
        <row r="2970">
          <cell r="A2970" t="str">
            <v>THE HYDRO ELECTRIC COMMISSION OF THE TOWNSHIP OF WARWICK</v>
          </cell>
          <cell r="B2970" t="str">
            <v>BLUEWATER POWER DISTRIBUTION CORPORATION</v>
          </cell>
          <cell r="D2970">
            <v>-103025</v>
          </cell>
        </row>
        <row r="2971">
          <cell r="A2971" t="str">
            <v>THE HYDRO-ELECTRIC COMMISSION FOR THE TOWN OF EXETER</v>
          </cell>
          <cell r="B2971" t="str">
            <v>HYDRO ONE NETWORKS INC.</v>
          </cell>
          <cell r="D2971">
            <v>-533777</v>
          </cell>
        </row>
        <row r="2972">
          <cell r="A2972" t="str">
            <v>THE HYDRO-ELECTRIC COMMISSION OF THE CITY OF GLOUCESTER</v>
          </cell>
          <cell r="B2972" t="str">
            <v>HYDRO OTTAWA LIMITED</v>
          </cell>
          <cell r="D2972">
            <v>-28494799</v>
          </cell>
        </row>
        <row r="2973">
          <cell r="A2973" t="str">
            <v>THE HYDRO-ELECTRIC COMMISSION OF THE TOWN OF PENETANGUISHENE</v>
          </cell>
          <cell r="B2973" t="str">
            <v>POWERSTREAM INC.</v>
          </cell>
          <cell r="D2973">
            <v>-1174553</v>
          </cell>
        </row>
        <row r="2974">
          <cell r="A2974" t="str">
            <v>THE PUBLIC UTILITIES COMMISSION FOR THE TOWN OF BANCROFT</v>
          </cell>
          <cell r="B2974" t="str">
            <v>HYDRO ONE NETWORKS INC.</v>
          </cell>
          <cell r="D2974">
            <v>-213074</v>
          </cell>
        </row>
        <row r="2975">
          <cell r="A2975" t="str">
            <v>THE PUBLIC UTILITIES COMMISSION OF THE TOWN OF COLLINGWOOD</v>
          </cell>
          <cell r="B2975" t="str">
            <v>COLLUS POWER CORP.</v>
          </cell>
          <cell r="D2975">
            <v>-1949714</v>
          </cell>
        </row>
        <row r="2976">
          <cell r="A2976" t="str">
            <v>THE PUBLIC UTILITIES COMMISSION OF THE TOWN OF PETROLIA</v>
          </cell>
          <cell r="B2976" t="str">
            <v>BLUEWATER POWER DISTRIBUTION CORPORATION</v>
          </cell>
          <cell r="D2976">
            <v>-536163</v>
          </cell>
        </row>
        <row r="2977">
          <cell r="A2977" t="str">
            <v>THE PUBLIC UTILITIES COMMISSION OF THE VILLAGE OF EGANVILLE</v>
          </cell>
          <cell r="B2977" t="str">
            <v>HYDRO ONE NETWORKS INC.</v>
          </cell>
          <cell r="D2977">
            <v>-94249</v>
          </cell>
        </row>
        <row r="2978">
          <cell r="A2978" t="str">
            <v>THE PUBLIC UTILITIES COMMISSION OF THE VILLAGE OF POINT EDWARD</v>
          </cell>
          <cell r="B2978" t="str">
            <v>BLUEWATER POWER DISTRIBUTION CORPORATION</v>
          </cell>
          <cell r="D2978">
            <v>-106921</v>
          </cell>
        </row>
        <row r="2979">
          <cell r="A2979" t="str">
            <v>THE VILLAGE OF OMEMEE HYDRO-ELECTRIC COMMISSION</v>
          </cell>
          <cell r="B2979" t="str">
            <v>HYDRO ONE NETWORKS INC.</v>
          </cell>
          <cell r="D2979">
            <v>-196742</v>
          </cell>
        </row>
        <row r="2980">
          <cell r="A2980" t="str">
            <v>THEDFORD HYDRO ELECTRIC COMMISSION</v>
          </cell>
          <cell r="B2980" t="str">
            <v>HYDRO ONE NETWORKS INC.</v>
          </cell>
          <cell r="D2980">
            <v>-115943</v>
          </cell>
        </row>
        <row r="2981">
          <cell r="A2981" t="str">
            <v>THESSALON HYDRO DISTRIBUTION CORPORATION</v>
          </cell>
          <cell r="B2981" t="str">
            <v>HYDRO ONE NETWORKS INC.</v>
          </cell>
          <cell r="D2981">
            <v>-57306</v>
          </cell>
        </row>
        <row r="2982">
          <cell r="A2982" t="str">
            <v>THORNDALE HYDRO ELECTRIC COMMISSION</v>
          </cell>
          <cell r="B2982" t="str">
            <v>HYDRO ONE NETWORKS INC.</v>
          </cell>
          <cell r="D2982">
            <v>-14112</v>
          </cell>
        </row>
        <row r="2983">
          <cell r="A2983" t="str">
            <v>THOROLD HYDRO CORPORATION</v>
          </cell>
          <cell r="B2983" t="str">
            <v>HYDRO ONE NETWORKS INC.</v>
          </cell>
          <cell r="D2983">
            <v>-1630474</v>
          </cell>
        </row>
        <row r="2984">
          <cell r="A2984" t="str">
            <v>THUNDER BAY HYDRO ELECTRICITY DISTRIBUTION INC.</v>
          </cell>
          <cell r="B2984" t="str">
            <v>THUNDER BAY HYDRO ELECTRICITY DISTRIBUTION INC.</v>
          </cell>
          <cell r="D2984">
            <v>-16449089</v>
          </cell>
        </row>
        <row r="2985">
          <cell r="A2985" t="str">
            <v>TILLSONBURG HYDRO INC.</v>
          </cell>
          <cell r="B2985" t="str">
            <v>TILLSONBURG HYDRO INC.</v>
          </cell>
          <cell r="D2985">
            <v>-3111851</v>
          </cell>
        </row>
        <row r="2986">
          <cell r="A2986" t="str">
            <v>TOWNSHIP OF CHAMPLAIN PUBLIC UTILITY COMMISSION</v>
          </cell>
          <cell r="B2986" t="str">
            <v>HYDRO ONE NETWORKS INC.</v>
          </cell>
          <cell r="D2986">
            <v>-355610</v>
          </cell>
        </row>
        <row r="2987">
          <cell r="A2987" t="str">
            <v>TOWNSHIP OF MCGARRY HYDRO SYSTEM</v>
          </cell>
          <cell r="B2987" t="str">
            <v>HYDRO ONE NETWORKS INC.</v>
          </cell>
          <cell r="D2987">
            <v>-6273</v>
          </cell>
        </row>
        <row r="2988">
          <cell r="A2988" t="str">
            <v>TOWNSHIP OF NORTH DORCHESTER HYDRO</v>
          </cell>
          <cell r="B2988" t="str">
            <v>HYDRO ONE NETWORKS INC.</v>
          </cell>
          <cell r="D2988">
            <v>-140359</v>
          </cell>
        </row>
        <row r="2989">
          <cell r="A2989" t="str">
            <v>TWEED HYDRO ELECTRIC COMMISSION</v>
          </cell>
          <cell r="B2989" t="str">
            <v>HYDRO ONE NETWORKS INC.</v>
          </cell>
          <cell r="D2989">
            <v>-99987</v>
          </cell>
        </row>
        <row r="2990">
          <cell r="A2990" t="str">
            <v>UXBRIDGE HYDRO ELECTRIC COMMISSION</v>
          </cell>
          <cell r="B2990" t="str">
            <v>VERIDIAN CONNECTIONS INC.</v>
          </cell>
          <cell r="D2990">
            <v>-678653</v>
          </cell>
        </row>
        <row r="2991">
          <cell r="A2991" t="str">
            <v>VILLAGE OF CHATSWORTH HYDRO</v>
          </cell>
          <cell r="B2991" t="str">
            <v>HYDRO ONE NETWORKS INC.</v>
          </cell>
          <cell r="D2991">
            <v>-23841</v>
          </cell>
        </row>
        <row r="2992">
          <cell r="A2992" t="str">
            <v>VILLAGE OF LUCKNOW HYDRO SYSTEM</v>
          </cell>
          <cell r="B2992" t="str">
            <v>WESTARIO POWER INC.</v>
          </cell>
          <cell r="D2992">
            <v>-116714</v>
          </cell>
        </row>
        <row r="2993">
          <cell r="A2993" t="str">
            <v>WALKERTON PUBLIC UTILITIES COMMISSION</v>
          </cell>
          <cell r="B2993" t="str">
            <v>WESTARIO POWER INC.</v>
          </cell>
          <cell r="D2993">
            <v>-557221</v>
          </cell>
        </row>
        <row r="2994">
          <cell r="A2994" t="str">
            <v>WARKWORTH HYDRO ELECTRIC COMMISSION</v>
          </cell>
          <cell r="B2994" t="str">
            <v>HYDRO ONE NETWORKS INC.</v>
          </cell>
          <cell r="D2994">
            <v>-71849</v>
          </cell>
        </row>
        <row r="2995">
          <cell r="A2995" t="str">
            <v>WATERLOO NORTH HYDRO INC.</v>
          </cell>
          <cell r="B2995" t="str">
            <v>WATERLOO NORTH HYDRO INC.</v>
          </cell>
          <cell r="D2995">
            <v>-14707641</v>
          </cell>
        </row>
        <row r="2996">
          <cell r="A2996" t="str">
            <v>WELLAND HYDRO-ELECTRIC SYSTEM CORP.</v>
          </cell>
          <cell r="B2996" t="str">
            <v>WELLAND HYDRO-ELECTRIC SYSTEM CORP.</v>
          </cell>
          <cell r="D2996">
            <v>-4228645</v>
          </cell>
        </row>
        <row r="2997">
          <cell r="A2997" t="str">
            <v>WEST ELGIN HYDRO ELECTRIC COMMISSION</v>
          </cell>
          <cell r="B2997" t="str">
            <v>HYDRO ONE NETWORKS INC.</v>
          </cell>
          <cell r="D2997">
            <v>-174090</v>
          </cell>
        </row>
        <row r="2998">
          <cell r="A2998" t="str">
            <v>WEST PERTH POWER INC.</v>
          </cell>
          <cell r="B2998" t="str">
            <v>ERIE THAMES POWERLINES CORPORATION</v>
          </cell>
          <cell r="D2998">
            <v>-370350</v>
          </cell>
        </row>
        <row r="2999">
          <cell r="A2999" t="str">
            <v>WHITBY HYDRO ELECTRIC CORPORATION</v>
          </cell>
          <cell r="B2999" t="str">
            <v>WHITBY HYDRO ELECTRIC CORPORATION</v>
          </cell>
          <cell r="D2999">
            <v>-28271488</v>
          </cell>
        </row>
        <row r="3000">
          <cell r="A3000" t="str">
            <v>WHITCHURCH STOUFFVILLE HYDRO ELECTRIC COMMISSION</v>
          </cell>
          <cell r="B3000" t="str">
            <v>HYDRO ONE NETWORKS INC.</v>
          </cell>
          <cell r="D3000">
            <v>-2700041</v>
          </cell>
        </row>
        <row r="3001">
          <cell r="A3001" t="str">
            <v>WINCHESTER HYDRO COMMISSION</v>
          </cell>
          <cell r="B3001" t="str">
            <v>HYDRO ONE NETWORKS INC.</v>
          </cell>
          <cell r="D3001">
            <v>-307740</v>
          </cell>
        </row>
        <row r="3002">
          <cell r="A3002" t="str">
            <v>WINGHAM PUBLIC UTILITIES COMMISSION</v>
          </cell>
          <cell r="B3002" t="str">
            <v>WESTARIO POWER INC.</v>
          </cell>
          <cell r="D3002">
            <v>-302830</v>
          </cell>
        </row>
        <row r="3003">
          <cell r="A3003" t="str">
            <v>WOODSTOCK HYDRO SERVICES INC.</v>
          </cell>
          <cell r="B3003" t="str">
            <v>WOODSTOCK HYDRO SERVICES INC.</v>
          </cell>
          <cell r="D3003">
            <v>-1802908</v>
          </cell>
        </row>
        <row r="3004">
          <cell r="A3004" t="str">
            <v>WOODVILLE HYDRO-ELECTRIC SYSTEM</v>
          </cell>
          <cell r="B3004" t="str">
            <v>HYDRO ONE NETWORKS INC.</v>
          </cell>
          <cell r="D3004">
            <v>-54451</v>
          </cell>
        </row>
        <row r="3005">
          <cell r="A3005" t="str">
            <v>WYOMING HYDRO ELECTRIC COMMISSION</v>
          </cell>
          <cell r="B3005" t="str">
            <v>HYDRO ONE NETWORKS INC.</v>
          </cell>
          <cell r="D3005">
            <v>-91914</v>
          </cell>
        </row>
        <row r="3006">
          <cell r="A3006" t="str">
            <v>ZORRA ELECTRIC SUPPLY AUTHORITY</v>
          </cell>
          <cell r="B3006" t="str">
            <v>ERIE THAMES POWERLINES CORPORATION</v>
          </cell>
          <cell r="D3006">
            <v>-129374</v>
          </cell>
        </row>
        <row r="3007">
          <cell r="A3007" t="str">
            <v>ZURICH HYDRO ELECTRIC COMMISSION</v>
          </cell>
          <cell r="B3007" t="str">
            <v>FESTIVAL HYDRO INC.</v>
          </cell>
          <cell r="D3007">
            <v>-55680</v>
          </cell>
        </row>
        <row r="3012">
          <cell r="A3012" t="str">
            <v>ASPHODEL-NORWOOD DISTRIBUTION INCORPORATED</v>
          </cell>
          <cell r="B3012" t="str">
            <v>PETERBOROUGH DISTRIBUTION INCORPORATED</v>
          </cell>
          <cell r="C3012">
            <v>0</v>
          </cell>
        </row>
        <row r="3013">
          <cell r="A3013" t="str">
            <v>ATIKOKAN HYDRO INC.</v>
          </cell>
          <cell r="B3013" t="str">
            <v>ATIKOKAN HYDRO INC.</v>
          </cell>
          <cell r="C3013">
            <v>0</v>
          </cell>
        </row>
        <row r="3014">
          <cell r="A3014" t="str">
            <v>AURORA HYDRO CONNECTIONS LIMITED</v>
          </cell>
          <cell r="B3014" t="str">
            <v>POWERSTREAM INC.</v>
          </cell>
          <cell r="C3014">
            <v>0</v>
          </cell>
        </row>
        <row r="3015">
          <cell r="A3015" t="str">
            <v>BARRIE HYDRO DISTRIBUTION INC.</v>
          </cell>
          <cell r="B3015" t="str">
            <v>POWERSTREAM INC.</v>
          </cell>
          <cell r="C3015">
            <v>-8553572</v>
          </cell>
        </row>
        <row r="3016">
          <cell r="A3016" t="str">
            <v>BLUEWATER POWER DISTRIBUTION CORPORATION</v>
          </cell>
          <cell r="B3016" t="str">
            <v>BLUEWATER POWER DISTRIBUTION CORPORATION</v>
          </cell>
          <cell r="C3016">
            <v>-1519230</v>
          </cell>
        </row>
        <row r="3017">
          <cell r="A3017" t="str">
            <v>BRANT COUNTY POWER INC.</v>
          </cell>
          <cell r="B3017" t="str">
            <v>BRANT COUNTY POWER INC.</v>
          </cell>
          <cell r="C3017">
            <v>-332720</v>
          </cell>
        </row>
        <row r="3018">
          <cell r="A3018" t="str">
            <v>BRANTFORD POWER INC.</v>
          </cell>
          <cell r="B3018" t="str">
            <v>BRANTFORD POWER INC.</v>
          </cell>
          <cell r="C3018">
            <v>0</v>
          </cell>
        </row>
        <row r="3019">
          <cell r="A3019" t="str">
            <v>BURLINGTON HYDRO INC.</v>
          </cell>
          <cell r="B3019" t="str">
            <v>BURLINGTON HYDRO INC.</v>
          </cell>
          <cell r="C3019">
            <v>-3931602</v>
          </cell>
        </row>
        <row r="3020">
          <cell r="A3020" t="str">
            <v>CAMBRIDGE AND NORTH DUMFRIES HYDRO INC.</v>
          </cell>
          <cell r="B3020" t="str">
            <v>CAMBRIDGE AND NORTH DUMFRIES HYDRO INC.</v>
          </cell>
          <cell r="C3020">
            <v>-5576476</v>
          </cell>
        </row>
        <row r="3021">
          <cell r="A3021" t="str">
            <v>CANADIAN NIAGARA POWER INC.- FORT ERIE</v>
          </cell>
          <cell r="B3021" t="str">
            <v>CANADIAN NIAGARA POWER INC.- FORT ERIE</v>
          </cell>
          <cell r="C3021">
            <v>-1382450</v>
          </cell>
        </row>
        <row r="3022">
          <cell r="A3022" t="str">
            <v>CENTRE WELLINGTON HYDRO LTD.</v>
          </cell>
          <cell r="B3022" t="str">
            <v>CENTRE WELLINGTON HYDRO LTD.</v>
          </cell>
          <cell r="C3022">
            <v>-471485</v>
          </cell>
        </row>
        <row r="3023">
          <cell r="A3023" t="str">
            <v>CHAPLEAU PUBLIC UTILITIES CORPORATION</v>
          </cell>
          <cell r="B3023" t="str">
            <v>CHAPLEAU PUBLIC UTILITIES CORPORATION</v>
          </cell>
          <cell r="C3023">
            <v>0</v>
          </cell>
        </row>
        <row r="3024">
          <cell r="A3024" t="str">
            <v>CHATHAM-KENT HYDRO INC.</v>
          </cell>
          <cell r="B3024" t="str">
            <v>CHATHAM-KENT HYDRO INC.</v>
          </cell>
          <cell r="C3024">
            <v>-1334411</v>
          </cell>
        </row>
        <row r="3025">
          <cell r="A3025" t="str">
            <v>CLINTON POWER CORPORATION</v>
          </cell>
          <cell r="B3025" t="str">
            <v>ERIE THAMES POWERLINES CORPORATION</v>
          </cell>
          <cell r="C3025">
            <v>-2500</v>
          </cell>
        </row>
        <row r="3026">
          <cell r="A3026" t="str">
            <v>COLLUS POWER CORP.</v>
          </cell>
          <cell r="B3026" t="str">
            <v>COLLUS POWER CORP.</v>
          </cell>
          <cell r="C3026">
            <v>-819242</v>
          </cell>
        </row>
        <row r="3027">
          <cell r="A3027" t="str">
            <v>COOPERATIVE HYDRO EMBRUN INC.</v>
          </cell>
          <cell r="B3027" t="str">
            <v>COOPERATIVE HYDRO EMBRUN INC.</v>
          </cell>
          <cell r="C3027">
            <v>0</v>
          </cell>
        </row>
        <row r="3028">
          <cell r="A3028" t="str">
            <v>DUTTON HYDRO LIMITED</v>
          </cell>
          <cell r="B3028" t="str">
            <v>MIDDLESEX POWER DISTRIBUTION CORPORATION</v>
          </cell>
          <cell r="C3028">
            <v>0</v>
          </cell>
        </row>
        <row r="3029">
          <cell r="A3029" t="str">
            <v>E.L.K. ENERGY INC.</v>
          </cell>
          <cell r="B3029" t="str">
            <v>E.L.K. ENERGY INC.</v>
          </cell>
          <cell r="C3029">
            <v>-844184</v>
          </cell>
        </row>
        <row r="3030">
          <cell r="A3030" t="str">
            <v>ENERSOURCE HYDRO MISSISSAUGA INC.</v>
          </cell>
          <cell r="B3030" t="str">
            <v>ENERSOURCE HYDRO MISSISSAUGA INC.</v>
          </cell>
          <cell r="C3030">
            <v>-31537459</v>
          </cell>
        </row>
        <row r="3031">
          <cell r="A3031" t="str">
            <v>ENWIN UTILITIES LTD.</v>
          </cell>
          <cell r="B3031" t="str">
            <v>ENWIN UTILITIES LTD.</v>
          </cell>
          <cell r="C3031">
            <v>-3143534</v>
          </cell>
        </row>
        <row r="3032">
          <cell r="A3032" t="str">
            <v>ERIE THAMES POWERLINES CORPORATION</v>
          </cell>
          <cell r="B3032" t="str">
            <v>ERIE THAMES POWERLINES CORPORATION</v>
          </cell>
          <cell r="C3032">
            <v>0</v>
          </cell>
        </row>
        <row r="3033">
          <cell r="A3033" t="str">
            <v>ESPANOLA REGIONAL HYDRO DISTRIBUTION CORPORATION</v>
          </cell>
          <cell r="B3033" t="str">
            <v>ESPANOLA REGIONAL HYDRO DISTRIBUTION CORPORATION</v>
          </cell>
          <cell r="C3033">
            <v>-100457</v>
          </cell>
        </row>
        <row r="3034">
          <cell r="A3034" t="str">
            <v>ESSEX POWERLINES CORPORATION</v>
          </cell>
          <cell r="B3034" t="str">
            <v>ESSEX POWERLINES CORPORATION</v>
          </cell>
          <cell r="C3034">
            <v>-2461602</v>
          </cell>
        </row>
        <row r="3035">
          <cell r="A3035" t="str">
            <v>FESTIVAL HYDRO INC.</v>
          </cell>
          <cell r="B3035" t="str">
            <v>FESTIVAL HYDRO INC.</v>
          </cell>
          <cell r="C3035">
            <v>-834758</v>
          </cell>
        </row>
        <row r="3036">
          <cell r="A3036" t="str">
            <v>FORT ALBANY POWER CORPORATION</v>
          </cell>
          <cell r="B3036" t="str">
            <v>FORT ALBANY POWER CORPORATION</v>
          </cell>
          <cell r="C3036">
            <v>0</v>
          </cell>
        </row>
        <row r="3037">
          <cell r="A3037" t="str">
            <v>FORT FRANCES POWER CORPORATION</v>
          </cell>
          <cell r="B3037" t="str">
            <v>FORT FRANCES POWER CORPORATION</v>
          </cell>
          <cell r="C3037">
            <v>0</v>
          </cell>
        </row>
        <row r="3038">
          <cell r="A3038" t="str">
            <v>GRAND VALLEY ENERGY INC.</v>
          </cell>
          <cell r="B3038" t="str">
            <v>ORANGEVILLE HYDRO LIMITED</v>
          </cell>
          <cell r="C3038">
            <v>0</v>
          </cell>
        </row>
        <row r="3039">
          <cell r="A3039" t="str">
            <v>GRAVENHURST HYDRO ELECTRIC INC.</v>
          </cell>
          <cell r="B3039" t="str">
            <v>VERIDIAN CONNECTIONS INC.</v>
          </cell>
          <cell r="C3039">
            <v>-1537000</v>
          </cell>
        </row>
        <row r="3040">
          <cell r="A3040" t="str">
            <v>GREAT LAKES POWER LIMITED</v>
          </cell>
          <cell r="B3040" t="str">
            <v>GREAT LAKES POWER LIMITED</v>
          </cell>
          <cell r="C3040">
            <v>0</v>
          </cell>
        </row>
        <row r="3041">
          <cell r="A3041" t="str">
            <v>GREATER SUDBURY HYDRO INC.</v>
          </cell>
          <cell r="B3041" t="str">
            <v>GREATER SUDBURY HYDRO INC.</v>
          </cell>
          <cell r="C3041">
            <v>-1983816</v>
          </cell>
        </row>
        <row r="3042">
          <cell r="A3042" t="str">
            <v>GRIMSBY POWER INCORPORATED</v>
          </cell>
          <cell r="B3042" t="str">
            <v>GRIMSBY POWER INCORPORATED</v>
          </cell>
          <cell r="C3042">
            <v>-1252284</v>
          </cell>
        </row>
        <row r="3043">
          <cell r="A3043" t="str">
            <v>GUELPH HYDRO ELECTRIC SYSTEMS INC.</v>
          </cell>
          <cell r="B3043" t="str">
            <v>GUELPH HYDRO ELECTRIC SYSTEMS INC.</v>
          </cell>
          <cell r="C3043">
            <v>-7623931</v>
          </cell>
        </row>
        <row r="3044">
          <cell r="A3044" t="str">
            <v>HALDIMAND COUNTY HYDRO INC.</v>
          </cell>
          <cell r="B3044" t="str">
            <v>HALDIMAND COUNTY HYDRO INC.</v>
          </cell>
          <cell r="C3044">
            <v>-513177</v>
          </cell>
        </row>
        <row r="3045">
          <cell r="A3045" t="str">
            <v>HALTON HILLS HYDRO INC.</v>
          </cell>
          <cell r="B3045" t="str">
            <v>HALTON HILLS HYDRO INC.</v>
          </cell>
          <cell r="C3045">
            <v>0</v>
          </cell>
        </row>
        <row r="3046">
          <cell r="A3046" t="str">
            <v>HAMILTON HYDRO INC. C/O HORIZON UTILITIES CORPORATION</v>
          </cell>
          <cell r="B3046" t="str">
            <v>HORIZON UTILITIES CORPORATION</v>
          </cell>
          <cell r="C3046">
            <v>-1187581</v>
          </cell>
        </row>
        <row r="3047">
          <cell r="A3047" t="str">
            <v>HEARST POWER DISTRIBUTION COMPANY LIMITED</v>
          </cell>
          <cell r="B3047" t="str">
            <v>HEARST POWER DISTRIBUTION COMPANY LIMITED</v>
          </cell>
          <cell r="C3047">
            <v>0</v>
          </cell>
        </row>
        <row r="3048">
          <cell r="A3048" t="str">
            <v>HYDRO 2000 INC.</v>
          </cell>
          <cell r="B3048" t="str">
            <v>HYDRO 2000 INC.</v>
          </cell>
          <cell r="C3048">
            <v>0</v>
          </cell>
        </row>
        <row r="3049">
          <cell r="A3049" t="str">
            <v>HYDRO HAWKESBURY INC.</v>
          </cell>
          <cell r="B3049" t="str">
            <v>HYDRO HAWKESBURY INC.</v>
          </cell>
          <cell r="C3049">
            <v>0</v>
          </cell>
        </row>
        <row r="3050">
          <cell r="A3050" t="str">
            <v>HYDRO ONE BRAMPTON NETWORKS INC.</v>
          </cell>
          <cell r="B3050" t="str">
            <v>HYDRO ONE BRAMPTON NETWORKS INC.</v>
          </cell>
          <cell r="C3050">
            <v>-28474705</v>
          </cell>
        </row>
        <row r="3051">
          <cell r="A3051" t="str">
            <v>HYDRO ONE NETWORKS INC.</v>
          </cell>
          <cell r="B3051" t="str">
            <v>HYDRO ONE NETWORKS INC.</v>
          </cell>
          <cell r="C3051">
            <v>0</v>
          </cell>
        </row>
        <row r="3052">
          <cell r="A3052" t="str">
            <v>HYDRO ONE REMOTE COMMUNITIES</v>
          </cell>
          <cell r="B3052" t="str">
            <v>HYDRO ONE REMOTE COMMUNITIES</v>
          </cell>
          <cell r="C3052">
            <v>0</v>
          </cell>
        </row>
        <row r="3053">
          <cell r="A3053" t="str">
            <v>HYDRO OTTAWA LIMITED</v>
          </cell>
          <cell r="B3053" t="str">
            <v>HYDRO OTTAWA LIMITED</v>
          </cell>
          <cell r="C3053">
            <v>-56847398</v>
          </cell>
        </row>
        <row r="3054">
          <cell r="A3054" t="str">
            <v>INNISFIL HYDRO DISTRIBUTION SYSTEMS LIMITED</v>
          </cell>
          <cell r="B3054" t="str">
            <v>INNISFIL HYDRO DISTRIBUTION SYSTEMS LIMITED</v>
          </cell>
          <cell r="C3054">
            <v>-1748985</v>
          </cell>
        </row>
        <row r="3055">
          <cell r="A3055" t="str">
            <v>KASHECHEWAN POWER CORPORATION</v>
          </cell>
          <cell r="B3055" t="str">
            <v>KASHECHEWAN POWER CORPORATION</v>
          </cell>
          <cell r="C3055">
            <v>0</v>
          </cell>
        </row>
        <row r="3056">
          <cell r="A3056" t="str">
            <v>KENORA HYDRO ELECTRIC CORPORATION LTD.</v>
          </cell>
          <cell r="B3056" t="str">
            <v>KENORA HYDRO ELECTRIC CORPORATION LTD.</v>
          </cell>
          <cell r="C3056">
            <v>-44534</v>
          </cell>
        </row>
        <row r="3057">
          <cell r="A3057" t="str">
            <v>KINGSTON ELECTRICITY DISTRIBUTION LIMITED</v>
          </cell>
          <cell r="B3057" t="str">
            <v>KINGSTON HYDRO CORPORATION</v>
          </cell>
          <cell r="C3057">
            <v>-36504</v>
          </cell>
        </row>
        <row r="3058">
          <cell r="A3058" t="str">
            <v>KITCHENER-WILMOT HYDRO INC.</v>
          </cell>
          <cell r="B3058" t="str">
            <v>KITCHENER-WILMOT HYDRO INC.</v>
          </cell>
          <cell r="C3058">
            <v>-8753965</v>
          </cell>
        </row>
        <row r="3059">
          <cell r="A3059" t="str">
            <v>LAKEFIELD DISTRIBUTION INCORPORATED</v>
          </cell>
          <cell r="B3059" t="str">
            <v>PETERBOROUGH DISTRIBUTION INCORPORATED</v>
          </cell>
          <cell r="C3059">
            <v>0</v>
          </cell>
        </row>
        <row r="3060">
          <cell r="A3060" t="str">
            <v>LAKEFRONT UTILITIES INC.</v>
          </cell>
          <cell r="B3060" t="str">
            <v>LAKEFRONT UTILITIES INC.</v>
          </cell>
          <cell r="C3060">
            <v>-514495</v>
          </cell>
        </row>
        <row r="3061">
          <cell r="A3061" t="str">
            <v>LAKELAND POWER DISTRIBUTION LTD.</v>
          </cell>
          <cell r="B3061" t="str">
            <v>LAKELAND POWER DISTRIBUTION LTD.</v>
          </cell>
          <cell r="C3061">
            <v>-813042</v>
          </cell>
        </row>
        <row r="3062">
          <cell r="A3062" t="str">
            <v>LONDON HYDRO INC.</v>
          </cell>
          <cell r="B3062" t="str">
            <v>LONDON HYDRO INC.</v>
          </cell>
          <cell r="C3062">
            <v>-7456227</v>
          </cell>
        </row>
        <row r="3063">
          <cell r="A3063" t="str">
            <v>MIDDLESEX POWER DISTRIBUTION CORPORATION</v>
          </cell>
          <cell r="B3063" t="str">
            <v>MIDDLESEX POWER DISTRIBUTION CORPORATION</v>
          </cell>
          <cell r="C3063">
            <v>-348112</v>
          </cell>
        </row>
        <row r="3064">
          <cell r="A3064" t="str">
            <v>MIDLAND POWER UTILITY CORPORATION</v>
          </cell>
          <cell r="B3064" t="str">
            <v>MIDLAND POWER UTILITY CORPORATION</v>
          </cell>
          <cell r="C3064">
            <v>-227296</v>
          </cell>
        </row>
        <row r="3065">
          <cell r="A3065" t="str">
            <v>MILTON HYDRO DISTRIBUTION INC.</v>
          </cell>
          <cell r="B3065" t="str">
            <v>MILTON HYDRO DISTRIBUTION INC.</v>
          </cell>
          <cell r="C3065">
            <v>-5255258</v>
          </cell>
        </row>
        <row r="3066">
          <cell r="A3066" t="str">
            <v>NEWMARKET HYDRO LTD.</v>
          </cell>
          <cell r="B3066" t="str">
            <v>NEWMARKET-TAY POWER DISTRIBUTION LTD.</v>
          </cell>
          <cell r="C3066">
            <v>-5284900</v>
          </cell>
        </row>
        <row r="3067">
          <cell r="A3067" t="str">
            <v>NIAGARA FALLS HYDRO INC.</v>
          </cell>
          <cell r="B3067" t="str">
            <v>NIAGARA PENINSULA ENERGY INC.</v>
          </cell>
          <cell r="C3067">
            <v>-871158</v>
          </cell>
        </row>
        <row r="3068">
          <cell r="A3068" t="str">
            <v>NIAGARA-ON-THE-LAKE HYDRO INC.</v>
          </cell>
          <cell r="B3068" t="str">
            <v>NIAGARA-ON-THE-LAKE HYDRO INC.</v>
          </cell>
          <cell r="C3068">
            <v>-1931528</v>
          </cell>
        </row>
        <row r="3069">
          <cell r="A3069" t="str">
            <v>NORFOLK POWER DISTRIBUTION INC.</v>
          </cell>
          <cell r="B3069" t="str">
            <v>NORFOLK POWER DISTRIBUTION INC.</v>
          </cell>
          <cell r="C3069">
            <v>-1988959</v>
          </cell>
        </row>
        <row r="3070">
          <cell r="A3070" t="str">
            <v>NORTH BAY HYDRO DISTRIBUTION LIMITED</v>
          </cell>
          <cell r="B3070" t="str">
            <v>NORTH BAY HYDRO DISTRIBUTION LIMITED</v>
          </cell>
          <cell r="C3070">
            <v>-1414706</v>
          </cell>
        </row>
        <row r="3071">
          <cell r="A3071" t="str">
            <v>NORTHERN ONTARIO WIRES INC.</v>
          </cell>
          <cell r="B3071" t="str">
            <v>NORTHERN ONTARIO WIRES INC.</v>
          </cell>
          <cell r="C3071">
            <v>0</v>
          </cell>
        </row>
        <row r="3072">
          <cell r="A3072" t="str">
            <v>OAKVILLE HYDRO ELECTRICITY DISTRIBUTION INC.</v>
          </cell>
          <cell r="B3072" t="str">
            <v>OAKVILLE HYDRO ELECTRICITY DISTRIBUTION INC.</v>
          </cell>
          <cell r="C3072">
            <v>-8696928</v>
          </cell>
        </row>
        <row r="3073">
          <cell r="A3073" t="str">
            <v>ORANGEVILLE HYDRO LIMITED</v>
          </cell>
          <cell r="B3073" t="str">
            <v>ORANGEVILLE HYDRO LIMITED</v>
          </cell>
          <cell r="C3073">
            <v>-1586426</v>
          </cell>
        </row>
        <row r="3074">
          <cell r="A3074" t="str">
            <v>ORILLIA POWER DISTRIBUTION CORPORATION</v>
          </cell>
          <cell r="B3074" t="str">
            <v>ORILLIA POWER DISTRIBUTION CORPORATION</v>
          </cell>
          <cell r="C3074">
            <v>0</v>
          </cell>
        </row>
        <row r="3075">
          <cell r="A3075" t="str">
            <v>OSHAWA PUC NETWORKS INC.</v>
          </cell>
          <cell r="B3075" t="str">
            <v>OSHAWA PUC NETWORKS INC.</v>
          </cell>
          <cell r="C3075">
            <v>-5692489</v>
          </cell>
        </row>
        <row r="3076">
          <cell r="A3076" t="str">
            <v>OTTAWA RIVER POWER CORPORATION</v>
          </cell>
          <cell r="B3076" t="str">
            <v>OTTAWA RIVER POWER CORPORATION</v>
          </cell>
          <cell r="C3076">
            <v>-171884</v>
          </cell>
        </row>
        <row r="3077">
          <cell r="A3077" t="str">
            <v>PARRY SOUND POWER CORPORATION</v>
          </cell>
          <cell r="B3077" t="str">
            <v>PARRY SOUND POWER CORPORATION</v>
          </cell>
          <cell r="C3077">
            <v>-184390</v>
          </cell>
        </row>
        <row r="3078">
          <cell r="A3078" t="str">
            <v>PENINSULA WEST UTILITIES LIMITED</v>
          </cell>
          <cell r="B3078" t="str">
            <v>NIAGARA PENINSULA ENERGY INC.</v>
          </cell>
          <cell r="C3078">
            <v>-1495204</v>
          </cell>
        </row>
        <row r="3079">
          <cell r="A3079" t="str">
            <v>PETERBOROUGH DISTRIBUTION INCORPORATED</v>
          </cell>
          <cell r="B3079" t="str">
            <v>PETERBOROUGH DISTRIBUTION INCORPORATED</v>
          </cell>
          <cell r="C3079">
            <v>0</v>
          </cell>
        </row>
        <row r="3080">
          <cell r="A3080" t="str">
            <v>PORT COLBORNE HYDRO INC.</v>
          </cell>
          <cell r="B3080" t="str">
            <v>CANADIAN NIAGARA POWER INC.</v>
          </cell>
          <cell r="C3080">
            <v>-8838</v>
          </cell>
        </row>
        <row r="3081">
          <cell r="A3081" t="str">
            <v>POWERSTREAM INC.</v>
          </cell>
          <cell r="B3081" t="str">
            <v>POWERSTREAM INC.</v>
          </cell>
          <cell r="C3081">
            <v>-69944253</v>
          </cell>
        </row>
        <row r="3082">
          <cell r="A3082" t="str">
            <v>PUC DISTRIBUTION INC.</v>
          </cell>
          <cell r="B3082" t="str">
            <v>PUC DISTRIBUTION INC.</v>
          </cell>
          <cell r="C3082">
            <v>-781717</v>
          </cell>
        </row>
        <row r="3083">
          <cell r="A3083" t="str">
            <v>RENFREW HYDRO INC.</v>
          </cell>
          <cell r="B3083" t="str">
            <v>RENFREW HYDRO INC.</v>
          </cell>
          <cell r="C3083">
            <v>0</v>
          </cell>
        </row>
        <row r="3084">
          <cell r="A3084" t="str">
            <v>RIDEAU ST. LAWRENCE DISTRIBUTION INC.</v>
          </cell>
          <cell r="B3084" t="str">
            <v>RIDEAU ST. LAWRENCE DISTRIBUTION INC.</v>
          </cell>
          <cell r="C3084">
            <v>-96323</v>
          </cell>
        </row>
        <row r="3085">
          <cell r="A3085" t="str">
            <v>SCUGOG HYDRO ELECTRIC CORPORATION</v>
          </cell>
          <cell r="B3085" t="str">
            <v>VERIDIAN CONNECTIONS INC.</v>
          </cell>
          <cell r="C3085">
            <v>-315157</v>
          </cell>
        </row>
        <row r="3086">
          <cell r="A3086" t="str">
            <v>SIOUX LOOKOUT HYDRO INC.</v>
          </cell>
          <cell r="B3086" t="str">
            <v>SIOUX LOOKOUT HYDRO INC.</v>
          </cell>
          <cell r="C3086">
            <v>-139730</v>
          </cell>
        </row>
        <row r="3087">
          <cell r="A3087" t="str">
            <v>ST. CATHARINES HYDRO UTILITY SERVICES INC. C/O HORIZON UTILITIES CORPORATION</v>
          </cell>
          <cell r="B3087" t="str">
            <v>HORIZON UTILITIES CORPORATION</v>
          </cell>
          <cell r="C3087">
            <v>-795550</v>
          </cell>
        </row>
        <row r="3088">
          <cell r="A3088" t="str">
            <v>ST. THOMAS ENERGY INC.</v>
          </cell>
          <cell r="B3088" t="str">
            <v>ST. THOMAS ENERGY INC.</v>
          </cell>
          <cell r="C3088">
            <v>-1858031</v>
          </cell>
        </row>
        <row r="3089">
          <cell r="A3089" t="str">
            <v>TAY HYDRO ELECTRIC DISTRIBUTION COMPANY INC.</v>
          </cell>
          <cell r="B3089" t="str">
            <v>NEWMARKET-TAY POWER DISTRIBUTION LTD.</v>
          </cell>
          <cell r="C3089">
            <v>0</v>
          </cell>
        </row>
        <row r="3090">
          <cell r="A3090" t="str">
            <v>TERRACE BAY SUPERIOR WIRES INC.</v>
          </cell>
          <cell r="B3090" t="str">
            <v>HYDRO ONE NETWORKS INC.</v>
          </cell>
          <cell r="C3090">
            <v>0</v>
          </cell>
        </row>
        <row r="3091">
          <cell r="A3091" t="str">
            <v>THUNDER BAY HYDRO ELECTRICITY DISTRIBUTION INC.</v>
          </cell>
          <cell r="B3091" t="str">
            <v>THUNDER BAY HYDRO ELECTRICITY DISTRIBUTION INC.</v>
          </cell>
          <cell r="C3091">
            <v>-2561969</v>
          </cell>
        </row>
        <row r="3092">
          <cell r="A3092" t="str">
            <v>TILLSONBURG HYDRO INC.</v>
          </cell>
          <cell r="B3092" t="str">
            <v>TILLSONBURG HYDRO INC.</v>
          </cell>
          <cell r="C3092">
            <v>0</v>
          </cell>
        </row>
        <row r="3093">
          <cell r="A3093" t="str">
            <v>TORONTO HYDRO-ELECTRIC SYSTEM LIMITED</v>
          </cell>
          <cell r="B3093" t="str">
            <v>TORONTO HYDRO-ELECTRIC SYSTEM LIMITED</v>
          </cell>
          <cell r="C3093">
            <v>-84511703</v>
          </cell>
        </row>
        <row r="3094">
          <cell r="A3094" t="str">
            <v>VERIDIAN CONNECTIONS INC.</v>
          </cell>
          <cell r="B3094" t="str">
            <v>VERIDIAN CONNECTIONS INC.</v>
          </cell>
          <cell r="C3094">
            <v>-10983517</v>
          </cell>
        </row>
        <row r="3095">
          <cell r="A3095" t="str">
            <v>WASAGA DISTRIBUTION INC.</v>
          </cell>
          <cell r="B3095" t="str">
            <v>WASAGA DISTRIBUTION INC.</v>
          </cell>
          <cell r="C3095">
            <v>-597852</v>
          </cell>
        </row>
        <row r="3096">
          <cell r="A3096" t="str">
            <v>WATERLOO NORTH HYDRO INC.</v>
          </cell>
          <cell r="B3096" t="str">
            <v>WATERLOO NORTH HYDRO INC.</v>
          </cell>
          <cell r="C3096">
            <v>-4393423</v>
          </cell>
        </row>
        <row r="3097">
          <cell r="A3097" t="str">
            <v>WELLAND HYDRO-ELECTRIC SYSTEM CORP.</v>
          </cell>
          <cell r="B3097" t="str">
            <v>WELLAND HYDRO-ELECTRIC SYSTEM CORP.</v>
          </cell>
          <cell r="C3097">
            <v>0</v>
          </cell>
        </row>
        <row r="3098">
          <cell r="A3098" t="str">
            <v>WELLINGTON ELECTRIC DISTRIBUTION COMPANY INC.</v>
          </cell>
          <cell r="B3098" t="str">
            <v>GUELPH HYDRO ELECTRIC SYSTEMS INC.</v>
          </cell>
          <cell r="C3098">
            <v>-93462</v>
          </cell>
        </row>
        <row r="3099">
          <cell r="A3099" t="str">
            <v>WELLINGTON NORTH POWER INC.</v>
          </cell>
          <cell r="B3099" t="str">
            <v>WELLINGTON NORTH POWER INC.</v>
          </cell>
          <cell r="C3099">
            <v>0</v>
          </cell>
        </row>
        <row r="3100">
          <cell r="A3100" t="str">
            <v>WEST COAST HURON ENERGY INC.</v>
          </cell>
          <cell r="B3100" t="str">
            <v>WEST COAST HURON ENERGY INC.</v>
          </cell>
          <cell r="C3100">
            <v>0</v>
          </cell>
        </row>
        <row r="3101">
          <cell r="A3101" t="str">
            <v>WEST NIPISSING ENERGY SERVICES LTD.</v>
          </cell>
          <cell r="B3101" t="str">
            <v>GREATER SUDBURY HYDRO INC.</v>
          </cell>
          <cell r="C3101">
            <v>0</v>
          </cell>
        </row>
        <row r="3102">
          <cell r="A3102" t="str">
            <v>WEST PERTH POWER INC.</v>
          </cell>
          <cell r="B3102" t="str">
            <v>ERIE THAMES POWERLINES CORPORATION</v>
          </cell>
          <cell r="C3102">
            <v>-62286</v>
          </cell>
        </row>
        <row r="3103">
          <cell r="A3103" t="str">
            <v>WESTARIO POWER INC.</v>
          </cell>
          <cell r="B3103" t="str">
            <v>WESTARIO POWER INC.</v>
          </cell>
          <cell r="C3103">
            <v>-529405</v>
          </cell>
        </row>
        <row r="3104">
          <cell r="A3104" t="str">
            <v>WHITBY HYDRO ELECTRIC CORPORATION</v>
          </cell>
          <cell r="B3104" t="str">
            <v>WHITBY HYDRO ELECTRIC CORPORATION</v>
          </cell>
          <cell r="C3104">
            <v>-4931117</v>
          </cell>
        </row>
        <row r="3105">
          <cell r="A3105" t="str">
            <v>WOODSTOCK HYDRO SERVICES INC.</v>
          </cell>
          <cell r="B3105" t="str">
            <v>WOODSTOCK HYDRO SERVICES INC.</v>
          </cell>
          <cell r="C3105">
            <v>-9112</v>
          </cell>
        </row>
        <row r="3110">
          <cell r="A3110" t="str">
            <v>ASPHODEL-NORWOOD DISTRIBUTION INCORPORATED</v>
          </cell>
          <cell r="B3110" t="str">
            <v>PETERBOROUGH DISTRIBUTION INCORPORATED</v>
          </cell>
          <cell r="C3110">
            <v>0</v>
          </cell>
        </row>
        <row r="3111">
          <cell r="A3111" t="str">
            <v>ATIKOKAN HYDRO INC.</v>
          </cell>
          <cell r="B3111" t="str">
            <v>ATIKOKAN HYDRO INC.</v>
          </cell>
          <cell r="C3111">
            <v>0</v>
          </cell>
        </row>
        <row r="3112">
          <cell r="A3112" t="str">
            <v>ATTAWAPISKAT POWER CORPORATION</v>
          </cell>
          <cell r="B3112" t="str">
            <v>ATTAWAPISKAT POWER CORPORATION</v>
          </cell>
          <cell r="C3112">
            <v>0</v>
          </cell>
        </row>
        <row r="3113">
          <cell r="A3113" t="str">
            <v>AURORA HYDRO CONNECTIONS LIMITED</v>
          </cell>
          <cell r="B3113" t="str">
            <v>POWERSTREAM INC.</v>
          </cell>
          <cell r="C3113">
            <v>0</v>
          </cell>
        </row>
        <row r="3114">
          <cell r="A3114" t="str">
            <v>BARRIE HYDRO DISTRIBUTION INC.</v>
          </cell>
          <cell r="B3114" t="str">
            <v>POWERSTREAM INC.</v>
          </cell>
          <cell r="C3114">
            <v>-10386773</v>
          </cell>
        </row>
        <row r="3115">
          <cell r="A3115" t="str">
            <v>BLUEWATER POWER DISTRIBUTION CORPORATION</v>
          </cell>
          <cell r="B3115" t="str">
            <v>BLUEWATER POWER DISTRIBUTION CORPORATION</v>
          </cell>
          <cell r="C3115">
            <v>-1888867</v>
          </cell>
        </row>
        <row r="3116">
          <cell r="A3116" t="str">
            <v>BRANT COUNTY POWER INC.</v>
          </cell>
          <cell r="B3116" t="str">
            <v>BRANT COUNTY POWER INC.</v>
          </cell>
          <cell r="C3116">
            <v>-1246084</v>
          </cell>
        </row>
        <row r="3117">
          <cell r="A3117" t="str">
            <v>BRANTFORD POWER INC.</v>
          </cell>
          <cell r="B3117" t="str">
            <v>BRANTFORD POWER INC.</v>
          </cell>
          <cell r="C3117">
            <v>0</v>
          </cell>
        </row>
        <row r="3118">
          <cell r="A3118" t="str">
            <v>BURLINGTON HYDRO INC.</v>
          </cell>
          <cell r="B3118" t="str">
            <v>BURLINGTON HYDRO INC.</v>
          </cell>
          <cell r="C3118">
            <v>-4335467</v>
          </cell>
        </row>
        <row r="3119">
          <cell r="A3119" t="str">
            <v>CAMBRIDGE AND NORTH DUMFRIES HYDRO INC.</v>
          </cell>
          <cell r="B3119" t="str">
            <v>CAMBRIDGE AND NORTH DUMFRIES HYDRO INC.</v>
          </cell>
          <cell r="C3119">
            <v>-6200304</v>
          </cell>
        </row>
        <row r="3120">
          <cell r="A3120" t="str">
            <v>CANADIAN NIAGARA POWER INC.- FORT ERIE</v>
          </cell>
          <cell r="B3120" t="str">
            <v>CANADIAN NIAGARA POWER INC.- FORT ERIE</v>
          </cell>
          <cell r="C3120">
            <v>-1744411</v>
          </cell>
        </row>
        <row r="3121">
          <cell r="A3121" t="str">
            <v>CENTRE WELLINGTON HYDRO LTD.</v>
          </cell>
          <cell r="B3121" t="str">
            <v>CENTRE WELLINGTON HYDRO LTD.</v>
          </cell>
          <cell r="C3121">
            <v>-738983</v>
          </cell>
        </row>
        <row r="3122">
          <cell r="A3122" t="str">
            <v>CHAPLEAU PUBLIC UTILITIES CORPORATION</v>
          </cell>
          <cell r="B3122" t="str">
            <v>CHAPLEAU PUBLIC UTILITIES CORPORATION</v>
          </cell>
          <cell r="C3122">
            <v>0</v>
          </cell>
        </row>
        <row r="3123">
          <cell r="A3123" t="str">
            <v>CHATHAM-KENT HYDRO INC.</v>
          </cell>
          <cell r="B3123" t="str">
            <v>CHATHAM-KENT HYDRO INC.</v>
          </cell>
          <cell r="C3123">
            <v>-2209718</v>
          </cell>
        </row>
        <row r="3124">
          <cell r="A3124" t="str">
            <v>CLINTON POWER CORPORATION</v>
          </cell>
          <cell r="B3124" t="str">
            <v>ERIE THAMES POWERLINES CORPORATION</v>
          </cell>
          <cell r="C3124">
            <v>-75246</v>
          </cell>
        </row>
        <row r="3125">
          <cell r="A3125" t="str">
            <v>COLLUS POWER CORP.</v>
          </cell>
          <cell r="B3125" t="str">
            <v>COLLUS POWER CORP.</v>
          </cell>
          <cell r="C3125">
            <v>-1063225</v>
          </cell>
        </row>
        <row r="3126">
          <cell r="A3126" t="str">
            <v>COOPERATIVE HYDRO EMBRUN INC.</v>
          </cell>
          <cell r="B3126" t="str">
            <v>COOPERATIVE HYDRO EMBRUN INC.</v>
          </cell>
          <cell r="C3126">
            <v>0</v>
          </cell>
        </row>
        <row r="3127">
          <cell r="A3127" t="str">
            <v>DUTTON HYDRO LIMITED</v>
          </cell>
          <cell r="B3127" t="str">
            <v>MIDDLESEX POWER DISTRIBUTION CORPORATION</v>
          </cell>
          <cell r="C3127">
            <v>0</v>
          </cell>
        </row>
        <row r="3128">
          <cell r="A3128" t="str">
            <v>E.L.K. ENERGY INC.</v>
          </cell>
          <cell r="B3128" t="str">
            <v>E.L.K. ENERGY INC.</v>
          </cell>
          <cell r="C3128">
            <v>-1195425</v>
          </cell>
        </row>
        <row r="3129">
          <cell r="A3129" t="str">
            <v>EASTERN ONTARIO POWER INC.</v>
          </cell>
          <cell r="B3129" t="str">
            <v>CANADIAN NIAGARA POWER INC.</v>
          </cell>
          <cell r="C3129">
            <v>-742697</v>
          </cell>
        </row>
        <row r="3130">
          <cell r="A3130" t="str">
            <v>ENERSOURCE HYDRO MISSISSAUGA INC.</v>
          </cell>
          <cell r="B3130" t="str">
            <v>ENERSOURCE HYDRO MISSISSAUGA INC.</v>
          </cell>
          <cell r="C3130">
            <v>-39445399</v>
          </cell>
        </row>
        <row r="3131">
          <cell r="A3131" t="str">
            <v>ENWIN UTILITIES LTD.</v>
          </cell>
          <cell r="B3131" t="str">
            <v>ENWIN UTILITIES LTD.</v>
          </cell>
          <cell r="C3131">
            <v>-3983956</v>
          </cell>
        </row>
        <row r="3132">
          <cell r="A3132" t="str">
            <v>ERIE THAMES POWERLINES CORPORATION</v>
          </cell>
          <cell r="B3132" t="str">
            <v>ERIE THAMES POWERLINES CORPORATION</v>
          </cell>
          <cell r="C3132">
            <v>0</v>
          </cell>
        </row>
        <row r="3133">
          <cell r="A3133" t="str">
            <v>ESPANOLA REGIONAL HYDRO DISTRIBUTION CORPORATION</v>
          </cell>
          <cell r="B3133" t="str">
            <v>ESPANOLA REGIONAL HYDRO DISTRIBUTION CORPORATION</v>
          </cell>
          <cell r="C3133">
            <v>-104494</v>
          </cell>
        </row>
        <row r="3134">
          <cell r="A3134" t="str">
            <v>ESSEX POWERLINES CORPORATION</v>
          </cell>
          <cell r="B3134" t="str">
            <v>ESSEX POWERLINES CORPORATION</v>
          </cell>
          <cell r="C3134">
            <v>-3273290</v>
          </cell>
        </row>
        <row r="3135">
          <cell r="A3135" t="str">
            <v>FESTIVAL HYDRO INC.</v>
          </cell>
          <cell r="B3135" t="str">
            <v>FESTIVAL HYDRO INC.</v>
          </cell>
          <cell r="C3135">
            <v>-1138190</v>
          </cell>
        </row>
        <row r="3136">
          <cell r="A3136" t="str">
            <v>FORT ALBANY POWER CORPORATION</v>
          </cell>
          <cell r="B3136" t="str">
            <v>FORT ALBANY POWER CORPORATION</v>
          </cell>
          <cell r="C3136">
            <v>0</v>
          </cell>
        </row>
        <row r="3137">
          <cell r="A3137" t="str">
            <v>FORT FRANCES POWER CORPORATION</v>
          </cell>
          <cell r="B3137" t="str">
            <v>FORT FRANCES POWER CORPORATION</v>
          </cell>
          <cell r="C3137">
            <v>0</v>
          </cell>
        </row>
        <row r="3138">
          <cell r="A3138" t="str">
            <v>GRAND VALLEY ENERGY INC.</v>
          </cell>
          <cell r="B3138" t="str">
            <v>ORANGEVILLE HYDRO LIMITED</v>
          </cell>
          <cell r="C3138">
            <v>0</v>
          </cell>
        </row>
        <row r="3139">
          <cell r="A3139" t="str">
            <v>GRAVENHURST HYDRO ELECTRIC INC.</v>
          </cell>
          <cell r="B3139" t="str">
            <v>VERIDIAN CONNECTIONS INC.</v>
          </cell>
          <cell r="C3139">
            <v>-1809250</v>
          </cell>
        </row>
        <row r="3140">
          <cell r="A3140" t="str">
            <v>GREAT LAKES POWER LIMITED</v>
          </cell>
          <cell r="B3140" t="str">
            <v>GREAT LAKES POWER LIMITED</v>
          </cell>
          <cell r="C3140">
            <v>0</v>
          </cell>
        </row>
        <row r="3141">
          <cell r="A3141" t="str">
            <v>GREATER SUDBURY HYDRO INC.</v>
          </cell>
          <cell r="B3141" t="str">
            <v>GREATER SUDBURY HYDRO INC.</v>
          </cell>
          <cell r="C3141">
            <v>-2644697</v>
          </cell>
        </row>
        <row r="3142">
          <cell r="A3142" t="str">
            <v>GRIMSBY POWER INCORPORATED</v>
          </cell>
          <cell r="B3142" t="str">
            <v>GRIMSBY POWER INCORPORATED</v>
          </cell>
          <cell r="C3142">
            <v>-2213086</v>
          </cell>
        </row>
        <row r="3143">
          <cell r="A3143" t="str">
            <v>GUELPH HYDRO ELECTRIC SYSTEMS INC.</v>
          </cell>
          <cell r="B3143" t="str">
            <v>GUELPH HYDRO ELECTRIC SYSTEMS INC.</v>
          </cell>
          <cell r="C3143">
            <v>-9817621</v>
          </cell>
        </row>
        <row r="3144">
          <cell r="A3144" t="str">
            <v>HALDIMAND COUNTY HYDRO INC.</v>
          </cell>
          <cell r="B3144" t="str">
            <v>HALDIMAND COUNTY HYDRO INC.</v>
          </cell>
          <cell r="C3144">
            <v>-785529</v>
          </cell>
        </row>
        <row r="3145">
          <cell r="A3145" t="str">
            <v>HALTON HILLS HYDRO INC.</v>
          </cell>
          <cell r="B3145" t="str">
            <v>HALTON HILLS HYDRO INC.</v>
          </cell>
          <cell r="C3145">
            <v>0</v>
          </cell>
        </row>
        <row r="3146">
          <cell r="A3146" t="str">
            <v>HAMILTON HYDRO INC. C/O HORIZON UTILITIES CORPORATION</v>
          </cell>
          <cell r="B3146" t="str">
            <v>HORIZON UTILITIES CORPORATION</v>
          </cell>
          <cell r="C3146">
            <v>-3269213</v>
          </cell>
        </row>
        <row r="3147">
          <cell r="A3147" t="str">
            <v>HEARST POWER DISTRIBUTION COMPANY LIMITED</v>
          </cell>
          <cell r="B3147" t="str">
            <v>HEARST POWER DISTRIBUTION COMPANY LIMITED</v>
          </cell>
          <cell r="C3147">
            <v>0</v>
          </cell>
        </row>
        <row r="3148">
          <cell r="A3148" t="str">
            <v>HYDRO 2000 INC.</v>
          </cell>
          <cell r="B3148" t="str">
            <v>HYDRO 2000 INC.</v>
          </cell>
          <cell r="C3148">
            <v>0</v>
          </cell>
        </row>
        <row r="3149">
          <cell r="A3149" t="str">
            <v>HYDRO HAWKESBURY INC.</v>
          </cell>
          <cell r="B3149" t="str">
            <v>HYDRO HAWKESBURY INC.</v>
          </cell>
          <cell r="C3149">
            <v>0</v>
          </cell>
        </row>
        <row r="3150">
          <cell r="A3150" t="str">
            <v>HYDRO ONE BRAMPTON NETWORKS INC.</v>
          </cell>
          <cell r="B3150" t="str">
            <v>HYDRO ONE BRAMPTON NETWORKS INC.</v>
          </cell>
          <cell r="C3150">
            <v>-34228984</v>
          </cell>
        </row>
        <row r="3151">
          <cell r="A3151" t="str">
            <v>HYDRO ONE NETWORKS INC.</v>
          </cell>
          <cell r="B3151" t="str">
            <v>HYDRO ONE NETWORKS INC.</v>
          </cell>
          <cell r="C3151">
            <v>0</v>
          </cell>
        </row>
        <row r="3152">
          <cell r="A3152" t="str">
            <v>HYDRO ONE REMOTE COMMUNITIES</v>
          </cell>
          <cell r="B3152" t="str">
            <v>HYDRO ONE REMOTE COMMUNITIES</v>
          </cell>
          <cell r="C3152">
            <v>0</v>
          </cell>
        </row>
        <row r="3153">
          <cell r="A3153" t="str">
            <v>HYDRO OTTAWA LIMITED</v>
          </cell>
          <cell r="B3153" t="str">
            <v>HYDRO OTTAWA LIMITED</v>
          </cell>
          <cell r="C3153">
            <v>-45740536</v>
          </cell>
        </row>
        <row r="3154">
          <cell r="A3154" t="str">
            <v>INNISFIL HYDRO DISTRIBUTION SYSTEMS LIMITED</v>
          </cell>
          <cell r="B3154" t="str">
            <v>INNISFIL HYDRO DISTRIBUTION SYSTEMS LIMITED</v>
          </cell>
          <cell r="C3154">
            <v>-2044786</v>
          </cell>
        </row>
        <row r="3155">
          <cell r="A3155" t="str">
            <v>KASHECHEWAN POWER CORPORATION</v>
          </cell>
          <cell r="B3155" t="str">
            <v>KASHECHEWAN POWER CORPORATION</v>
          </cell>
          <cell r="C3155">
            <v>0</v>
          </cell>
        </row>
        <row r="3156">
          <cell r="A3156" t="str">
            <v>KENORA HYDRO ELECTRIC CORPORATION LTD.</v>
          </cell>
          <cell r="B3156" t="str">
            <v>KENORA HYDRO ELECTRIC CORPORATION LTD.</v>
          </cell>
          <cell r="C3156">
            <v>-44534</v>
          </cell>
        </row>
        <row r="3157">
          <cell r="A3157" t="str">
            <v>KINGSTON ELECTRICITY DISTRIBUTION LIMITED</v>
          </cell>
          <cell r="B3157" t="str">
            <v>KINGSTON HYDRO CORPORATION</v>
          </cell>
          <cell r="C3157">
            <v>-49045</v>
          </cell>
        </row>
        <row r="3158">
          <cell r="A3158" t="str">
            <v>KITCHENER-WILMOT HYDRO INC.</v>
          </cell>
          <cell r="B3158" t="str">
            <v>KITCHENER-WILMOT HYDRO INC.</v>
          </cell>
          <cell r="C3158">
            <v>-13004934</v>
          </cell>
        </row>
        <row r="3159">
          <cell r="A3159" t="str">
            <v>LAKEFIELD DISTRIBUTION INCORPORATED</v>
          </cell>
          <cell r="B3159" t="str">
            <v>PETERBOROUGH DISTRIBUTION INCORPORATED</v>
          </cell>
          <cell r="C3159">
            <v>0</v>
          </cell>
        </row>
        <row r="3160">
          <cell r="A3160" t="str">
            <v>LAKEFRONT UTILITIES INC.</v>
          </cell>
          <cell r="B3160" t="str">
            <v>LAKEFRONT UTILITIES INC.</v>
          </cell>
          <cell r="C3160">
            <v>-514495</v>
          </cell>
        </row>
        <row r="3161">
          <cell r="A3161" t="str">
            <v>LAKELAND POWER DISTRIBUTION LTD.</v>
          </cell>
          <cell r="B3161" t="str">
            <v>LAKELAND POWER DISTRIBUTION LTD.</v>
          </cell>
          <cell r="C3161">
            <v>-891426</v>
          </cell>
        </row>
        <row r="3162">
          <cell r="A3162" t="str">
            <v>LONDON HYDRO INC.</v>
          </cell>
          <cell r="B3162" t="str">
            <v>LONDON HYDRO INC.</v>
          </cell>
          <cell r="C3162">
            <v>-9016736</v>
          </cell>
        </row>
        <row r="3163">
          <cell r="A3163" t="str">
            <v>MIDDLESEX POWER DISTRIBUTION CORPORATION</v>
          </cell>
          <cell r="B3163" t="str">
            <v>MIDDLESEX POWER DISTRIBUTION CORPORATION</v>
          </cell>
          <cell r="C3163">
            <v>-457565</v>
          </cell>
        </row>
        <row r="3164">
          <cell r="A3164" t="str">
            <v>MIDLAND POWER UTILITY CORPORATION</v>
          </cell>
          <cell r="B3164" t="str">
            <v>MIDLAND POWER UTILITY CORPORATION</v>
          </cell>
          <cell r="C3164">
            <v>-217514</v>
          </cell>
        </row>
        <row r="3165">
          <cell r="A3165" t="str">
            <v>MILTON HYDRO DISTRIBUTION INC.</v>
          </cell>
          <cell r="B3165" t="str">
            <v>MILTON HYDRO DISTRIBUTION INC.</v>
          </cell>
          <cell r="C3165">
            <v>-9714630</v>
          </cell>
        </row>
        <row r="3166">
          <cell r="A3166" t="str">
            <v>NEWMARKET HYDRO LTD.</v>
          </cell>
          <cell r="B3166" t="str">
            <v>NEWMARKET-TAY POWER DISTRIBUTION LTD.</v>
          </cell>
          <cell r="C3166">
            <v>-7262486</v>
          </cell>
        </row>
        <row r="3167">
          <cell r="A3167" t="str">
            <v>NIAGARA FALLS HYDRO INC.</v>
          </cell>
          <cell r="B3167" t="str">
            <v>NIAGARA PENINSULA ENERGY INC.</v>
          </cell>
          <cell r="C3167">
            <v>-3328465</v>
          </cell>
        </row>
        <row r="3168">
          <cell r="A3168" t="str">
            <v>NIAGARA-ON-THE-LAKE HYDRO INC.</v>
          </cell>
          <cell r="B3168" t="str">
            <v>NIAGARA-ON-THE-LAKE HYDRO INC.</v>
          </cell>
          <cell r="C3168">
            <v>-2560653</v>
          </cell>
        </row>
        <row r="3169">
          <cell r="A3169" t="str">
            <v>NORFOLK POWER DISTRIBUTION INC.</v>
          </cell>
          <cell r="B3169" t="str">
            <v>NORFOLK POWER DISTRIBUTION INC.</v>
          </cell>
          <cell r="C3169">
            <v>-2695496</v>
          </cell>
        </row>
        <row r="3170">
          <cell r="A3170" t="str">
            <v>NORTH BAY HYDRO DISTRIBUTION LIMITED</v>
          </cell>
          <cell r="B3170" t="str">
            <v>NORTH BAY HYDRO DISTRIBUTION LIMITED</v>
          </cell>
          <cell r="C3170">
            <v>-1670695</v>
          </cell>
        </row>
        <row r="3171">
          <cell r="A3171" t="str">
            <v>NORTHERN ONTARIO WIRES INC.</v>
          </cell>
          <cell r="B3171" t="str">
            <v>NORTHERN ONTARIO WIRES INC.</v>
          </cell>
          <cell r="C3171">
            <v>0</v>
          </cell>
        </row>
        <row r="3172">
          <cell r="A3172" t="str">
            <v>OAKVILLE HYDRO ELECTRICITY DISTRIBUTION INC.</v>
          </cell>
          <cell r="B3172" t="str">
            <v>OAKVILLE HYDRO ELECTRICITY DISTRIBUTION INC.</v>
          </cell>
          <cell r="C3172">
            <v>-10771755</v>
          </cell>
        </row>
        <row r="3173">
          <cell r="A3173" t="str">
            <v>ORANGEVILLE HYDRO LIMITED</v>
          </cell>
          <cell r="B3173" t="str">
            <v>ORANGEVILLE HYDRO LIMITED</v>
          </cell>
          <cell r="C3173">
            <v>-1921349</v>
          </cell>
        </row>
        <row r="3174">
          <cell r="A3174" t="str">
            <v>ORILLIA POWER DISTRIBUTION CORPORATION</v>
          </cell>
          <cell r="B3174" t="str">
            <v>ORILLIA POWER DISTRIBUTION CORPORATION</v>
          </cell>
          <cell r="C3174">
            <v>0</v>
          </cell>
        </row>
        <row r="3175">
          <cell r="A3175" t="str">
            <v>OSHAWA PUC NETWORKS INC.</v>
          </cell>
          <cell r="B3175" t="str">
            <v>OSHAWA PUC NETWORKS INC.</v>
          </cell>
          <cell r="C3175">
            <v>-7592028</v>
          </cell>
        </row>
        <row r="3176">
          <cell r="A3176" t="str">
            <v>OTTAWA RIVER POWER CORPORATION</v>
          </cell>
          <cell r="B3176" t="str">
            <v>OTTAWA RIVER POWER CORPORATION</v>
          </cell>
          <cell r="C3176">
            <v>-256927</v>
          </cell>
        </row>
        <row r="3177">
          <cell r="A3177" t="str">
            <v>PARRY SOUND POWER CORPORATION</v>
          </cell>
          <cell r="B3177" t="str">
            <v>PARRY SOUND POWER CORPORATION</v>
          </cell>
          <cell r="C3177">
            <v>-276888</v>
          </cell>
        </row>
        <row r="3178">
          <cell r="A3178" t="str">
            <v>PENINSULA WEST UTILITIES LIMITED</v>
          </cell>
          <cell r="B3178" t="str">
            <v>NIAGARA PENINSULA ENERGY INC.</v>
          </cell>
          <cell r="C3178">
            <v>-1713931</v>
          </cell>
        </row>
        <row r="3179">
          <cell r="A3179" t="str">
            <v>PETERBOROUGH DISTRIBUTION INCORPORATED</v>
          </cell>
          <cell r="B3179" t="str">
            <v>PETERBOROUGH DISTRIBUTION INCORPORATED</v>
          </cell>
          <cell r="C3179">
            <v>0</v>
          </cell>
        </row>
        <row r="3180">
          <cell r="A3180" t="str">
            <v>PORT COLBORNE HYDRO INC.</v>
          </cell>
          <cell r="B3180" t="str">
            <v>CANADIAN NIAGARA POWER INC.</v>
          </cell>
          <cell r="C3180">
            <v>-71928</v>
          </cell>
        </row>
        <row r="3181">
          <cell r="A3181" t="str">
            <v>POWERSTREAM INC.</v>
          </cell>
          <cell r="B3181" t="str">
            <v>POWERSTREAM INC.</v>
          </cell>
          <cell r="C3181">
            <v>-91239970</v>
          </cell>
        </row>
        <row r="3182">
          <cell r="A3182" t="str">
            <v>PUC DISTRIBUTION INC.</v>
          </cell>
          <cell r="B3182" t="str">
            <v>PUC DISTRIBUTION INC.</v>
          </cell>
          <cell r="C3182">
            <v>-868550</v>
          </cell>
        </row>
        <row r="3183">
          <cell r="A3183" t="str">
            <v>RENFREW HYDRO INC.</v>
          </cell>
          <cell r="B3183" t="str">
            <v>RENFREW HYDRO INC.</v>
          </cell>
          <cell r="C3183">
            <v>0</v>
          </cell>
        </row>
        <row r="3184">
          <cell r="A3184" t="str">
            <v>RIDEAU ST. LAWRENCE DISTRIBUTION INC.</v>
          </cell>
          <cell r="B3184" t="str">
            <v>RIDEAU ST. LAWRENCE DISTRIBUTION INC.</v>
          </cell>
          <cell r="C3184">
            <v>-158720</v>
          </cell>
        </row>
        <row r="3185">
          <cell r="A3185" t="str">
            <v>SCUGOG HYDRO ELECTRIC CORPORATION</v>
          </cell>
          <cell r="B3185" t="str">
            <v>VERIDIAN CONNECTIONS INC.</v>
          </cell>
          <cell r="C3185">
            <v>-356850</v>
          </cell>
        </row>
        <row r="3186">
          <cell r="A3186" t="str">
            <v>SIOUX LOOKOUT HYDRO INC.</v>
          </cell>
          <cell r="B3186" t="str">
            <v>SIOUX LOOKOUT HYDRO INC.</v>
          </cell>
          <cell r="C3186">
            <v>-268637</v>
          </cell>
        </row>
        <row r="3187">
          <cell r="A3187" t="str">
            <v>ST. CATHARINES HYDRO UTILITY SERVICES INC. C/O HORIZON UTILITIES CORPORATION</v>
          </cell>
          <cell r="B3187" t="str">
            <v>HORIZON UTILITIES CORPORATION</v>
          </cell>
          <cell r="C3187">
            <v>-1027735</v>
          </cell>
        </row>
        <row r="3188">
          <cell r="A3188" t="str">
            <v>ST. THOMAS ENERGY INC.</v>
          </cell>
          <cell r="B3188" t="str">
            <v>ST. THOMAS ENERGY INC.</v>
          </cell>
          <cell r="C3188">
            <v>-2511945</v>
          </cell>
        </row>
        <row r="3189">
          <cell r="A3189" t="str">
            <v>TAY HYDRO ELECTRIC DISTRIBUTION COMPANY INC.</v>
          </cell>
          <cell r="B3189" t="str">
            <v>NEWMARKET-TAY POWER DISTRIBUTION LTD.</v>
          </cell>
          <cell r="C3189">
            <v>0</v>
          </cell>
        </row>
        <row r="3190">
          <cell r="A3190" t="str">
            <v>TERRACE BAY SUPERIOR WIRES INC.</v>
          </cell>
          <cell r="B3190" t="str">
            <v>HYDRO ONE NETWORKS INC.</v>
          </cell>
          <cell r="C3190">
            <v>-34124</v>
          </cell>
        </row>
        <row r="3191">
          <cell r="A3191" t="str">
            <v>THUNDER BAY HYDRO ELECTRICITY DISTRIBUTION INC.</v>
          </cell>
          <cell r="B3191" t="str">
            <v>THUNDER BAY HYDRO ELECTRICITY DISTRIBUTION INC.</v>
          </cell>
          <cell r="C3191">
            <v>-3415915</v>
          </cell>
        </row>
        <row r="3192">
          <cell r="A3192" t="str">
            <v>TILLSONBURG HYDRO INC.</v>
          </cell>
          <cell r="B3192" t="str">
            <v>TILLSONBURG HYDRO INC.</v>
          </cell>
          <cell r="C3192">
            <v>0</v>
          </cell>
        </row>
        <row r="3193">
          <cell r="A3193" t="str">
            <v>TORONTO HYDRO-ELECTRIC SYSTEM LIMITED</v>
          </cell>
          <cell r="B3193" t="str">
            <v>TORONTO HYDRO-ELECTRIC SYSTEM LIMITED</v>
          </cell>
          <cell r="C3193">
            <v>-93747720</v>
          </cell>
        </row>
        <row r="3194">
          <cell r="A3194" t="str">
            <v>VERIDIAN CONNECTIONS INC.</v>
          </cell>
          <cell r="B3194" t="str">
            <v>VERIDIAN CONNECTIONS INC.</v>
          </cell>
          <cell r="C3194">
            <v>-12563358</v>
          </cell>
        </row>
        <row r="3195">
          <cell r="A3195" t="str">
            <v>WASAGA DISTRIBUTION INC.</v>
          </cell>
          <cell r="B3195" t="str">
            <v>WASAGA DISTRIBUTION INC.</v>
          </cell>
          <cell r="C3195">
            <v>-748970</v>
          </cell>
        </row>
        <row r="3196">
          <cell r="A3196" t="str">
            <v>WATERLOO NORTH HYDRO INC.</v>
          </cell>
          <cell r="B3196" t="str">
            <v>WATERLOO NORTH HYDRO INC.</v>
          </cell>
          <cell r="C3196">
            <v>-7963485</v>
          </cell>
        </row>
        <row r="3197">
          <cell r="A3197" t="str">
            <v>WELLAND HYDRO-ELECTRIC SYSTEM CORP.</v>
          </cell>
          <cell r="B3197" t="str">
            <v>WELLAND HYDRO-ELECTRIC SYSTEM CORP.</v>
          </cell>
          <cell r="C3197">
            <v>0</v>
          </cell>
        </row>
        <row r="3198">
          <cell r="A3198" t="str">
            <v>WELLINGTON ELECTRIC DISTRIBUTION COMPANY INC.</v>
          </cell>
          <cell r="B3198" t="str">
            <v>GUELPH HYDRO ELECTRIC SYSTEMS INC.</v>
          </cell>
          <cell r="C3198">
            <v>-93462</v>
          </cell>
        </row>
        <row r="3199">
          <cell r="A3199" t="str">
            <v>WELLINGTON NORTH POWER INC.</v>
          </cell>
          <cell r="B3199" t="str">
            <v>WELLINGTON NORTH POWER INC.</v>
          </cell>
          <cell r="C3199">
            <v>-65820</v>
          </cell>
        </row>
        <row r="3200">
          <cell r="A3200" t="str">
            <v>WEST COAST HURON ENERGY INC.</v>
          </cell>
          <cell r="B3200" t="str">
            <v>WEST COAST HURON ENERGY INC.</v>
          </cell>
          <cell r="C3200">
            <v>0</v>
          </cell>
        </row>
        <row r="3201">
          <cell r="A3201" t="str">
            <v>WEST NIPISSING ENERGY SERVICES LTD.</v>
          </cell>
          <cell r="B3201" t="str">
            <v>GREATER SUDBURY HYDRO INC.</v>
          </cell>
          <cell r="C3201">
            <v>0</v>
          </cell>
        </row>
        <row r="3202">
          <cell r="A3202" t="str">
            <v>WEST PERTH POWER INC.</v>
          </cell>
          <cell r="B3202" t="str">
            <v>ERIE THAMES POWERLINES CORPORATION</v>
          </cell>
          <cell r="C3202">
            <v>-62286</v>
          </cell>
        </row>
        <row r="3203">
          <cell r="A3203" t="str">
            <v>WESTARIO POWER INC.</v>
          </cell>
          <cell r="B3203" t="str">
            <v>WESTARIO POWER INC.</v>
          </cell>
          <cell r="C3203">
            <v>-1553841</v>
          </cell>
        </row>
        <row r="3204">
          <cell r="A3204" t="str">
            <v>WHITBY HYDRO ELECTRIC CORPORATION</v>
          </cell>
          <cell r="B3204" t="str">
            <v>WHITBY HYDRO ELECTRIC CORPORATION</v>
          </cell>
          <cell r="C3204">
            <v>-8170540</v>
          </cell>
        </row>
        <row r="3205">
          <cell r="A3205" t="str">
            <v>WOODSTOCK HYDRO SERVICES INC.</v>
          </cell>
          <cell r="B3205" t="str">
            <v>WOODSTOCK HYDRO SERVICES INC.</v>
          </cell>
          <cell r="C3205">
            <v>-471638</v>
          </cell>
        </row>
        <row r="3210">
          <cell r="A3210" t="str">
            <v>ASPHODEL-NORWOOD DISTRIBUTION INCORPORATED</v>
          </cell>
          <cell r="B3210" t="str">
            <v>PETERBOROUGH DISTRIBUTION INCORPORATED</v>
          </cell>
          <cell r="C3210">
            <v>0</v>
          </cell>
        </row>
        <row r="3211">
          <cell r="A3211" t="str">
            <v>ATIKOKAN HYDRO INC.</v>
          </cell>
          <cell r="B3211" t="str">
            <v>ATIKOKAN HYDRO INC.</v>
          </cell>
          <cell r="C3211">
            <v>0</v>
          </cell>
        </row>
        <row r="3212">
          <cell r="A3212" t="str">
            <v>ATTAWAPISKAT POWER CORPORATION</v>
          </cell>
          <cell r="B3212" t="str">
            <v>ATTAWAPISKAT POWER CORPORATION</v>
          </cell>
          <cell r="C3212">
            <v>-116829</v>
          </cell>
        </row>
        <row r="3213">
          <cell r="A3213" t="str">
            <v>AURORA HYDRO CONNECTIONS LIMITED</v>
          </cell>
          <cell r="B3213" t="str">
            <v>POWERSTREAM INC.</v>
          </cell>
          <cell r="C3213">
            <v>0</v>
          </cell>
        </row>
        <row r="3214">
          <cell r="A3214" t="str">
            <v>BARRIE HYDRO DISTRIBUTION INC.</v>
          </cell>
          <cell r="B3214" t="str">
            <v>POWERSTREAM INC.</v>
          </cell>
          <cell r="C3214">
            <v>-11031343</v>
          </cell>
        </row>
        <row r="3215">
          <cell r="A3215" t="str">
            <v>BLUEWATER POWER DISTRIBUTION CORPORATION</v>
          </cell>
          <cell r="B3215" t="str">
            <v>BLUEWATER POWER DISTRIBUTION CORPORATION</v>
          </cell>
          <cell r="C3215">
            <v>-2210818</v>
          </cell>
        </row>
        <row r="3216">
          <cell r="A3216" t="str">
            <v>BRANT COUNTY POWER INC.</v>
          </cell>
          <cell r="B3216" t="str">
            <v>BRANT COUNTY POWER INC.</v>
          </cell>
          <cell r="C3216">
            <v>-1468307</v>
          </cell>
        </row>
        <row r="3217">
          <cell r="A3217" t="str">
            <v>BRANTFORD POWER INC.</v>
          </cell>
          <cell r="B3217" t="str">
            <v>BRANTFORD POWER INC.</v>
          </cell>
          <cell r="C3217">
            <v>0</v>
          </cell>
        </row>
        <row r="3218">
          <cell r="A3218" t="str">
            <v>BURLINGTON HYDRO INC.</v>
          </cell>
          <cell r="B3218" t="str">
            <v>BURLINGTON HYDRO INC.</v>
          </cell>
          <cell r="C3218">
            <v>-4874112</v>
          </cell>
        </row>
        <row r="3219">
          <cell r="A3219" t="str">
            <v>CAMBRIDGE AND NORTH DUMFRIES HYDRO INC.</v>
          </cell>
          <cell r="B3219" t="str">
            <v>CAMBRIDGE AND NORTH DUMFRIES HYDRO INC.</v>
          </cell>
          <cell r="C3219">
            <v>-8250239</v>
          </cell>
        </row>
        <row r="3220">
          <cell r="A3220" t="str">
            <v>CANADIAN NIAGARA POWER INC.- FORT ERIE</v>
          </cell>
          <cell r="B3220" t="str">
            <v>CANADIAN NIAGARA POWER INC.- FORT ERIE</v>
          </cell>
          <cell r="C3220">
            <v>-2524979</v>
          </cell>
        </row>
        <row r="3221">
          <cell r="A3221" t="str">
            <v>CENTRE WELLINGTON HYDRO LTD.</v>
          </cell>
          <cell r="B3221" t="str">
            <v>CENTRE WELLINGTON HYDRO LTD.</v>
          </cell>
          <cell r="C3221">
            <v>-717451</v>
          </cell>
        </row>
        <row r="3222">
          <cell r="A3222" t="str">
            <v>CHAPLEAU PUBLIC UTILITIES CORPORATION</v>
          </cell>
          <cell r="B3222" t="str">
            <v>CHAPLEAU PUBLIC UTILITIES CORPORATION</v>
          </cell>
          <cell r="C3222">
            <v>0</v>
          </cell>
        </row>
        <row r="3223">
          <cell r="A3223" t="str">
            <v>CHATHAM-KENT HYDRO INC.</v>
          </cell>
          <cell r="B3223" t="str">
            <v>CHATHAM-KENT HYDRO INC.</v>
          </cell>
          <cell r="C3223">
            <v>-2767122</v>
          </cell>
        </row>
        <row r="3224">
          <cell r="A3224" t="str">
            <v>CLINTON POWER CORPORATION</v>
          </cell>
          <cell r="B3224" t="str">
            <v>ERIE THAMES POWERLINES CORPORATION</v>
          </cell>
          <cell r="C3224">
            <v>-75246</v>
          </cell>
        </row>
        <row r="3225">
          <cell r="A3225" t="str">
            <v>COLLUS POWER CORP.</v>
          </cell>
          <cell r="B3225" t="str">
            <v>COLLUS POWER CORP.</v>
          </cell>
          <cell r="C3225">
            <v>-4973654</v>
          </cell>
        </row>
        <row r="3226">
          <cell r="A3226" t="str">
            <v>COOPERATIVE HYDRO EMBRUN INC.</v>
          </cell>
          <cell r="B3226" t="str">
            <v>COOPERATIVE HYDRO EMBRUN INC.</v>
          </cell>
          <cell r="C3226">
            <v>0</v>
          </cell>
        </row>
        <row r="3227">
          <cell r="A3227" t="str">
            <v>DUTTON HYDRO LIMITED</v>
          </cell>
          <cell r="B3227" t="str">
            <v>MIDDLESEX POWER DISTRIBUTION CORPORATION</v>
          </cell>
          <cell r="C3227">
            <v>0</v>
          </cell>
        </row>
        <row r="3228">
          <cell r="A3228" t="str">
            <v>E.L.K. ENERGY INC.</v>
          </cell>
          <cell r="B3228" t="str">
            <v>E.L.K. ENERGY INC.</v>
          </cell>
          <cell r="C3228">
            <v>-1894713</v>
          </cell>
        </row>
        <row r="3229">
          <cell r="A3229" t="str">
            <v>EASTERN ONTARIO POWER INC.</v>
          </cell>
          <cell r="B3229" t="str">
            <v>CANADIAN NIAGARA POWER INC.</v>
          </cell>
          <cell r="C3229">
            <v>-703669</v>
          </cell>
        </row>
        <row r="3230">
          <cell r="A3230" t="str">
            <v>ENERSOURCE HYDRO MISSISSAUGA INC.</v>
          </cell>
          <cell r="B3230" t="str">
            <v>ENERSOURCE HYDRO MISSISSAUGA INC.</v>
          </cell>
          <cell r="C3230">
            <v>-45014189</v>
          </cell>
        </row>
        <row r="3231">
          <cell r="A3231" t="str">
            <v>ENWIN UTILITIES LTD.</v>
          </cell>
          <cell r="B3231" t="str">
            <v>ENWIN UTILITIES LTD.</v>
          </cell>
          <cell r="C3231">
            <v>-5399028</v>
          </cell>
        </row>
        <row r="3232">
          <cell r="A3232" t="str">
            <v>ERIE THAMES POWERLINES CORPORATION</v>
          </cell>
          <cell r="B3232" t="str">
            <v>ERIE THAMES POWERLINES CORPORATION</v>
          </cell>
          <cell r="C3232">
            <v>-118837</v>
          </cell>
        </row>
        <row r="3233">
          <cell r="A3233" t="str">
            <v>ESPANOLA REGIONAL HYDRO DISTRIBUTION CORPORATION</v>
          </cell>
          <cell r="B3233" t="str">
            <v>ESPANOLA REGIONAL HYDRO DISTRIBUTION CORPORATION</v>
          </cell>
          <cell r="C3233">
            <v>-104494</v>
          </cell>
        </row>
        <row r="3234">
          <cell r="A3234" t="str">
            <v>ESSEX POWERLINES CORPORATION</v>
          </cell>
          <cell r="B3234" t="str">
            <v>ESSEX POWERLINES CORPORATION</v>
          </cell>
          <cell r="C3234">
            <v>-3821870</v>
          </cell>
        </row>
        <row r="3235">
          <cell r="A3235" t="str">
            <v>FESTIVAL HYDRO INC.</v>
          </cell>
          <cell r="B3235" t="str">
            <v>FESTIVAL HYDRO INC.</v>
          </cell>
          <cell r="C3235">
            <v>-1630551</v>
          </cell>
        </row>
        <row r="3236">
          <cell r="A3236" t="str">
            <v>FORT ALBANY POWER CORPORATION</v>
          </cell>
          <cell r="B3236" t="str">
            <v>FORT ALBANY POWER CORPORATION</v>
          </cell>
          <cell r="C3236">
            <v>-17460</v>
          </cell>
        </row>
        <row r="3237">
          <cell r="A3237" t="str">
            <v>FORT FRANCES POWER CORPORATION</v>
          </cell>
          <cell r="B3237" t="str">
            <v>FORT FRANCES POWER CORPORATION</v>
          </cell>
          <cell r="C3237">
            <v>0</v>
          </cell>
        </row>
        <row r="3238">
          <cell r="A3238" t="str">
            <v>GRAND VALLEY ENERGY INC.</v>
          </cell>
          <cell r="B3238" t="str">
            <v>ORANGEVILLE HYDRO LIMITED</v>
          </cell>
          <cell r="C3238">
            <v>0</v>
          </cell>
        </row>
        <row r="3239">
          <cell r="A3239" t="str">
            <v>GRAVENHURST HYDRO ELECTRIC INC.</v>
          </cell>
          <cell r="B3239" t="str">
            <v>VERIDIAN CONNECTIONS INC.</v>
          </cell>
          <cell r="C3239">
            <v>-2147959</v>
          </cell>
        </row>
        <row r="3240">
          <cell r="A3240" t="str">
            <v>GREAT LAKES POWER LIMITED</v>
          </cell>
          <cell r="B3240" t="str">
            <v>GREAT LAKES POWER LIMITED</v>
          </cell>
          <cell r="C3240">
            <v>0</v>
          </cell>
        </row>
        <row r="3241">
          <cell r="A3241" t="str">
            <v>GREATER SUDBURY HYDRO INC.</v>
          </cell>
          <cell r="B3241" t="str">
            <v>GREATER SUDBURY HYDRO INC.</v>
          </cell>
          <cell r="C3241">
            <v>-3593131</v>
          </cell>
        </row>
        <row r="3242">
          <cell r="A3242" t="str">
            <v>GRIMSBY POWER INCORPORATED</v>
          </cell>
          <cell r="B3242" t="str">
            <v>GRIMSBY POWER INCORPORATED</v>
          </cell>
          <cell r="C3242">
            <v>-2699385</v>
          </cell>
        </row>
        <row r="3243">
          <cell r="A3243" t="str">
            <v>GUELPH HYDRO ELECTRIC SYSTEMS INC.</v>
          </cell>
          <cell r="B3243" t="str">
            <v>GUELPH HYDRO ELECTRIC SYSTEMS INC.</v>
          </cell>
          <cell r="C3243">
            <v>-12427489</v>
          </cell>
        </row>
        <row r="3244">
          <cell r="A3244" t="str">
            <v>HALDIMAND COUNTY HYDRO INC.</v>
          </cell>
          <cell r="B3244" t="str">
            <v>HALDIMAND COUNTY HYDRO INC.</v>
          </cell>
          <cell r="C3244">
            <v>-963561</v>
          </cell>
        </row>
        <row r="3245">
          <cell r="A3245" t="str">
            <v>HALTON HILLS HYDRO INC.</v>
          </cell>
          <cell r="B3245" t="str">
            <v>HALTON HILLS HYDRO INC.</v>
          </cell>
          <cell r="C3245">
            <v>0</v>
          </cell>
        </row>
        <row r="3246">
          <cell r="A3246" t="str">
            <v>HAMILTON HYDRO INC. C/O HORIZON UTILITIES CORPORATION</v>
          </cell>
          <cell r="B3246" t="str">
            <v>HORIZON UTILITIES CORPORATION</v>
          </cell>
          <cell r="C3246">
            <v>-5467514</v>
          </cell>
        </row>
        <row r="3247">
          <cell r="A3247" t="str">
            <v>HEARST POWER DISTRIBUTION COMPANY LIMITED</v>
          </cell>
          <cell r="B3247" t="str">
            <v>HEARST POWER DISTRIBUTION COMPANY LIMITED</v>
          </cell>
          <cell r="C3247">
            <v>0</v>
          </cell>
        </row>
        <row r="3248">
          <cell r="A3248" t="str">
            <v>HYDRO 2000 INC.</v>
          </cell>
          <cell r="B3248" t="str">
            <v>HYDRO 2000 INC.</v>
          </cell>
          <cell r="C3248">
            <v>0</v>
          </cell>
        </row>
        <row r="3249">
          <cell r="A3249" t="str">
            <v>HYDRO HAWKESBURY INC.</v>
          </cell>
          <cell r="B3249" t="str">
            <v>HYDRO HAWKESBURY INC.</v>
          </cell>
          <cell r="C3249">
            <v>0</v>
          </cell>
        </row>
        <row r="3250">
          <cell r="A3250" t="str">
            <v>HYDRO ONE BRAMPTON NETWORKS INC.</v>
          </cell>
          <cell r="B3250" t="str">
            <v>HYDRO ONE BRAMPTON NETWORKS INC.</v>
          </cell>
          <cell r="C3250">
            <v>-38006443</v>
          </cell>
        </row>
        <row r="3251">
          <cell r="A3251" t="str">
            <v>HYDRO ONE NETWORKS INC.</v>
          </cell>
          <cell r="B3251" t="str">
            <v>HYDRO ONE NETWORKS INC.</v>
          </cell>
          <cell r="C3251">
            <v>0</v>
          </cell>
        </row>
        <row r="3252">
          <cell r="A3252" t="str">
            <v>HYDRO ONE REMOTE COMMUNITIES</v>
          </cell>
          <cell r="B3252" t="str">
            <v>HYDRO ONE REMOTE COMMUNITIES</v>
          </cell>
          <cell r="C3252">
            <v>0</v>
          </cell>
        </row>
        <row r="3253">
          <cell r="A3253" t="str">
            <v>HYDRO OTTAWA LIMITED</v>
          </cell>
          <cell r="B3253" t="str">
            <v>HYDRO OTTAWA LIMITED</v>
          </cell>
          <cell r="C3253">
            <v>-53276500</v>
          </cell>
        </row>
        <row r="3254">
          <cell r="A3254" t="str">
            <v>INNISFIL HYDRO DISTRIBUTION SYSTEMS LIMITED</v>
          </cell>
          <cell r="B3254" t="str">
            <v>INNISFIL HYDRO DISTRIBUTION SYSTEMS LIMITED</v>
          </cell>
          <cell r="C3254">
            <v>-2404187</v>
          </cell>
        </row>
        <row r="3255">
          <cell r="A3255" t="str">
            <v>KASHECHEWAN POWER CORPORATION</v>
          </cell>
          <cell r="B3255" t="str">
            <v>KASHECHEWAN POWER CORPORATION</v>
          </cell>
          <cell r="C3255">
            <v>-8756</v>
          </cell>
        </row>
        <row r="3256">
          <cell r="A3256" t="str">
            <v>KENORA HYDRO ELECTRIC CORPORATION LTD.</v>
          </cell>
          <cell r="B3256" t="str">
            <v>KENORA HYDRO ELECTRIC CORPORATION LTD.</v>
          </cell>
          <cell r="C3256">
            <v>-188884</v>
          </cell>
        </row>
        <row r="3257">
          <cell r="A3257" t="str">
            <v>KINGSTON ELECTRICITY DISTRIBUTION LIMITED</v>
          </cell>
          <cell r="B3257" t="str">
            <v>KINGSTON HYDRO CORPORATION</v>
          </cell>
          <cell r="C3257">
            <v>-55549</v>
          </cell>
        </row>
        <row r="3258">
          <cell r="A3258" t="str">
            <v>KITCHENER-WILMOT HYDRO INC.</v>
          </cell>
          <cell r="B3258" t="str">
            <v>KITCHENER-WILMOT HYDRO INC.</v>
          </cell>
          <cell r="C3258">
            <v>-16627062</v>
          </cell>
        </row>
        <row r="3259">
          <cell r="A3259" t="str">
            <v>LAKEFIELD DISTRIBUTION INCORPORATED</v>
          </cell>
          <cell r="B3259" t="str">
            <v>PETERBOROUGH DISTRIBUTION INCORPORATED</v>
          </cell>
          <cell r="C3259">
            <v>0</v>
          </cell>
        </row>
        <row r="3260">
          <cell r="A3260" t="str">
            <v>LAKEFRONT UTILITIES INC.</v>
          </cell>
          <cell r="B3260" t="str">
            <v>LAKEFRONT UTILITIES INC.</v>
          </cell>
          <cell r="C3260">
            <v>-633456</v>
          </cell>
        </row>
        <row r="3261">
          <cell r="A3261" t="str">
            <v>LAKELAND POWER DISTRIBUTION LTD.</v>
          </cell>
          <cell r="B3261" t="str">
            <v>LAKELAND POWER DISTRIBUTION LTD.</v>
          </cell>
          <cell r="C3261">
            <v>-1249562</v>
          </cell>
        </row>
        <row r="3262">
          <cell r="A3262" t="str">
            <v>LONDON HYDRO INC.</v>
          </cell>
          <cell r="B3262" t="str">
            <v>LONDON HYDRO INC.</v>
          </cell>
          <cell r="C3262">
            <v>-10644043</v>
          </cell>
        </row>
        <row r="3263">
          <cell r="A3263" t="str">
            <v>MIDDLESEX POWER DISTRIBUTION CORPORATION</v>
          </cell>
          <cell r="B3263" t="str">
            <v>MIDDLESEX POWER DISTRIBUTION CORPORATION</v>
          </cell>
          <cell r="C3263">
            <v>-748102</v>
          </cell>
        </row>
        <row r="3264">
          <cell r="A3264" t="str">
            <v>MIDLAND POWER UTILITY CORPORATION</v>
          </cell>
          <cell r="B3264" t="str">
            <v>MIDLAND POWER UTILITY CORPORATION</v>
          </cell>
          <cell r="C3264">
            <v>-207729</v>
          </cell>
        </row>
        <row r="3265">
          <cell r="A3265" t="str">
            <v>MILTON HYDRO DISTRIBUTION INC.</v>
          </cell>
          <cell r="B3265" t="str">
            <v>MILTON HYDRO DISTRIBUTION INC.</v>
          </cell>
          <cell r="C3265">
            <v>-13398296</v>
          </cell>
        </row>
        <row r="3266">
          <cell r="A3266" t="str">
            <v>NEWMARKET HYDRO LTD.</v>
          </cell>
          <cell r="B3266" t="str">
            <v>NEWMARKET-TAY POWER DISTRIBUTION LTD.</v>
          </cell>
          <cell r="C3266">
            <v>-8588161</v>
          </cell>
        </row>
        <row r="3267">
          <cell r="A3267" t="str">
            <v>NIAGARA FALLS HYDRO INC.</v>
          </cell>
          <cell r="B3267" t="str">
            <v>NIAGARA PENINSULA ENERGY INC.</v>
          </cell>
          <cell r="C3267">
            <v>-3579524</v>
          </cell>
        </row>
        <row r="3268">
          <cell r="A3268" t="str">
            <v>NIAGARA-ON-THE-LAKE HYDRO INC.</v>
          </cell>
          <cell r="B3268" t="str">
            <v>NIAGARA-ON-THE-LAKE HYDRO INC.</v>
          </cell>
          <cell r="C3268">
            <v>-3044715</v>
          </cell>
        </row>
        <row r="3269">
          <cell r="A3269" t="str">
            <v>NORFOLK POWER DISTRIBUTION INC.</v>
          </cell>
          <cell r="B3269" t="str">
            <v>NORFOLK POWER DISTRIBUTION INC.</v>
          </cell>
          <cell r="C3269">
            <v>-3424208</v>
          </cell>
        </row>
        <row r="3270">
          <cell r="A3270" t="str">
            <v>NORTH BAY HYDRO DISTRIBUTION LIMITED</v>
          </cell>
          <cell r="B3270" t="str">
            <v>NORTH BAY HYDRO DISTRIBUTION LIMITED</v>
          </cell>
          <cell r="C3270">
            <v>-1801621</v>
          </cell>
        </row>
        <row r="3271">
          <cell r="A3271" t="str">
            <v>NORTHERN ONTARIO WIRES INC.</v>
          </cell>
          <cell r="B3271" t="str">
            <v>NORTHERN ONTARIO WIRES INC.</v>
          </cell>
          <cell r="C3271">
            <v>0</v>
          </cell>
        </row>
        <row r="3272">
          <cell r="A3272" t="str">
            <v>OAKVILLE HYDRO ELECTRICITY DISTRIBUTION INC.</v>
          </cell>
          <cell r="B3272" t="str">
            <v>OAKVILLE HYDRO ELECTRICITY DISTRIBUTION INC.</v>
          </cell>
          <cell r="C3272">
            <v>-11957074</v>
          </cell>
        </row>
        <row r="3273">
          <cell r="A3273" t="str">
            <v>ORANGEVILLE HYDRO LIMITED</v>
          </cell>
          <cell r="B3273" t="str">
            <v>ORANGEVILLE HYDRO LIMITED</v>
          </cell>
          <cell r="C3273">
            <v>-1957868</v>
          </cell>
        </row>
        <row r="3274">
          <cell r="A3274" t="str">
            <v>ORILLIA POWER DISTRIBUTION CORPORATION</v>
          </cell>
          <cell r="B3274" t="str">
            <v>ORILLIA POWER DISTRIBUTION CORPORATION</v>
          </cell>
          <cell r="C3274">
            <v>-211433</v>
          </cell>
        </row>
        <row r="3275">
          <cell r="A3275" t="str">
            <v>OSHAWA PUC NETWORKS INC.</v>
          </cell>
          <cell r="B3275" t="str">
            <v>OSHAWA PUC NETWORKS INC.</v>
          </cell>
          <cell r="C3275">
            <v>-7763546</v>
          </cell>
        </row>
        <row r="3276">
          <cell r="A3276" t="str">
            <v>OTTAWA RIVER POWER CORPORATION</v>
          </cell>
          <cell r="B3276" t="str">
            <v>OTTAWA RIVER POWER CORPORATION</v>
          </cell>
          <cell r="C3276">
            <v>-478536</v>
          </cell>
        </row>
        <row r="3277">
          <cell r="A3277" t="str">
            <v>PARRY SOUND POWER CORPORATION</v>
          </cell>
          <cell r="B3277" t="str">
            <v>PARRY SOUND POWER CORPORATION</v>
          </cell>
          <cell r="C3277">
            <v>-305347</v>
          </cell>
        </row>
        <row r="3278">
          <cell r="A3278" t="str">
            <v>PENINSULA WEST UTILITIES LIMITED</v>
          </cell>
          <cell r="B3278" t="str">
            <v>NIAGARA PENINSULA ENERGY INC.</v>
          </cell>
          <cell r="C3278">
            <v>-2871902</v>
          </cell>
        </row>
        <row r="3279">
          <cell r="A3279" t="str">
            <v>PETERBOROUGH DISTRIBUTION INCORPORATED</v>
          </cell>
          <cell r="B3279" t="str">
            <v>PETERBOROUGH DISTRIBUTION INCORPORATED</v>
          </cell>
          <cell r="C3279">
            <v>0</v>
          </cell>
        </row>
        <row r="3280">
          <cell r="A3280" t="str">
            <v>PORT COLBORNE HYDRO INC.</v>
          </cell>
          <cell r="B3280" t="str">
            <v>CANADIAN NIAGARA POWER INC.</v>
          </cell>
          <cell r="C3280">
            <v>-3319</v>
          </cell>
        </row>
        <row r="3281">
          <cell r="A3281" t="str">
            <v>POWERSTREAM INC.</v>
          </cell>
          <cell r="B3281" t="str">
            <v>POWERSTREAM INC.</v>
          </cell>
          <cell r="C3281">
            <v>-109547983</v>
          </cell>
        </row>
        <row r="3282">
          <cell r="A3282" t="str">
            <v>PUC DISTRIBUTION INC.</v>
          </cell>
          <cell r="B3282" t="str">
            <v>PUC DISTRIBUTION INC.</v>
          </cell>
          <cell r="C3282">
            <v>-1110590</v>
          </cell>
        </row>
        <row r="3283">
          <cell r="A3283" t="str">
            <v>RENFREW HYDRO INC.</v>
          </cell>
          <cell r="B3283" t="str">
            <v>RENFREW HYDRO INC.</v>
          </cell>
          <cell r="C3283">
            <v>0</v>
          </cell>
        </row>
        <row r="3284">
          <cell r="A3284" t="str">
            <v>RIDEAU ST. LAWRENCE DISTRIBUTION INC.</v>
          </cell>
          <cell r="B3284" t="str">
            <v>RIDEAU ST. LAWRENCE DISTRIBUTION INC.</v>
          </cell>
          <cell r="C3284">
            <v>-166974</v>
          </cell>
        </row>
        <row r="3285">
          <cell r="A3285" t="str">
            <v>SCUGOG HYDRO ELECTRIC CORPORATION</v>
          </cell>
          <cell r="B3285" t="str">
            <v>VERIDIAN CONNECTIONS INC.</v>
          </cell>
          <cell r="C3285">
            <v>-368257</v>
          </cell>
        </row>
        <row r="3286">
          <cell r="A3286" t="str">
            <v>SIOUX LOOKOUT HYDRO INC.</v>
          </cell>
          <cell r="B3286" t="str">
            <v>SIOUX LOOKOUT HYDRO INC.</v>
          </cell>
          <cell r="C3286">
            <v>-351970</v>
          </cell>
        </row>
        <row r="3287">
          <cell r="A3287" t="str">
            <v>ST. CATHARINES HYDRO UTILITY SERVICES INC. C/O HORIZON UTILITIES CORPORATION</v>
          </cell>
          <cell r="B3287" t="str">
            <v>HORIZON UTILITIES CORPORATION</v>
          </cell>
          <cell r="C3287">
            <v>-1821172</v>
          </cell>
        </row>
        <row r="3288">
          <cell r="A3288" t="str">
            <v>ST. THOMAS ENERGY INC.</v>
          </cell>
          <cell r="B3288" t="str">
            <v>ST. THOMAS ENERGY INC.</v>
          </cell>
          <cell r="C3288">
            <v>-3162687</v>
          </cell>
        </row>
        <row r="3289">
          <cell r="A3289" t="str">
            <v>TAY HYDRO ELECTRIC DISTRIBUTION COMPANY INC.</v>
          </cell>
          <cell r="B3289" t="str">
            <v>NEWMARKET-TAY POWER DISTRIBUTION LTD.</v>
          </cell>
          <cell r="C3289">
            <v>0</v>
          </cell>
        </row>
        <row r="3290">
          <cell r="A3290" t="str">
            <v>TERRACE BAY SUPERIOR WIRES INC.</v>
          </cell>
          <cell r="B3290" t="str">
            <v>HYDRO ONE NETWORKS INC.</v>
          </cell>
          <cell r="C3290">
            <v>-34124</v>
          </cell>
        </row>
        <row r="3291">
          <cell r="A3291" t="str">
            <v>THUNDER BAY HYDRO ELECTRICITY DISTRIBUTION INC.</v>
          </cell>
          <cell r="B3291" t="str">
            <v>THUNDER BAY HYDRO ELECTRICITY DISTRIBUTION INC.</v>
          </cell>
          <cell r="C3291">
            <v>-3973687</v>
          </cell>
        </row>
        <row r="3292">
          <cell r="A3292" t="str">
            <v>TILLSONBURG HYDRO INC.</v>
          </cell>
          <cell r="B3292" t="str">
            <v>TILLSONBURG HYDRO INC.</v>
          </cell>
          <cell r="C3292">
            <v>-1077000</v>
          </cell>
        </row>
        <row r="3293">
          <cell r="A3293" t="str">
            <v>TORONTO HYDRO-ELECTRIC SYSTEM LIMITED</v>
          </cell>
          <cell r="B3293" t="str">
            <v>TORONTO HYDRO-ELECTRIC SYSTEM LIMITED</v>
          </cell>
          <cell r="C3293">
            <v>-122266801</v>
          </cell>
        </row>
        <row r="3294">
          <cell r="A3294" t="str">
            <v>VERIDIAN CONNECTIONS INC.</v>
          </cell>
          <cell r="B3294" t="str">
            <v>VERIDIAN CONNECTIONS INC.</v>
          </cell>
          <cell r="C3294">
            <v>-15972487</v>
          </cell>
        </row>
        <row r="3295">
          <cell r="A3295" t="str">
            <v>WASAGA DISTRIBUTION INC.</v>
          </cell>
          <cell r="B3295" t="str">
            <v>WASAGA DISTRIBUTION INC.</v>
          </cell>
          <cell r="C3295">
            <v>-860433</v>
          </cell>
        </row>
        <row r="3296">
          <cell r="A3296" t="str">
            <v>WATERLOO NORTH HYDRO INC.</v>
          </cell>
          <cell r="B3296" t="str">
            <v>WATERLOO NORTH HYDRO INC.</v>
          </cell>
          <cell r="C3296">
            <v>-12415674</v>
          </cell>
        </row>
        <row r="3297">
          <cell r="A3297" t="str">
            <v>WELLAND HYDRO-ELECTRIC SYSTEM CORP.</v>
          </cell>
          <cell r="B3297" t="str">
            <v>WELLAND HYDRO-ELECTRIC SYSTEM CORP.</v>
          </cell>
          <cell r="C3297">
            <v>-267013</v>
          </cell>
        </row>
        <row r="3298">
          <cell r="A3298" t="str">
            <v>WELLINGTON ELECTRIC DISTRIBUTION COMPANY INC.</v>
          </cell>
          <cell r="B3298" t="str">
            <v>GUELPH HYDRO ELECTRIC SYSTEMS INC.</v>
          </cell>
          <cell r="C3298">
            <v>-211434</v>
          </cell>
        </row>
        <row r="3299">
          <cell r="A3299" t="str">
            <v>WELLINGTON NORTH POWER INC.</v>
          </cell>
          <cell r="B3299" t="str">
            <v>WELLINGTON NORTH POWER INC.</v>
          </cell>
          <cell r="C3299">
            <v>-199626</v>
          </cell>
        </row>
        <row r="3300">
          <cell r="A3300" t="str">
            <v>WEST COAST HURON ENERGY INC.</v>
          </cell>
          <cell r="B3300" t="str">
            <v>WEST COAST HURON ENERGY INC.</v>
          </cell>
          <cell r="C3300">
            <v>0</v>
          </cell>
        </row>
        <row r="3301">
          <cell r="A3301" t="str">
            <v>WEST NIPISSING ENERGY SERVICES LTD.</v>
          </cell>
          <cell r="B3301" t="str">
            <v>GREATER SUDBURY HYDRO INC.</v>
          </cell>
          <cell r="C3301">
            <v>0</v>
          </cell>
        </row>
        <row r="3302">
          <cell r="A3302" t="str">
            <v>WEST PERTH POWER INC.</v>
          </cell>
          <cell r="B3302" t="str">
            <v>ERIE THAMES POWERLINES CORPORATION</v>
          </cell>
          <cell r="C3302">
            <v>-62286</v>
          </cell>
        </row>
        <row r="3303">
          <cell r="A3303" t="str">
            <v>WESTARIO POWER INC.</v>
          </cell>
          <cell r="B3303" t="str">
            <v>WESTARIO POWER INC.</v>
          </cell>
          <cell r="C3303">
            <v>-1994552</v>
          </cell>
        </row>
        <row r="3304">
          <cell r="A3304" t="str">
            <v>WHITBY HYDRO ELECTRIC CORPORATION</v>
          </cell>
          <cell r="B3304" t="str">
            <v>WHITBY HYDRO ELECTRIC CORPORATION</v>
          </cell>
          <cell r="C3304">
            <v>-10581954</v>
          </cell>
        </row>
        <row r="3305">
          <cell r="A3305" t="str">
            <v>WOODSTOCK HYDRO SERVICES INC.</v>
          </cell>
          <cell r="B3305" t="str">
            <v>WOODSTOCK HYDRO SERVICES INC.</v>
          </cell>
          <cell r="C3305">
            <v>-759966</v>
          </cell>
        </row>
        <row r="3310">
          <cell r="A3310" t="str">
            <v>ATIKOKAN HYDRO INC.</v>
          </cell>
          <cell r="B3310" t="str">
            <v>ATIKOKAN HYDRO INC.</v>
          </cell>
          <cell r="C3310">
            <v>0</v>
          </cell>
        </row>
        <row r="3311">
          <cell r="A3311" t="str">
            <v>ATTAWAPISKAT POWER CORPORATION</v>
          </cell>
          <cell r="B3311" t="str">
            <v>ATTAWAPISKAT POWER CORPORATION</v>
          </cell>
          <cell r="C3311">
            <v>-146325</v>
          </cell>
        </row>
        <row r="3312">
          <cell r="A3312" t="str">
            <v>AURORA HYDRO CONNECTIONS LIMITED</v>
          </cell>
          <cell r="B3312" t="str">
            <v>POWERSTREAM INC.</v>
          </cell>
          <cell r="C3312">
            <v>0</v>
          </cell>
        </row>
        <row r="3313">
          <cell r="A3313" t="str">
            <v>BARRIE HYDRO DISTRIBUTION INC.</v>
          </cell>
          <cell r="B3313" t="str">
            <v>POWERSTREAM INC.</v>
          </cell>
          <cell r="C3313">
            <v>-17031341</v>
          </cell>
        </row>
        <row r="3314">
          <cell r="A3314" t="str">
            <v>BLUEWATER POWER DISTRIBUTION CORPORATION</v>
          </cell>
          <cell r="B3314" t="str">
            <v>BLUEWATER POWER DISTRIBUTION CORPORATION</v>
          </cell>
          <cell r="C3314">
            <v>-2698606</v>
          </cell>
        </row>
        <row r="3315">
          <cell r="A3315" t="str">
            <v>BRANT COUNTY POWER INC.</v>
          </cell>
          <cell r="B3315" t="str">
            <v>BRANT COUNTY POWER INC.</v>
          </cell>
          <cell r="C3315">
            <v>-1628129</v>
          </cell>
        </row>
        <row r="3316">
          <cell r="A3316" t="str">
            <v>BRANTFORD POWER INC.</v>
          </cell>
          <cell r="B3316" t="str">
            <v>BRANTFORD POWER INC.</v>
          </cell>
          <cell r="C3316">
            <v>-616348</v>
          </cell>
        </row>
        <row r="3317">
          <cell r="A3317" t="str">
            <v>BURLINGTON HYDRO INC.</v>
          </cell>
          <cell r="B3317" t="str">
            <v>BURLINGTON HYDRO INC.</v>
          </cell>
          <cell r="C3317">
            <v>-6168201</v>
          </cell>
        </row>
        <row r="3318">
          <cell r="A3318" t="str">
            <v>CAMBRIDGE AND NORTH DUMFRIES HYDRO INC.</v>
          </cell>
          <cell r="B3318" t="str">
            <v>CAMBRIDGE AND NORTH DUMFRIES HYDRO INC.</v>
          </cell>
          <cell r="C3318">
            <v>-8539817</v>
          </cell>
        </row>
        <row r="3319">
          <cell r="A3319" t="str">
            <v>CANADIAN NIAGARA POWER INC.</v>
          </cell>
          <cell r="B3319" t="str">
            <v>CANADIAN NIAGARA POWER INC.</v>
          </cell>
          <cell r="C3319">
            <v>-2880445</v>
          </cell>
        </row>
        <row r="3320">
          <cell r="A3320" t="str">
            <v>CENTRE WELLINGTON HYDRO LTD.</v>
          </cell>
          <cell r="B3320" t="str">
            <v>CENTRE WELLINGTON HYDRO LTD.</v>
          </cell>
          <cell r="C3320">
            <v>-868920</v>
          </cell>
        </row>
        <row r="3321">
          <cell r="A3321" t="str">
            <v>CHAPLEAU PUBLIC UTILITIES CORPORATION</v>
          </cell>
          <cell r="B3321" t="str">
            <v>CHAPLEAU PUBLIC UTILITIES CORPORATION</v>
          </cell>
          <cell r="C3321">
            <v>0</v>
          </cell>
        </row>
        <row r="3322">
          <cell r="A3322" t="str">
            <v>CLINTON POWER CORPORATION</v>
          </cell>
          <cell r="B3322" t="str">
            <v>ERIE THAMES POWERLINES CORPORATION</v>
          </cell>
          <cell r="C3322">
            <v>-3074</v>
          </cell>
        </row>
        <row r="3323">
          <cell r="A3323" t="str">
            <v>COLLUS POWER CORPORATION</v>
          </cell>
          <cell r="B3323" t="str">
            <v>COLLUS POWER CORPORATION</v>
          </cell>
          <cell r="C3323">
            <v>-5293818</v>
          </cell>
        </row>
        <row r="3324">
          <cell r="A3324" t="str">
            <v>COOPERATIVE HYDRO EMBRUN INC.</v>
          </cell>
          <cell r="B3324" t="str">
            <v>COOPERATIVE HYDRO EMBRUN INC.</v>
          </cell>
          <cell r="C3324">
            <v>-266731</v>
          </cell>
        </row>
        <row r="3325">
          <cell r="A3325" t="str">
            <v>DUTTON HYDRO LIMITED</v>
          </cell>
          <cell r="B3325" t="str">
            <v>MIDDLESEX POWER DISTRIBUTION CORPORATION</v>
          </cell>
          <cell r="C3325">
            <v>0</v>
          </cell>
        </row>
        <row r="3326">
          <cell r="A3326" t="str">
            <v>E.L.K. ENERGY INC.</v>
          </cell>
          <cell r="B3326" t="str">
            <v>E.L.K. ENERGY INC.</v>
          </cell>
          <cell r="C3326">
            <v>-2473860</v>
          </cell>
        </row>
        <row r="3327">
          <cell r="A3327" t="str">
            <v>EASTERN ONTARIO POWER INC.</v>
          </cell>
          <cell r="B3327" t="str">
            <v>CANADIAN NIAGARA POWER INC.</v>
          </cell>
          <cell r="C3327">
            <v>-719342</v>
          </cell>
        </row>
        <row r="3328">
          <cell r="A3328" t="str">
            <v>ENERSOURCE HYDRO MISSISSAUGA INC.</v>
          </cell>
          <cell r="B3328" t="str">
            <v>ENERSOURCE HYDRO MISSISSAUGA INC.</v>
          </cell>
          <cell r="C3328">
            <v>-51655533</v>
          </cell>
        </row>
        <row r="3329">
          <cell r="A3329" t="str">
            <v>ENTEGRUS POWERLINES INC.</v>
          </cell>
          <cell r="B3329" t="str">
            <v>CHATHAM-KENT HYDRO INC.</v>
          </cell>
          <cell r="C3329">
            <v>-2885841</v>
          </cell>
        </row>
        <row r="3330">
          <cell r="A3330" t="str">
            <v>ENWIN UTILITIES LTD.</v>
          </cell>
          <cell r="B3330" t="str">
            <v>ENWIN UTILITIES LTD.</v>
          </cell>
          <cell r="C3330">
            <v>-6725363</v>
          </cell>
        </row>
        <row r="3331">
          <cell r="A3331" t="str">
            <v>ERIE THAMES POWERLINES CORPORATION</v>
          </cell>
          <cell r="B3331" t="str">
            <v>ERIE THAMES POWERLINES CORPORATION</v>
          </cell>
          <cell r="C3331">
            <v>-288263</v>
          </cell>
        </row>
        <row r="3332">
          <cell r="A3332" t="str">
            <v>ESPANOLA REGIONAL HYDRO DISTRIBUTION CORPORATION</v>
          </cell>
          <cell r="B3332" t="str">
            <v>ESPANOLA REGIONAL HYDRO DISTRIBUTION CORPORATION</v>
          </cell>
          <cell r="C3332">
            <v>-104494</v>
          </cell>
        </row>
        <row r="3333">
          <cell r="A3333" t="str">
            <v>ESSEX POWERLINES CORPORATION</v>
          </cell>
          <cell r="B3333" t="str">
            <v>ESSEX POWERLINES CORPORATION</v>
          </cell>
          <cell r="C3333">
            <v>-5570770</v>
          </cell>
        </row>
        <row r="3334">
          <cell r="A3334" t="str">
            <v>FESTIVAL HYDRO INC.</v>
          </cell>
          <cell r="B3334" t="str">
            <v>FESTIVAL HYDRO INC.</v>
          </cell>
          <cell r="C3334">
            <v>-2006603</v>
          </cell>
        </row>
        <row r="3335">
          <cell r="A3335" t="str">
            <v>FORT ALBANY POWER CORPORATION</v>
          </cell>
          <cell r="B3335" t="str">
            <v>FORT ALBANY POWER CORPORATION</v>
          </cell>
          <cell r="C3335">
            <v>-21725</v>
          </cell>
        </row>
        <row r="3336">
          <cell r="A3336" t="str">
            <v>FORT FRANCES POWER CORPORATION</v>
          </cell>
          <cell r="B3336" t="str">
            <v>FORT FRANCES POWER CORPORATION</v>
          </cell>
          <cell r="C3336">
            <v>0</v>
          </cell>
        </row>
        <row r="3337">
          <cell r="A3337" t="str">
            <v>GRAND VALLEY ENERGY INC.</v>
          </cell>
          <cell r="B3337" t="str">
            <v>ORANGEVILLE HYDRO LIMITED</v>
          </cell>
          <cell r="C3337">
            <v>0</v>
          </cell>
        </row>
        <row r="3338">
          <cell r="A3338" t="str">
            <v>GRAVENHURST HYDRO ELECTRIC INC.</v>
          </cell>
          <cell r="B3338" t="str">
            <v>VERIDIAN CONNECTIONS INC.</v>
          </cell>
          <cell r="C3338">
            <v>-2405147</v>
          </cell>
        </row>
        <row r="3339">
          <cell r="A3339" t="str">
            <v>GREAT LAKES POWER LIMITED</v>
          </cell>
          <cell r="B3339" t="str">
            <v>GREAT LAKES POWER LIMITED</v>
          </cell>
          <cell r="C3339">
            <v>0</v>
          </cell>
        </row>
        <row r="3340">
          <cell r="A3340" t="str">
            <v>GREATER SUDBURY HYDRO INC.</v>
          </cell>
          <cell r="B3340" t="str">
            <v>GREATER SUDBURY HYDRO INC.</v>
          </cell>
          <cell r="C3340">
            <v>-5307829</v>
          </cell>
        </row>
        <row r="3341">
          <cell r="A3341" t="str">
            <v>GRIMSBY POWER INCORPORATED</v>
          </cell>
          <cell r="B3341" t="str">
            <v>GRIMSBY POWER INCORPORATED</v>
          </cell>
          <cell r="C3341">
            <v>-2821350</v>
          </cell>
        </row>
        <row r="3342">
          <cell r="A3342" t="str">
            <v>GUELPH HYDRO ELECTRIC SYSTEMS INC.</v>
          </cell>
          <cell r="B3342" t="str">
            <v>GUELPH HYDRO ELECTRIC SYSTEMS INC.</v>
          </cell>
          <cell r="C3342">
            <v>-14923867</v>
          </cell>
        </row>
        <row r="3343">
          <cell r="A3343" t="str">
            <v>HALDIMAND COUNTY HYDRO INC.</v>
          </cell>
          <cell r="B3343" t="str">
            <v>HALDIMAND COUNTY HYDRO INC.</v>
          </cell>
          <cell r="C3343">
            <v>-1435821</v>
          </cell>
        </row>
        <row r="3344">
          <cell r="A3344" t="str">
            <v>HALTON HILLS HYDRO INC.</v>
          </cell>
          <cell r="B3344" t="str">
            <v>HALTON HILLS HYDRO INC.</v>
          </cell>
          <cell r="C3344">
            <v>-3329331</v>
          </cell>
        </row>
        <row r="3345">
          <cell r="A3345" t="str">
            <v>HEARST POWER DISTRIBUTION COMPANY LIMITED</v>
          </cell>
          <cell r="B3345" t="str">
            <v>HEARST POWER DISTRIBUTION COMPANY LIMITED</v>
          </cell>
          <cell r="C3345">
            <v>0</v>
          </cell>
        </row>
        <row r="3346">
          <cell r="A3346" t="str">
            <v>HORIZON UTILITIES CORPORATION</v>
          </cell>
          <cell r="B3346" t="str">
            <v>HORIZON UTILITIES CORPORATION</v>
          </cell>
          <cell r="C3346">
            <v>-6306689</v>
          </cell>
        </row>
        <row r="3347">
          <cell r="A3347" t="str">
            <v>HYDRO 2000 INC.</v>
          </cell>
          <cell r="B3347" t="str">
            <v>HYDRO 2000 INC.</v>
          </cell>
          <cell r="C3347">
            <v>0</v>
          </cell>
        </row>
        <row r="3348">
          <cell r="A3348" t="str">
            <v>HYDRO HAWKESBURY INC.</v>
          </cell>
          <cell r="B3348" t="str">
            <v>HYDRO HAWKESBURY INC.</v>
          </cell>
          <cell r="C3348">
            <v>0</v>
          </cell>
        </row>
        <row r="3349">
          <cell r="A3349" t="str">
            <v>HYDRO ONE BRAMPTON NETWORKS INC.</v>
          </cell>
          <cell r="B3349" t="str">
            <v>HYDRO ONE BRAMPTON NETWORKS INC.</v>
          </cell>
          <cell r="C3349">
            <v>-47802441</v>
          </cell>
        </row>
        <row r="3350">
          <cell r="A3350" t="str">
            <v>HYDRO ONE NETWORKS INC.</v>
          </cell>
          <cell r="B3350" t="str">
            <v>HYDRO ONE NETWORKS INC.</v>
          </cell>
          <cell r="C3350">
            <v>0</v>
          </cell>
        </row>
        <row r="3351">
          <cell r="A3351" t="str">
            <v>HYDRO ONE REMOTE COMMUNITIES INC.</v>
          </cell>
          <cell r="B3351" t="str">
            <v>HYDRO ONE REMOTE COMMUNITIES INC.</v>
          </cell>
          <cell r="C3351">
            <v>0</v>
          </cell>
        </row>
        <row r="3352">
          <cell r="A3352" t="str">
            <v>HYDRO OTTAWA LIMITED</v>
          </cell>
          <cell r="B3352" t="str">
            <v>HYDRO OTTAWA LIMITED</v>
          </cell>
          <cell r="C3352">
            <v>-63127612</v>
          </cell>
        </row>
        <row r="3353">
          <cell r="A3353" t="str">
            <v>INNISFIL HYDRO DISTRIBUTION SYSTEMS LIMITED</v>
          </cell>
          <cell r="B3353" t="str">
            <v>INNISFIL HYDRO DISTRIBUTION SYSTEMS LIMITED</v>
          </cell>
          <cell r="C3353">
            <v>-2652222</v>
          </cell>
        </row>
        <row r="3354">
          <cell r="A3354" t="str">
            <v>KASHECHEWAN POWER CORPORATION</v>
          </cell>
          <cell r="B3354" t="str">
            <v>KASHECHEWAN POWER CORPORATION</v>
          </cell>
          <cell r="C3354">
            <v>-8756</v>
          </cell>
        </row>
        <row r="3355">
          <cell r="A3355" t="str">
            <v>KENORA HYDRO ELECTRIC CORPORATION LTD.</v>
          </cell>
          <cell r="B3355" t="str">
            <v>KENORA HYDRO ELECTRIC CORPORATION LTD.</v>
          </cell>
          <cell r="C3355">
            <v>-274602</v>
          </cell>
        </row>
        <row r="3356">
          <cell r="A3356" t="str">
            <v>KINGSTON HYDRO CORPORATION</v>
          </cell>
          <cell r="B3356" t="str">
            <v>KINGSTON HYDRO CORPORATION</v>
          </cell>
          <cell r="C3356">
            <v>-55549</v>
          </cell>
        </row>
        <row r="3357">
          <cell r="A3357" t="str">
            <v>KITCHENER-WILMOT HYDRO INC.</v>
          </cell>
          <cell r="B3357" t="str">
            <v>KITCHENER-WILMOT HYDRO INC.</v>
          </cell>
          <cell r="C3357">
            <v>-20619130</v>
          </cell>
        </row>
        <row r="3358">
          <cell r="A3358" t="str">
            <v>LAKEFRONT UTILITIES INC.</v>
          </cell>
          <cell r="B3358" t="str">
            <v>LAKEFRONT UTILITIES INC.</v>
          </cell>
          <cell r="C3358">
            <v>-751689</v>
          </cell>
        </row>
        <row r="3359">
          <cell r="A3359" t="str">
            <v>LAKELAND POWER DISTRIBUTION LTD.</v>
          </cell>
          <cell r="B3359" t="str">
            <v>LAKELAND POWER DISTRIBUTION LTD.</v>
          </cell>
          <cell r="C3359">
            <v>-1609265</v>
          </cell>
        </row>
        <row r="3360">
          <cell r="A3360" t="str">
            <v>LONDON HYDRO INC.</v>
          </cell>
          <cell r="B3360" t="str">
            <v>LONDON HYDRO INC.</v>
          </cell>
          <cell r="C3360">
            <v>-13416323</v>
          </cell>
        </row>
        <row r="3361">
          <cell r="A3361" t="str">
            <v>MIDDLESEX POWER DISTRIBUTION CORPORATION</v>
          </cell>
          <cell r="B3361" t="str">
            <v>MIDDLESEX POWER DISTRIBUTION CORPORATION</v>
          </cell>
          <cell r="C3361">
            <v>-742099</v>
          </cell>
        </row>
        <row r="3362">
          <cell r="A3362" t="str">
            <v>MIDLAND POWER UTILITY CORPORATION</v>
          </cell>
          <cell r="B3362" t="str">
            <v>MIDLAND POWER UTILITY CORPORATION</v>
          </cell>
          <cell r="C3362">
            <v>-146730</v>
          </cell>
        </row>
        <row r="3363">
          <cell r="A3363" t="str">
            <v>MILTON HYDRO DISTRIBUTION INC.</v>
          </cell>
          <cell r="B3363" t="str">
            <v>MILTON HYDRO DISTRIBUTION INC.</v>
          </cell>
          <cell r="C3363">
            <v>-18812855</v>
          </cell>
        </row>
        <row r="3364">
          <cell r="A3364" t="str">
            <v>NEWBURY POWER INC.</v>
          </cell>
          <cell r="B3364" t="str">
            <v>MIDDLESEX POWER DISTRIBUTION CORPORATION</v>
          </cell>
          <cell r="C3364">
            <v>0</v>
          </cell>
        </row>
        <row r="3365">
          <cell r="A3365" t="str">
            <v>NEWMARKET HYDRO LTD.</v>
          </cell>
          <cell r="B3365" t="str">
            <v>NEWMARKET-TAY POWER DISTRIBUTION LTD.</v>
          </cell>
          <cell r="C3365">
            <v>-11011550</v>
          </cell>
        </row>
        <row r="3366">
          <cell r="A3366" t="str">
            <v>NIAGARA FALLS HYDRO INC.</v>
          </cell>
          <cell r="B3366" t="str">
            <v>NIAGARA PENINSULA ENERGY INC.</v>
          </cell>
          <cell r="C3366">
            <v>-5022830</v>
          </cell>
        </row>
        <row r="3367">
          <cell r="A3367" t="str">
            <v>NIAGARA-ON-THE-LAKE HYDRO INC.</v>
          </cell>
          <cell r="B3367" t="str">
            <v>NIAGARA-ON-THE-LAKE HYDRO INC.</v>
          </cell>
          <cell r="C3367">
            <v>-3524304</v>
          </cell>
        </row>
        <row r="3368">
          <cell r="A3368" t="str">
            <v>NORFOLK POWER DISTRIBUTION INC.</v>
          </cell>
          <cell r="B3368" t="str">
            <v>NORFOLK POWER DISTRIBUTION INC.</v>
          </cell>
          <cell r="C3368">
            <v>-4910417</v>
          </cell>
        </row>
        <row r="3369">
          <cell r="A3369" t="str">
            <v>NORTH BAY HYDRO DISTRIBUTION LIMITED</v>
          </cell>
          <cell r="B3369" t="str">
            <v>NORTH BAY HYDRO DISTRIBUTION LIMITED</v>
          </cell>
          <cell r="C3369">
            <v>-2184501</v>
          </cell>
        </row>
        <row r="3370">
          <cell r="A3370" t="str">
            <v>NORTHERN ONTARIO WIRES INC.</v>
          </cell>
          <cell r="B3370" t="str">
            <v>NORTHERN ONTARIO WIRES INC.</v>
          </cell>
          <cell r="C3370">
            <v>0</v>
          </cell>
        </row>
        <row r="3371">
          <cell r="A3371" t="str">
            <v>OAKVILLE HYDRO ELECTRICITY DISTRIBUTION INC.</v>
          </cell>
          <cell r="B3371" t="str">
            <v>OAKVILLE HYDRO ELECTRICITY DISTRIBUTION INC.</v>
          </cell>
          <cell r="C3371">
            <v>-14593472</v>
          </cell>
        </row>
        <row r="3372">
          <cell r="A3372" t="str">
            <v>ORANGEVILLE HYDRO LIMITED</v>
          </cell>
          <cell r="B3372" t="str">
            <v>ORANGEVILLE HYDRO LIMITED</v>
          </cell>
          <cell r="C3372">
            <v>-2070757</v>
          </cell>
        </row>
        <row r="3373">
          <cell r="A3373" t="str">
            <v>ORILLIA POWER DISTRIBUTION CORPORATION</v>
          </cell>
          <cell r="B3373" t="str">
            <v>ORILLIA POWER DISTRIBUTION CORPORATION</v>
          </cell>
          <cell r="C3373">
            <v>-211433</v>
          </cell>
        </row>
        <row r="3374">
          <cell r="A3374" t="str">
            <v>OSHAWA PUC NETWORKS INC.</v>
          </cell>
          <cell r="B3374" t="str">
            <v>OSHAWA PUC NETWORKS INC.</v>
          </cell>
          <cell r="C3374">
            <v>-13062590</v>
          </cell>
        </row>
        <row r="3375">
          <cell r="A3375" t="str">
            <v>OTTAWA RIVER POWER CORPORATION</v>
          </cell>
          <cell r="B3375" t="str">
            <v>OTTAWA RIVER POWER CORPORATION</v>
          </cell>
          <cell r="C3375">
            <v>-638285</v>
          </cell>
        </row>
        <row r="3376">
          <cell r="A3376" t="str">
            <v>PARRY SOUND POWER CORPORATION</v>
          </cell>
          <cell r="B3376" t="str">
            <v>PARRY SOUND POWER CORPORATION</v>
          </cell>
          <cell r="C3376">
            <v>-330342</v>
          </cell>
        </row>
        <row r="3377">
          <cell r="A3377" t="str">
            <v>PENINSULA WEST UTILITIES LIMITED</v>
          </cell>
          <cell r="B3377" t="str">
            <v>NIAGARA PENINSULA ENERGY INC.</v>
          </cell>
          <cell r="C3377">
            <v>-5349368</v>
          </cell>
        </row>
        <row r="3378">
          <cell r="A3378" t="str">
            <v>PETERBOROUGH DISTRIBUTION INCORPORATED</v>
          </cell>
          <cell r="B3378" t="str">
            <v>PETERBOROUGH DISTRIBUTION INCORPORATED</v>
          </cell>
          <cell r="C3378">
            <v>0</v>
          </cell>
        </row>
        <row r="3379">
          <cell r="A3379" t="str">
            <v>PORT COLBORNE HYDRO INC.</v>
          </cell>
          <cell r="B3379" t="str">
            <v>CANADIAN NIAGARA POWER INC.</v>
          </cell>
          <cell r="C3379">
            <v>-136671</v>
          </cell>
        </row>
        <row r="3380">
          <cell r="A3380" t="str">
            <v>POWERSTREAM INC.</v>
          </cell>
          <cell r="B3380" t="str">
            <v>POWERSTREAM INC.</v>
          </cell>
          <cell r="C3380">
            <v>-133412914</v>
          </cell>
        </row>
        <row r="3381">
          <cell r="A3381" t="str">
            <v>PUC DISTRIBUTION INC.</v>
          </cell>
          <cell r="B3381" t="str">
            <v>PUC DISTRIBUTION INC.</v>
          </cell>
          <cell r="C3381">
            <v>-1539291</v>
          </cell>
        </row>
        <row r="3382">
          <cell r="A3382" t="str">
            <v>RENFREW HYDRO INC.</v>
          </cell>
          <cell r="B3382" t="str">
            <v>RENFREW HYDRO INC.</v>
          </cell>
          <cell r="C3382">
            <v>0</v>
          </cell>
        </row>
        <row r="3383">
          <cell r="A3383" t="str">
            <v>RIDEAU ST. LAWRENCE DISTRIBUTION INC.</v>
          </cell>
          <cell r="B3383" t="str">
            <v>RIDEAU ST. LAWRENCE DISTRIBUTION INC.</v>
          </cell>
          <cell r="C3383">
            <v>-166974</v>
          </cell>
        </row>
        <row r="3384">
          <cell r="A3384" t="str">
            <v>SIOUX LOOKOUT HYDRO INC.</v>
          </cell>
          <cell r="B3384" t="str">
            <v>SIOUX LOOKOUT HYDRO INC.</v>
          </cell>
          <cell r="C3384">
            <v>-384206</v>
          </cell>
        </row>
        <row r="3385">
          <cell r="A3385" t="str">
            <v>ST. THOMAS ENERGY INC.</v>
          </cell>
          <cell r="B3385" t="str">
            <v>ST. THOMAS ENERGY INC.</v>
          </cell>
          <cell r="C3385">
            <v>-3477875</v>
          </cell>
        </row>
        <row r="3386">
          <cell r="A3386" t="str">
            <v>TAY HYDRO ELECTRIC DISTRIBUTION COMPANY INC.</v>
          </cell>
          <cell r="B3386" t="str">
            <v>NEWMARKET-TAY POWER DISTRIBUTION LTD.</v>
          </cell>
          <cell r="C3386">
            <v>0</v>
          </cell>
        </row>
        <row r="3387">
          <cell r="A3387" t="str">
            <v>TERRACE BAY SUPERIOR WIRES INC.</v>
          </cell>
          <cell r="B3387" t="str">
            <v>HYDRO ONE NETWORKS INC.</v>
          </cell>
          <cell r="C3387">
            <v>-69888</v>
          </cell>
        </row>
        <row r="3388">
          <cell r="A3388" t="str">
            <v>THUNDER BAY HYDRO ELECTRICITY DISTRIBUTION INC.</v>
          </cell>
          <cell r="B3388" t="str">
            <v>THUNDER BAY HYDRO ELECTRICITY DISTRIBUTION INC.</v>
          </cell>
          <cell r="C3388">
            <v>-4932881</v>
          </cell>
        </row>
        <row r="3389">
          <cell r="A3389" t="str">
            <v>TILLSONBURG HYDRO INC.</v>
          </cell>
          <cell r="B3389" t="str">
            <v>TILLSONBURG HYDRO INC.</v>
          </cell>
          <cell r="C3389">
            <v>-1244882</v>
          </cell>
        </row>
        <row r="3390">
          <cell r="A3390" t="str">
            <v>TORONTO HYDRO-ELECTRIC SYSTEM LIMITED</v>
          </cell>
          <cell r="B3390" t="str">
            <v>TORONTO HYDRO-ELECTRIC SYSTEM LIMITED</v>
          </cell>
          <cell r="C3390">
            <v>-144237438</v>
          </cell>
        </row>
        <row r="3391">
          <cell r="A3391" t="str">
            <v>VERIDIAN CONNECTIONS INC.</v>
          </cell>
          <cell r="B3391" t="str">
            <v>VERIDIAN CONNECTIONS INC.</v>
          </cell>
          <cell r="C3391">
            <v>-22065856</v>
          </cell>
        </row>
        <row r="3392">
          <cell r="A3392" t="str">
            <v>WASAGA DISTRIBUTION INC.</v>
          </cell>
          <cell r="B3392" t="str">
            <v>WASAGA DISTRIBUTION INC.</v>
          </cell>
          <cell r="C3392">
            <v>-1106495</v>
          </cell>
        </row>
        <row r="3393">
          <cell r="A3393" t="str">
            <v>WATERLOO NORTH HYDRO INC.</v>
          </cell>
          <cell r="B3393" t="str">
            <v>WATERLOO NORTH HYDRO INC.</v>
          </cell>
          <cell r="C3393">
            <v>-14857883</v>
          </cell>
        </row>
        <row r="3394">
          <cell r="A3394" t="str">
            <v>WELLAND HYDRO-ELECTRIC SYSTEM CORP.</v>
          </cell>
          <cell r="B3394" t="str">
            <v>WELLAND HYDRO-ELECTRIC SYSTEM CORP.</v>
          </cell>
          <cell r="C3394">
            <v>-442034</v>
          </cell>
        </row>
        <row r="3395">
          <cell r="A3395" t="str">
            <v>WELLINGTON ELECTRIC DISTRIBUTION COMPANY INC.</v>
          </cell>
          <cell r="B3395" t="str">
            <v>GUELPH HYDRO ELECTRIC SYSTEMS INC.</v>
          </cell>
          <cell r="C3395">
            <v>-830566</v>
          </cell>
        </row>
        <row r="3396">
          <cell r="A3396" t="str">
            <v>WELLINGTON NORTH POWER INC.</v>
          </cell>
          <cell r="B3396" t="str">
            <v>WELLINGTON NORTH POWER INC.</v>
          </cell>
          <cell r="C3396">
            <v>-223193</v>
          </cell>
        </row>
        <row r="3397">
          <cell r="A3397" t="str">
            <v>WEST COAST HURON ENERGY INC.</v>
          </cell>
          <cell r="B3397" t="str">
            <v>WEST COAST HURON ENERGY INC.</v>
          </cell>
          <cell r="C3397">
            <v>-85574</v>
          </cell>
        </row>
        <row r="3398">
          <cell r="A3398" t="str">
            <v>WEST NIPISSING ENERGY SERVICES LTD.</v>
          </cell>
          <cell r="B3398" t="str">
            <v>GREATER SUDBURY HYDRO INC.</v>
          </cell>
          <cell r="C3398">
            <v>0</v>
          </cell>
        </row>
        <row r="3399">
          <cell r="A3399" t="str">
            <v>WEST PERTH POWER INC.</v>
          </cell>
          <cell r="B3399" t="str">
            <v>ERIE THAMES POWERLINES CORPORATION</v>
          </cell>
          <cell r="C3399">
            <v>-223178</v>
          </cell>
        </row>
        <row r="3400">
          <cell r="A3400" t="str">
            <v>WESTARIO POWER INC.</v>
          </cell>
          <cell r="B3400" t="str">
            <v>WESTARIO POWER INC.</v>
          </cell>
          <cell r="C3400">
            <v>-2937905</v>
          </cell>
        </row>
        <row r="3401">
          <cell r="A3401" t="str">
            <v>WHITBY HYDRO ELECTRIC CORPORATION</v>
          </cell>
          <cell r="B3401" t="str">
            <v>WHITBY HYDRO ELECTRIC CORPORATION</v>
          </cell>
          <cell r="C3401">
            <v>-13588962</v>
          </cell>
        </row>
        <row r="3402">
          <cell r="A3402" t="str">
            <v>WOODSTOCK HYDRO SERVICES INC.</v>
          </cell>
          <cell r="B3402" t="str">
            <v>WOODSTOCK HYDRO SERVICES INC.</v>
          </cell>
          <cell r="C3402">
            <v>-1050360</v>
          </cell>
        </row>
        <row r="3407">
          <cell r="A3407" t="str">
            <v>ATIKOKAN HYDRO INC.</v>
          </cell>
          <cell r="B3407" t="str">
            <v>ATIKOKAN HYDRO INC.</v>
          </cell>
          <cell r="C3407">
            <v>0</v>
          </cell>
        </row>
        <row r="3408">
          <cell r="A3408" t="str">
            <v>ATTAWAPISKAT POWER CORPORATION</v>
          </cell>
          <cell r="B3408" t="str">
            <v>ATTAWAPISKAT POWER CORPORATION</v>
          </cell>
          <cell r="C3408">
            <v>-331130</v>
          </cell>
        </row>
        <row r="3409">
          <cell r="A3409" t="str">
            <v>BARRIE HYDRO DISTRIBUTION INC.</v>
          </cell>
          <cell r="B3409" t="str">
            <v>POWERSTREAM INC.</v>
          </cell>
          <cell r="C3409">
            <v>-19683606</v>
          </cell>
        </row>
        <row r="3410">
          <cell r="A3410" t="str">
            <v>BLUEWATER POWER DISTRIBUTION CORPORATION</v>
          </cell>
          <cell r="B3410" t="str">
            <v>BLUEWATER POWER DISTRIBUTION CORPORATION</v>
          </cell>
          <cell r="C3410">
            <v>-2545904</v>
          </cell>
        </row>
        <row r="3411">
          <cell r="A3411" t="str">
            <v>BRANT COUNTY POWER INC.</v>
          </cell>
          <cell r="B3411" t="str">
            <v>BRANT COUNTY POWER INC.</v>
          </cell>
          <cell r="C3411">
            <v>-1638896</v>
          </cell>
        </row>
        <row r="3412">
          <cell r="A3412" t="str">
            <v>BRANTFORD POWER INC.</v>
          </cell>
          <cell r="B3412" t="str">
            <v>BRANTFORD POWER INC.</v>
          </cell>
          <cell r="C3412">
            <v>-1015464</v>
          </cell>
        </row>
        <row r="3413">
          <cell r="A3413" t="str">
            <v>BURLINGTON HYDRO INC.</v>
          </cell>
          <cell r="B3413" t="str">
            <v>BURLINGTON HYDRO INC.</v>
          </cell>
          <cell r="C3413">
            <v>-9202656</v>
          </cell>
        </row>
        <row r="3414">
          <cell r="A3414" t="str">
            <v>CAMBRIDGE AND NORTH DUMFRIES HYDRO INC.</v>
          </cell>
          <cell r="B3414" t="str">
            <v>CAMBRIDGE AND NORTH DUMFRIES HYDRO INC.</v>
          </cell>
          <cell r="C3414">
            <v>-10339117</v>
          </cell>
        </row>
        <row r="3415">
          <cell r="A3415" t="str">
            <v>CANADIAN NIAGARA POWER INC.</v>
          </cell>
          <cell r="B3415" t="str">
            <v>CANADIAN NIAGARA POWER INC.</v>
          </cell>
          <cell r="C3415">
            <v>-3269456</v>
          </cell>
        </row>
        <row r="3416">
          <cell r="A3416" t="str">
            <v>CENTRE WELLINGTON HYDRO LTD.</v>
          </cell>
          <cell r="B3416" t="str">
            <v>CENTRE WELLINGTON HYDRO LTD.</v>
          </cell>
          <cell r="C3416">
            <v>-1007466</v>
          </cell>
        </row>
        <row r="3417">
          <cell r="A3417" t="str">
            <v>CHAPLEAU PUBLIC UTILITIES CORPORATION</v>
          </cell>
          <cell r="B3417" t="str">
            <v>CHAPLEAU PUBLIC UTILITIES CORPORATION</v>
          </cell>
          <cell r="C3417">
            <v>0</v>
          </cell>
        </row>
        <row r="3418">
          <cell r="A3418" t="str">
            <v>CLINTON POWER CORPORATION</v>
          </cell>
          <cell r="B3418" t="str">
            <v>ERIE THAMES POWERLINES CORPORATION</v>
          </cell>
          <cell r="C3418">
            <v>-3074</v>
          </cell>
        </row>
        <row r="3419">
          <cell r="A3419" t="str">
            <v>COLLUS POWER CORPORATION</v>
          </cell>
          <cell r="B3419" t="str">
            <v>COLLUS POWER CORPORATION</v>
          </cell>
          <cell r="C3419">
            <v>-5648240</v>
          </cell>
        </row>
        <row r="3420">
          <cell r="A3420" t="str">
            <v>COOPERATIVE HYDRO EMBRUN INC.</v>
          </cell>
          <cell r="B3420" t="str">
            <v>COOPERATIVE HYDRO EMBRUN INC.</v>
          </cell>
          <cell r="C3420">
            <v>-320110</v>
          </cell>
        </row>
        <row r="3421">
          <cell r="A3421" t="str">
            <v>DUTTON HYDRO LIMITED</v>
          </cell>
          <cell r="B3421" t="str">
            <v>MIDDLESEX POWER DISTRIBUTION CORPORATION</v>
          </cell>
          <cell r="C3421">
            <v>0</v>
          </cell>
        </row>
        <row r="3422">
          <cell r="A3422" t="str">
            <v>E.L.K. ENERGY INC.</v>
          </cell>
          <cell r="B3422" t="str">
            <v>E.L.K. ENERGY INC.</v>
          </cell>
          <cell r="C3422">
            <v>-2865858</v>
          </cell>
        </row>
        <row r="3423">
          <cell r="A3423" t="str">
            <v>EASTERN ONTARIO POWER INC.</v>
          </cell>
          <cell r="B3423" t="str">
            <v>CANADIAN NIAGARA POWER INC.</v>
          </cell>
          <cell r="C3423">
            <v>-691836</v>
          </cell>
        </row>
        <row r="3424">
          <cell r="A3424" t="str">
            <v>ENERSOURCE HYDRO MISSISSAUGA INC.</v>
          </cell>
          <cell r="B3424" t="str">
            <v>ENERSOURCE HYDRO MISSISSAUGA INC.</v>
          </cell>
          <cell r="C3424">
            <v>-52195850</v>
          </cell>
        </row>
        <row r="3425">
          <cell r="A3425" t="str">
            <v>ENTEGRUS POWERLINES INC.</v>
          </cell>
          <cell r="B3425" t="str">
            <v>CHATHAM-KENT HYDRO INC.</v>
          </cell>
          <cell r="C3425">
            <v>-3338707</v>
          </cell>
        </row>
        <row r="3426">
          <cell r="A3426" t="str">
            <v>ENWIN UTILITIES LTD.</v>
          </cell>
          <cell r="B3426" t="str">
            <v>ENWIN UTILITIES LTD.</v>
          </cell>
          <cell r="C3426">
            <v>-8618426</v>
          </cell>
        </row>
        <row r="3427">
          <cell r="A3427" t="str">
            <v>ERIE THAMES POWERLINES CORPORATION</v>
          </cell>
          <cell r="B3427" t="str">
            <v>ERIE THAMES POWERLINES CORPORATION</v>
          </cell>
          <cell r="C3427">
            <v>-621263</v>
          </cell>
        </row>
        <row r="3428">
          <cell r="A3428" t="str">
            <v>ESPANOLA REGIONAL HYDRO DISTRIBUTION CORPORATION</v>
          </cell>
          <cell r="B3428" t="str">
            <v>ESPANOLA REGIONAL HYDRO DISTRIBUTION CORPORATION</v>
          </cell>
          <cell r="C3428">
            <v>-106018</v>
          </cell>
        </row>
        <row r="3429">
          <cell r="A3429" t="str">
            <v>ESSEX POWERLINES CORPORATION</v>
          </cell>
          <cell r="B3429" t="str">
            <v>ESSEX POWERLINES CORPORATION</v>
          </cell>
          <cell r="C3429">
            <v>-5998394</v>
          </cell>
        </row>
        <row r="3430">
          <cell r="A3430" t="str">
            <v>FESTIVAL HYDRO INC.</v>
          </cell>
          <cell r="B3430" t="str">
            <v>FESTIVAL HYDRO INC.</v>
          </cell>
          <cell r="C3430">
            <v>-2411290</v>
          </cell>
        </row>
        <row r="3431">
          <cell r="A3431" t="str">
            <v>FORT ALBANY POWER CORPORATION</v>
          </cell>
          <cell r="B3431" t="str">
            <v>FORT ALBANY POWER CORPORATION</v>
          </cell>
          <cell r="C3431">
            <v>-21725</v>
          </cell>
        </row>
        <row r="3432">
          <cell r="A3432" t="str">
            <v>FORT FRANCES POWER CORPORATION</v>
          </cell>
          <cell r="B3432" t="str">
            <v>FORT FRANCES POWER CORPORATION</v>
          </cell>
          <cell r="C3432">
            <v>0</v>
          </cell>
        </row>
        <row r="3433">
          <cell r="A3433" t="str">
            <v>GRAND VALLEY ENERGY INC.</v>
          </cell>
          <cell r="B3433" t="str">
            <v>ORANGEVILLE HYDRO LIMITED</v>
          </cell>
          <cell r="C3433">
            <v>0</v>
          </cell>
        </row>
        <row r="3434">
          <cell r="A3434" t="str">
            <v>GREAT LAKES POWER LIMITED</v>
          </cell>
          <cell r="B3434" t="str">
            <v>GREAT LAKES POWER LIMITED</v>
          </cell>
          <cell r="C3434">
            <v>0</v>
          </cell>
        </row>
        <row r="3435">
          <cell r="A3435" t="str">
            <v>GREATER SUDBURY HYDRO INC.</v>
          </cell>
          <cell r="B3435" t="str">
            <v>GREATER SUDBURY HYDRO INC.</v>
          </cell>
          <cell r="C3435">
            <v>-6673879</v>
          </cell>
        </row>
        <row r="3436">
          <cell r="A3436" t="str">
            <v>GRIMSBY POWER INCORPORATED</v>
          </cell>
          <cell r="B3436" t="str">
            <v>GRIMSBY POWER INCORPORATED</v>
          </cell>
          <cell r="C3436">
            <v>-2927518</v>
          </cell>
        </row>
        <row r="3437">
          <cell r="A3437" t="str">
            <v>GUELPH HYDRO ELECTRIC SYSTEMS INC.</v>
          </cell>
          <cell r="B3437" t="str">
            <v>GUELPH HYDRO ELECTRIC SYSTEMS INC.</v>
          </cell>
          <cell r="C3437">
            <v>-18390258</v>
          </cell>
        </row>
        <row r="3438">
          <cell r="A3438" t="str">
            <v>HALDIMAND COUNTY HYDRO INC.</v>
          </cell>
          <cell r="B3438" t="str">
            <v>HALDIMAND COUNTY HYDRO INC.</v>
          </cell>
          <cell r="C3438">
            <v>-1719470</v>
          </cell>
        </row>
        <row r="3439">
          <cell r="A3439" t="str">
            <v>HALTON HILLS HYDRO INC.</v>
          </cell>
          <cell r="B3439" t="str">
            <v>HALTON HILLS HYDRO INC.</v>
          </cell>
          <cell r="C3439">
            <v>-3872520</v>
          </cell>
        </row>
        <row r="3440">
          <cell r="A3440" t="str">
            <v>HEARST POWER DISTRIBUTION COMPANY LIMITED</v>
          </cell>
          <cell r="B3440" t="str">
            <v>HEARST POWER DISTRIBUTION COMPANY LIMITED</v>
          </cell>
          <cell r="C3440">
            <v>0</v>
          </cell>
        </row>
        <row r="3441">
          <cell r="A3441" t="str">
            <v>HORIZON UTILITIES CORPORATION</v>
          </cell>
          <cell r="B3441" t="str">
            <v>HORIZON UTILITIES CORPORATION</v>
          </cell>
          <cell r="C3441">
            <v>-10527348</v>
          </cell>
        </row>
        <row r="3442">
          <cell r="A3442" t="str">
            <v>HYDRO 2000 INC.</v>
          </cell>
          <cell r="B3442" t="str">
            <v>HYDRO 2000 INC.</v>
          </cell>
          <cell r="C3442">
            <v>-64783</v>
          </cell>
        </row>
        <row r="3443">
          <cell r="A3443" t="str">
            <v>HYDRO HAWKESBURY INC.</v>
          </cell>
          <cell r="B3443" t="str">
            <v>HYDRO HAWKESBURY INC.</v>
          </cell>
          <cell r="C3443">
            <v>0</v>
          </cell>
        </row>
        <row r="3444">
          <cell r="A3444" t="str">
            <v>HYDRO ONE BRAMPTON NETWORKS INC.</v>
          </cell>
          <cell r="B3444" t="str">
            <v>HYDRO ONE BRAMPTON NETWORKS INC.</v>
          </cell>
          <cell r="C3444">
            <v>-52971809</v>
          </cell>
        </row>
        <row r="3445">
          <cell r="A3445" t="str">
            <v>HYDRO ONE NETWORKS INC.</v>
          </cell>
          <cell r="B3445" t="str">
            <v>HYDRO ONE NETWORKS INC.</v>
          </cell>
          <cell r="C3445">
            <v>0</v>
          </cell>
        </row>
        <row r="3446">
          <cell r="A3446" t="str">
            <v>HYDRO ONE REMOTE COMMUNITIES INC.</v>
          </cell>
          <cell r="B3446" t="str">
            <v>HYDRO ONE REMOTE COMMUNITIES INC.</v>
          </cell>
          <cell r="C3446">
            <v>0</v>
          </cell>
        </row>
        <row r="3447">
          <cell r="A3447" t="str">
            <v>HYDRO OTTAWA LIMITED</v>
          </cell>
          <cell r="B3447" t="str">
            <v>HYDRO OTTAWA LIMITED</v>
          </cell>
          <cell r="C3447">
            <v>-91709862</v>
          </cell>
        </row>
        <row r="3448">
          <cell r="A3448" t="str">
            <v>INNISFIL HYDRO DISTRIBUTION SYSTEMS LIMITED</v>
          </cell>
          <cell r="B3448" t="str">
            <v>INNISFIL HYDRO DISTRIBUTION SYSTEMS LIMITED</v>
          </cell>
          <cell r="C3448">
            <v>-3672237</v>
          </cell>
        </row>
        <row r="3449">
          <cell r="A3449" t="str">
            <v>KASHECHEWAN POWER CORPORATION</v>
          </cell>
          <cell r="B3449" t="str">
            <v>KASHECHEWAN POWER CORPORATION</v>
          </cell>
          <cell r="C3449">
            <v>-254951</v>
          </cell>
        </row>
        <row r="3450">
          <cell r="A3450" t="str">
            <v>KENORA HYDRO ELECTRIC CORPORATION LTD.</v>
          </cell>
          <cell r="B3450" t="str">
            <v>KENORA HYDRO ELECTRIC CORPORATION LTD.</v>
          </cell>
          <cell r="C3450">
            <v>-320722</v>
          </cell>
        </row>
        <row r="3451">
          <cell r="A3451" t="str">
            <v>KINGSTON HYDRO CORPORATION</v>
          </cell>
          <cell r="B3451" t="str">
            <v>KINGSTON HYDRO CORPORATION</v>
          </cell>
          <cell r="C3451">
            <v>-78707</v>
          </cell>
        </row>
        <row r="3452">
          <cell r="A3452" t="str">
            <v>KITCHENER-WILMOT HYDRO INC.</v>
          </cell>
          <cell r="B3452" t="str">
            <v>KITCHENER-WILMOT HYDRO INC.</v>
          </cell>
          <cell r="C3452">
            <v>-25609027</v>
          </cell>
        </row>
        <row r="3453">
          <cell r="A3453" t="str">
            <v>LAKEFRONT UTILITIES INC.</v>
          </cell>
          <cell r="B3453" t="str">
            <v>LAKEFRONT UTILITIES INC.</v>
          </cell>
          <cell r="C3453">
            <v>-968096</v>
          </cell>
        </row>
        <row r="3454">
          <cell r="A3454" t="str">
            <v>LAKELAND POWER DISTRIBUTION LTD.</v>
          </cell>
          <cell r="B3454" t="str">
            <v>LAKELAND POWER DISTRIBUTION LTD.</v>
          </cell>
          <cell r="C3454">
            <v>-2512338</v>
          </cell>
        </row>
        <row r="3455">
          <cell r="A3455" t="str">
            <v>LONDON HYDRO INC.</v>
          </cell>
          <cell r="B3455" t="str">
            <v>LONDON HYDRO INC.</v>
          </cell>
          <cell r="C3455">
            <v>-15649522</v>
          </cell>
        </row>
        <row r="3456">
          <cell r="A3456" t="str">
            <v>MIDDLESEX POWER DISTRIBUTION CORPORATION</v>
          </cell>
          <cell r="B3456" t="str">
            <v>MIDDLESEX POWER DISTRIBUTION CORPORATION</v>
          </cell>
          <cell r="C3456">
            <v>-710348</v>
          </cell>
        </row>
        <row r="3457">
          <cell r="A3457" t="str">
            <v>MIDLAND POWER UTILITY CORPORATION</v>
          </cell>
          <cell r="B3457" t="str">
            <v>MIDLAND POWER UTILITY CORPORATION</v>
          </cell>
          <cell r="C3457">
            <v>-304812</v>
          </cell>
        </row>
        <row r="3458">
          <cell r="A3458" t="str">
            <v>MILTON HYDRO DISTRIBUTION INC.</v>
          </cell>
          <cell r="B3458" t="str">
            <v>MILTON HYDRO DISTRIBUTION INC.</v>
          </cell>
          <cell r="C3458">
            <v>-24523745</v>
          </cell>
        </row>
        <row r="3459">
          <cell r="A3459" t="str">
            <v>NEWBURY POWER INC.</v>
          </cell>
          <cell r="B3459" t="str">
            <v>MIDDLESEX POWER DISTRIBUTION CORPORATION</v>
          </cell>
          <cell r="C3459">
            <v>0</v>
          </cell>
        </row>
        <row r="3460">
          <cell r="A3460" t="str">
            <v>NEWMARKET HYDRO LTD.</v>
          </cell>
          <cell r="B3460" t="str">
            <v>NEWMARKET-TAY POWER DISTRIBUTION LTD.</v>
          </cell>
          <cell r="C3460">
            <v>-12548042</v>
          </cell>
        </row>
        <row r="3461">
          <cell r="A3461" t="str">
            <v>NIAGARA FALLS HYDRO INC.</v>
          </cell>
          <cell r="B3461" t="str">
            <v>NIAGARA PENINSULA ENERGY INC.</v>
          </cell>
          <cell r="C3461">
            <v>-6026838</v>
          </cell>
        </row>
        <row r="3462">
          <cell r="A3462" t="str">
            <v>NIAGARA-ON-THE-LAKE HYDRO INC.</v>
          </cell>
          <cell r="B3462" t="str">
            <v>NIAGARA-ON-THE-LAKE HYDRO INC.</v>
          </cell>
          <cell r="C3462">
            <v>-4522868</v>
          </cell>
        </row>
        <row r="3463">
          <cell r="A3463" t="str">
            <v>NORFOLK POWER DISTRIBUTION INC.</v>
          </cell>
          <cell r="B3463" t="str">
            <v>NORFOLK POWER DISTRIBUTION INC.</v>
          </cell>
          <cell r="C3463">
            <v>-5796930</v>
          </cell>
        </row>
        <row r="3464">
          <cell r="A3464" t="str">
            <v>NORTH BAY HYDRO DISTRIBUTION LIMITED</v>
          </cell>
          <cell r="B3464" t="str">
            <v>NORTH BAY HYDRO DISTRIBUTION LIMITED</v>
          </cell>
          <cell r="C3464">
            <v>-2808890</v>
          </cell>
        </row>
        <row r="3465">
          <cell r="A3465" t="str">
            <v>NORTHERN ONTARIO WIRES INC.</v>
          </cell>
          <cell r="B3465" t="str">
            <v>NORTHERN ONTARIO WIRES INC.</v>
          </cell>
          <cell r="C3465">
            <v>0</v>
          </cell>
        </row>
        <row r="3466">
          <cell r="A3466" t="str">
            <v>OAKVILLE HYDRO ELECTRICITY DISTRIBUTION INC.</v>
          </cell>
          <cell r="B3466" t="str">
            <v>OAKVILLE HYDRO ELECTRICITY DISTRIBUTION INC.</v>
          </cell>
          <cell r="C3466">
            <v>-19105953</v>
          </cell>
        </row>
        <row r="3467">
          <cell r="A3467" t="str">
            <v>ORANGEVILLE HYDRO LIMITED</v>
          </cell>
          <cell r="B3467" t="str">
            <v>ORANGEVILLE HYDRO LIMITED</v>
          </cell>
          <cell r="C3467">
            <v>-2297310</v>
          </cell>
        </row>
        <row r="3468">
          <cell r="A3468" t="str">
            <v>ORILLIA POWER DISTRIBUTION CORPORATION</v>
          </cell>
          <cell r="B3468" t="str">
            <v>ORILLIA POWER DISTRIBUTION CORPORATION</v>
          </cell>
          <cell r="C3468">
            <v>-371388</v>
          </cell>
        </row>
        <row r="3469">
          <cell r="A3469" t="str">
            <v>OSHAWA PUC NETWORKS INC.</v>
          </cell>
          <cell r="B3469" t="str">
            <v>OSHAWA PUC NETWORKS INC.</v>
          </cell>
          <cell r="C3469">
            <v>-19425220</v>
          </cell>
        </row>
        <row r="3470">
          <cell r="A3470" t="str">
            <v>OTTAWA RIVER POWER CORPORATION</v>
          </cell>
          <cell r="B3470" t="str">
            <v>OTTAWA RIVER POWER CORPORATION</v>
          </cell>
          <cell r="C3470">
            <v>-802025</v>
          </cell>
        </row>
        <row r="3471">
          <cell r="A3471" t="str">
            <v>PARRY SOUND POWER CORPORATION</v>
          </cell>
          <cell r="B3471" t="str">
            <v>PARRY SOUND POWER CORPORATION</v>
          </cell>
          <cell r="C3471">
            <v>-401903</v>
          </cell>
        </row>
        <row r="3472">
          <cell r="A3472" t="str">
            <v>PENINSULA WEST UTILITIES LIMITED</v>
          </cell>
          <cell r="B3472" t="str">
            <v>NIAGARA PENINSULA ENERGY INC.</v>
          </cell>
          <cell r="C3472">
            <v>-5699818</v>
          </cell>
        </row>
        <row r="3473">
          <cell r="A3473" t="str">
            <v>PETERBOROUGH DISTRIBUTION INCORPORATED</v>
          </cell>
          <cell r="B3473" t="str">
            <v>PETERBOROUGH DISTRIBUTION INCORPORATED</v>
          </cell>
          <cell r="C3473">
            <v>0</v>
          </cell>
        </row>
        <row r="3474">
          <cell r="A3474" t="str">
            <v>PORT COLBORNE HYDRO INC.</v>
          </cell>
          <cell r="B3474" t="str">
            <v>CANADIAN NIAGARA POWER INC.</v>
          </cell>
          <cell r="C3474">
            <v>-240722</v>
          </cell>
        </row>
        <row r="3475">
          <cell r="A3475" t="str">
            <v>POWERSTREAM INC.</v>
          </cell>
          <cell r="B3475" t="str">
            <v>POWERSTREAM INC.</v>
          </cell>
          <cell r="C3475">
            <v>-149032561</v>
          </cell>
        </row>
        <row r="3476">
          <cell r="A3476" t="str">
            <v>PUC DISTRIBUTION INC.</v>
          </cell>
          <cell r="B3476" t="str">
            <v>PUC DISTRIBUTION INC.</v>
          </cell>
          <cell r="C3476">
            <v>-1962050</v>
          </cell>
        </row>
        <row r="3477">
          <cell r="A3477" t="str">
            <v>RENFREW HYDRO INC.</v>
          </cell>
          <cell r="B3477" t="str">
            <v>RENFREW HYDRO INC.</v>
          </cell>
          <cell r="C3477">
            <v>0</v>
          </cell>
        </row>
        <row r="3478">
          <cell r="A3478" t="str">
            <v>RIDEAU ST. LAWRENCE DISTRIBUTION INC.</v>
          </cell>
          <cell r="B3478" t="str">
            <v>RIDEAU ST. LAWRENCE DISTRIBUTION INC.</v>
          </cell>
          <cell r="C3478">
            <v>-244871</v>
          </cell>
        </row>
        <row r="3479">
          <cell r="A3479" t="str">
            <v>SIOUX LOOKOUT HYDRO INC.</v>
          </cell>
          <cell r="B3479" t="str">
            <v>SIOUX LOOKOUT HYDRO INC.</v>
          </cell>
          <cell r="C3479">
            <v>-474387</v>
          </cell>
        </row>
        <row r="3480">
          <cell r="A3480" t="str">
            <v>ST. THOMAS ENERGY INC.</v>
          </cell>
          <cell r="B3480" t="str">
            <v>ST. THOMAS ENERGY INC.</v>
          </cell>
          <cell r="C3480">
            <v>-4175371</v>
          </cell>
        </row>
        <row r="3481">
          <cell r="A3481" t="str">
            <v>TAY HYDRO ELECTRIC DISTRIBUTION COMPANY INC.</v>
          </cell>
          <cell r="B3481" t="str">
            <v>NEWMARKET-TAY POWER DISTRIBUTION LTD.</v>
          </cell>
          <cell r="C3481">
            <v>-297502</v>
          </cell>
        </row>
        <row r="3482">
          <cell r="A3482" t="str">
            <v>TERRACE BAY SUPERIOR WIRES INC.</v>
          </cell>
          <cell r="B3482" t="str">
            <v>HYDRO ONE NETWORKS INC.</v>
          </cell>
          <cell r="C3482">
            <v>-69888</v>
          </cell>
        </row>
        <row r="3483">
          <cell r="A3483" t="str">
            <v>THUNDER BAY HYDRO ELECTRICITY DISTRIBUTION INC.</v>
          </cell>
          <cell r="B3483" t="str">
            <v>THUNDER BAY HYDRO ELECTRICITY DISTRIBUTION INC.</v>
          </cell>
          <cell r="C3483">
            <v>-5727950</v>
          </cell>
        </row>
        <row r="3484">
          <cell r="A3484" t="str">
            <v>TILLSONBURG HYDRO INC.</v>
          </cell>
          <cell r="B3484" t="str">
            <v>TILLSONBURG HYDRO INC.</v>
          </cell>
          <cell r="C3484">
            <v>-1520515</v>
          </cell>
        </row>
        <row r="3485">
          <cell r="A3485" t="str">
            <v>TORONTO HYDRO-ELECTRIC SYSTEM LIMITED</v>
          </cell>
          <cell r="B3485" t="str">
            <v>TORONTO HYDRO-ELECTRIC SYSTEM LIMITED</v>
          </cell>
          <cell r="C3485">
            <v>-172013390</v>
          </cell>
        </row>
        <row r="3486">
          <cell r="A3486" t="str">
            <v>VERIDIAN CONNECTIONS INC.</v>
          </cell>
          <cell r="B3486" t="str">
            <v>VERIDIAN CONNECTIONS INC.</v>
          </cell>
          <cell r="C3486">
            <v>-29385414</v>
          </cell>
        </row>
        <row r="3487">
          <cell r="A3487" t="str">
            <v>WASAGA DISTRIBUTION INC.</v>
          </cell>
          <cell r="B3487" t="str">
            <v>WASAGA DISTRIBUTION INC.</v>
          </cell>
          <cell r="C3487">
            <v>-1364416</v>
          </cell>
        </row>
        <row r="3488">
          <cell r="A3488" t="str">
            <v>WATERLOO NORTH HYDRO INC.</v>
          </cell>
          <cell r="B3488" t="str">
            <v>WATERLOO NORTH HYDRO INC.</v>
          </cell>
          <cell r="C3488">
            <v>-17014606</v>
          </cell>
        </row>
        <row r="3489">
          <cell r="A3489" t="str">
            <v>WELLAND HYDRO-ELECTRIC SYSTEM CORP.</v>
          </cell>
          <cell r="B3489" t="str">
            <v>WELLAND HYDRO-ELECTRIC SYSTEM CORP.</v>
          </cell>
          <cell r="C3489">
            <v>-631962</v>
          </cell>
        </row>
        <row r="3490">
          <cell r="A3490" t="str">
            <v>WELLINGTON NORTH POWER INC.</v>
          </cell>
          <cell r="B3490" t="str">
            <v>WELLINGTON NORTH POWER INC.</v>
          </cell>
          <cell r="C3490">
            <v>-200072</v>
          </cell>
        </row>
        <row r="3491">
          <cell r="A3491" t="str">
            <v>WEST COAST HURON ENERGY INC.</v>
          </cell>
          <cell r="B3491" t="str">
            <v>WEST COAST HURON ENERGY INC.</v>
          </cell>
          <cell r="C3491">
            <v>-166135</v>
          </cell>
        </row>
        <row r="3492">
          <cell r="A3492" t="str">
            <v>WEST NIPISSING ENERGY SERVICES LTD.</v>
          </cell>
          <cell r="B3492" t="str">
            <v>GREATER SUDBURY HYDRO INC.</v>
          </cell>
          <cell r="C3492">
            <v>-90782</v>
          </cell>
        </row>
        <row r="3493">
          <cell r="A3493" t="str">
            <v>WEST PERTH POWER INC.</v>
          </cell>
          <cell r="B3493" t="str">
            <v>ERIE THAMES POWERLINES CORPORATION</v>
          </cell>
          <cell r="C3493">
            <v>-232979</v>
          </cell>
        </row>
        <row r="3494">
          <cell r="A3494" t="str">
            <v>WESTARIO POWER INC.</v>
          </cell>
          <cell r="B3494" t="str">
            <v>WESTARIO POWER INC.</v>
          </cell>
          <cell r="C3494">
            <v>-4437179</v>
          </cell>
        </row>
        <row r="3495">
          <cell r="A3495" t="str">
            <v>WHITBY HYDRO ELECTRIC CORPORATION</v>
          </cell>
          <cell r="B3495" t="str">
            <v>WHITBY HYDRO ELECTRIC CORPORATION</v>
          </cell>
          <cell r="C3495">
            <v>-15884569</v>
          </cell>
        </row>
        <row r="3496">
          <cell r="A3496" t="str">
            <v>WOODSTOCK HYDRO SERVICES INC.</v>
          </cell>
          <cell r="B3496" t="str">
            <v>WOODSTOCK HYDRO SERVICES INC.</v>
          </cell>
          <cell r="C3496">
            <v>-1221567</v>
          </cell>
        </row>
        <row r="3501">
          <cell r="A3501" t="str">
            <v>ATIKOKAN HYDRO INC.</v>
          </cell>
          <cell r="B3501" t="str">
            <v>ATIKOKAN HYDRO INC.</v>
          </cell>
          <cell r="C3501">
            <v>0</v>
          </cell>
        </row>
        <row r="3502">
          <cell r="A3502" t="str">
            <v>ATTAWAPISKAT POWER CORPORATION</v>
          </cell>
          <cell r="B3502" t="str">
            <v>ATTAWAPISKAT POWER CORPORATION</v>
          </cell>
          <cell r="C3502">
            <v>-511790</v>
          </cell>
        </row>
        <row r="3503">
          <cell r="A3503" t="str">
            <v>BARRIE HYDRO DISTRIBUTION INC.</v>
          </cell>
          <cell r="B3503" t="str">
            <v>POWERSTREAM INC.</v>
          </cell>
          <cell r="C3503">
            <v>-21867467</v>
          </cell>
        </row>
        <row r="3504">
          <cell r="A3504" t="str">
            <v>BLUEWATER POWER DISTRIBUTION CORPORATION</v>
          </cell>
          <cell r="B3504" t="str">
            <v>BLUEWATER POWER DISTRIBUTION CORPORATION</v>
          </cell>
          <cell r="C3504">
            <v>-3056088</v>
          </cell>
        </row>
        <row r="3505">
          <cell r="A3505" t="str">
            <v>BRANT COUNTY POWER INC.</v>
          </cell>
          <cell r="B3505" t="str">
            <v>BRANT COUNTY POWER INC.</v>
          </cell>
          <cell r="C3505">
            <v>-1699499</v>
          </cell>
        </row>
        <row r="3506">
          <cell r="A3506" t="str">
            <v>BRANTFORD POWER INC.</v>
          </cell>
          <cell r="B3506" t="str">
            <v>BRANTFORD POWER INC.</v>
          </cell>
          <cell r="C3506">
            <v>-2016598</v>
          </cell>
        </row>
        <row r="3507">
          <cell r="A3507" t="str">
            <v>BURLINGTON HYDRO INC.</v>
          </cell>
          <cell r="B3507" t="str">
            <v>BURLINGTON HYDRO INC.</v>
          </cell>
          <cell r="C3507">
            <v>-11447083</v>
          </cell>
        </row>
        <row r="3508">
          <cell r="A3508" t="str">
            <v>CAMBRIDGE AND NORTH DUMFRIES HYDRO INC.</v>
          </cell>
          <cell r="B3508" t="str">
            <v>CAMBRIDGE AND NORTH DUMFRIES HYDRO INC.</v>
          </cell>
          <cell r="C3508">
            <v>-10760943</v>
          </cell>
        </row>
        <row r="3509">
          <cell r="A3509" t="str">
            <v>CANADIAN NIAGARA POWER INC.</v>
          </cell>
          <cell r="B3509" t="str">
            <v>CANADIAN NIAGARA POWER INC.</v>
          </cell>
          <cell r="C3509">
            <v>-3480330</v>
          </cell>
        </row>
        <row r="3510">
          <cell r="A3510" t="str">
            <v>CENTRE WELLINGTON HYDRO LTD.</v>
          </cell>
          <cell r="B3510" t="str">
            <v>CENTRE WELLINGTON HYDRO LTD.</v>
          </cell>
          <cell r="C3510">
            <v>-960491</v>
          </cell>
        </row>
        <row r="3511">
          <cell r="A3511" t="str">
            <v>CHAPLEAU PUBLIC UTILITIES CORPORATION</v>
          </cell>
          <cell r="B3511" t="str">
            <v>CHAPLEAU PUBLIC UTILITIES CORPORATION</v>
          </cell>
          <cell r="C3511">
            <v>0</v>
          </cell>
        </row>
        <row r="3512">
          <cell r="A3512" t="str">
            <v>CLINTON POWER CORPORATION</v>
          </cell>
          <cell r="B3512" t="str">
            <v>ERIE THAMES POWERLINES CORPORATION</v>
          </cell>
          <cell r="C3512">
            <v>-3074</v>
          </cell>
        </row>
        <row r="3513">
          <cell r="A3513" t="str">
            <v>COLLUS POWER CORPORATION</v>
          </cell>
          <cell r="B3513" t="str">
            <v>COLLUS POWER CORPORATION</v>
          </cell>
          <cell r="C3513">
            <v>-6129230</v>
          </cell>
        </row>
        <row r="3514">
          <cell r="A3514" t="str">
            <v>COOPERATIVE HYDRO EMBRUN INC.</v>
          </cell>
          <cell r="B3514" t="str">
            <v>COOPERATIVE HYDRO EMBRUN INC.</v>
          </cell>
          <cell r="C3514">
            <v>-394640</v>
          </cell>
        </row>
        <row r="3515">
          <cell r="A3515" t="str">
            <v>E.L.K. ENERGY INC.</v>
          </cell>
          <cell r="B3515" t="str">
            <v>E.L.K. ENERGY INC.</v>
          </cell>
          <cell r="C3515">
            <v>-3319944</v>
          </cell>
        </row>
        <row r="3516">
          <cell r="A3516" t="str">
            <v>EASTERN ONTARIO POWER INC.</v>
          </cell>
          <cell r="B3516" t="str">
            <v>CANADIAN NIAGARA POWER INC.</v>
          </cell>
          <cell r="C3516">
            <v>-747312</v>
          </cell>
        </row>
        <row r="3517">
          <cell r="A3517" t="str">
            <v>ENERSOURCE HYDRO MISSISSAUGA INC.</v>
          </cell>
          <cell r="B3517" t="str">
            <v>ENERSOURCE HYDRO MISSISSAUGA INC.</v>
          </cell>
          <cell r="C3517">
            <v>-59510187</v>
          </cell>
        </row>
        <row r="3518">
          <cell r="A3518" t="str">
            <v>ENTEGRUS POWERLINES INC.</v>
          </cell>
          <cell r="B3518" t="str">
            <v>CHATHAM-KENT HYDRO INC.</v>
          </cell>
          <cell r="C3518">
            <v>-3551848</v>
          </cell>
        </row>
        <row r="3519">
          <cell r="A3519" t="str">
            <v>ENWIN UTILITIES LTD.</v>
          </cell>
          <cell r="B3519" t="str">
            <v>ENWIN UTILITIES LTD.</v>
          </cell>
          <cell r="C3519">
            <v>-10046195</v>
          </cell>
        </row>
        <row r="3520">
          <cell r="A3520" t="str">
            <v>ERIE THAMES POWERLINES CORPORATION</v>
          </cell>
          <cell r="B3520" t="str">
            <v>ERIE THAMES POWERLINES CORPORATION</v>
          </cell>
          <cell r="C3520">
            <v>-1697325</v>
          </cell>
        </row>
        <row r="3521">
          <cell r="A3521" t="str">
            <v>ESPANOLA REGIONAL HYDRO DISTRIBUTION CORPORATION</v>
          </cell>
          <cell r="B3521" t="str">
            <v>ESPANOLA REGIONAL HYDRO DISTRIBUTION CORPORATION</v>
          </cell>
          <cell r="C3521">
            <v>-162225</v>
          </cell>
        </row>
        <row r="3522">
          <cell r="A3522" t="str">
            <v>ESSEX POWERLINES CORPORATION</v>
          </cell>
          <cell r="B3522" t="str">
            <v>ESSEX POWERLINES CORPORATION</v>
          </cell>
          <cell r="C3522">
            <v>-6928269</v>
          </cell>
        </row>
        <row r="3523">
          <cell r="A3523" t="str">
            <v>FESTIVAL HYDRO INC.</v>
          </cell>
          <cell r="B3523" t="str">
            <v>FESTIVAL HYDRO INC.</v>
          </cell>
          <cell r="C3523">
            <v>-3166416</v>
          </cell>
        </row>
        <row r="3524">
          <cell r="A3524" t="str">
            <v>FORT ALBANY POWER CORPORATION</v>
          </cell>
          <cell r="B3524" t="str">
            <v>FORT ALBANY POWER CORPORATION</v>
          </cell>
          <cell r="C3524">
            <v>-21725</v>
          </cell>
        </row>
        <row r="3525">
          <cell r="A3525" t="str">
            <v>FORT FRANCES POWER CORPORATION</v>
          </cell>
          <cell r="B3525" t="str">
            <v>FORT FRANCES POWER CORPORATION</v>
          </cell>
          <cell r="C3525">
            <v>0</v>
          </cell>
        </row>
        <row r="3526">
          <cell r="A3526" t="str">
            <v>GRAND VALLEY ENERGY INC.</v>
          </cell>
          <cell r="B3526" t="str">
            <v>ORANGEVILLE HYDRO LIMITED</v>
          </cell>
          <cell r="C3526">
            <v>0</v>
          </cell>
        </row>
        <row r="3527">
          <cell r="A3527" t="str">
            <v>GREAT LAKES POWER LIMITED</v>
          </cell>
          <cell r="B3527" t="str">
            <v>GREAT LAKES POWER LIMITED</v>
          </cell>
          <cell r="C3527">
            <v>0</v>
          </cell>
        </row>
        <row r="3528">
          <cell r="A3528" t="str">
            <v>GREATER SUDBURY HYDRO INC.</v>
          </cell>
          <cell r="B3528" t="str">
            <v>GREATER SUDBURY HYDRO INC.</v>
          </cell>
          <cell r="C3528">
            <v>-8077147</v>
          </cell>
        </row>
        <row r="3529">
          <cell r="A3529" t="str">
            <v>GRIMSBY POWER INCORPORATED</v>
          </cell>
          <cell r="B3529" t="str">
            <v>GRIMSBY POWER INCORPORATED</v>
          </cell>
          <cell r="C3529">
            <v>-3859433</v>
          </cell>
        </row>
        <row r="3530">
          <cell r="A3530" t="str">
            <v>GUELPH HYDRO ELECTRIC SYSTEMS INC.</v>
          </cell>
          <cell r="B3530" t="str">
            <v>GUELPH HYDRO ELECTRIC SYSTEMS INC.</v>
          </cell>
          <cell r="C3530">
            <v>-21926645</v>
          </cell>
        </row>
        <row r="3531">
          <cell r="A3531" t="str">
            <v>HALDIMAND COUNTY HYDRO INC.</v>
          </cell>
          <cell r="B3531" t="str">
            <v>HALDIMAND COUNTY HYDRO INC.</v>
          </cell>
          <cell r="C3531">
            <v>-2108118</v>
          </cell>
        </row>
        <row r="3532">
          <cell r="A3532" t="str">
            <v>HALTON HILLS HYDRO INC.</v>
          </cell>
          <cell r="B3532" t="str">
            <v>HALTON HILLS HYDRO INC.</v>
          </cell>
          <cell r="C3532">
            <v>-4317869</v>
          </cell>
        </row>
        <row r="3533">
          <cell r="A3533" t="str">
            <v>HEARST POWER DISTRIBUTION COMPANY LIMITED</v>
          </cell>
          <cell r="B3533" t="str">
            <v>HEARST POWER DISTRIBUTION COMPANY LIMITED</v>
          </cell>
          <cell r="C3533">
            <v>0</v>
          </cell>
        </row>
        <row r="3534">
          <cell r="A3534" t="str">
            <v>HORIZON UTILITIES CORPORATION</v>
          </cell>
          <cell r="B3534" t="str">
            <v>HORIZON UTILITIES CORPORATION</v>
          </cell>
          <cell r="C3534">
            <v>-13929032</v>
          </cell>
        </row>
        <row r="3535">
          <cell r="A3535" t="str">
            <v>HYDRO 2000 INC.</v>
          </cell>
          <cell r="B3535" t="str">
            <v>HYDRO 2000 INC.</v>
          </cell>
          <cell r="C3535">
            <v>-106600</v>
          </cell>
        </row>
        <row r="3536">
          <cell r="A3536" t="str">
            <v>HYDRO HAWKESBURY INC.</v>
          </cell>
          <cell r="B3536" t="str">
            <v>HYDRO HAWKESBURY INC.</v>
          </cell>
          <cell r="C3536">
            <v>0</v>
          </cell>
        </row>
        <row r="3537">
          <cell r="A3537" t="str">
            <v>HYDRO ONE BRAMPTON NETWORKS INC.</v>
          </cell>
          <cell r="B3537" t="str">
            <v>HYDRO ONE BRAMPTON NETWORKS INC.</v>
          </cell>
          <cell r="C3537">
            <v>-71500020</v>
          </cell>
        </row>
        <row r="3538">
          <cell r="A3538" t="str">
            <v>HYDRO ONE NETWORKS INC.</v>
          </cell>
          <cell r="B3538" t="str">
            <v>HYDRO ONE NETWORKS INC.</v>
          </cell>
          <cell r="C3538">
            <v>0</v>
          </cell>
        </row>
        <row r="3539">
          <cell r="A3539" t="str">
            <v>HYDRO ONE REMOTE COMMUNITIES INC.</v>
          </cell>
          <cell r="B3539" t="str">
            <v>HYDRO ONE REMOTE COMMUNITIES INC.</v>
          </cell>
          <cell r="C3539">
            <v>0</v>
          </cell>
        </row>
        <row r="3540">
          <cell r="A3540" t="str">
            <v>HYDRO OTTAWA LIMITED</v>
          </cell>
          <cell r="B3540" t="str">
            <v>HYDRO OTTAWA LIMITED</v>
          </cell>
          <cell r="C3540">
            <v>-115389771</v>
          </cell>
        </row>
        <row r="3541">
          <cell r="A3541" t="str">
            <v>INNISFIL HYDRO DISTRIBUTION SYSTEMS LIMITED</v>
          </cell>
          <cell r="B3541" t="str">
            <v>INNISFIL HYDRO DISTRIBUTION SYSTEMS LIMITED</v>
          </cell>
          <cell r="C3541">
            <v>-4314831</v>
          </cell>
        </row>
        <row r="3542">
          <cell r="A3542" t="str">
            <v>KENORA HYDRO ELECTRIC CORPORATION LTD.</v>
          </cell>
          <cell r="B3542" t="str">
            <v>KENORA HYDRO ELECTRIC CORPORATION LTD.</v>
          </cell>
          <cell r="C3542">
            <v>-376226</v>
          </cell>
        </row>
        <row r="3543">
          <cell r="A3543" t="str">
            <v>KINGSTON HYDRO CORPORATION</v>
          </cell>
          <cell r="B3543" t="str">
            <v>KINGSTON HYDRO CORPORATION</v>
          </cell>
          <cell r="C3543">
            <v>-203201</v>
          </cell>
        </row>
        <row r="3544">
          <cell r="A3544" t="str">
            <v>KITCHENER-WILMOT HYDRO INC.</v>
          </cell>
          <cell r="B3544" t="str">
            <v>KITCHENER-WILMOT HYDRO INC.</v>
          </cell>
          <cell r="C3544">
            <v>-30771382</v>
          </cell>
        </row>
        <row r="3545">
          <cell r="A3545" t="str">
            <v>LAKEFRONT UTILITIES INC.</v>
          </cell>
          <cell r="B3545" t="str">
            <v>LAKEFRONT UTILITIES INC.</v>
          </cell>
          <cell r="C3545">
            <v>-1229648</v>
          </cell>
        </row>
        <row r="3546">
          <cell r="A3546" t="str">
            <v>LAKELAND POWER DISTRIBUTION LTD.</v>
          </cell>
          <cell r="B3546" t="str">
            <v>LAKELAND POWER DISTRIBUTION LTD.</v>
          </cell>
          <cell r="C3546">
            <v>-3286585</v>
          </cell>
        </row>
        <row r="3547">
          <cell r="A3547" t="str">
            <v>LONDON HYDRO INC.</v>
          </cell>
          <cell r="B3547" t="str">
            <v>LONDON HYDRO INC.</v>
          </cell>
          <cell r="C3547">
            <v>-18974911</v>
          </cell>
        </row>
        <row r="3548">
          <cell r="A3548" t="str">
            <v>MIDDLESEX POWER DISTRIBUTION CORPORATION</v>
          </cell>
          <cell r="B3548" t="str">
            <v>MIDDLESEX POWER DISTRIBUTION CORPORATION</v>
          </cell>
          <cell r="C3548">
            <v>-756395</v>
          </cell>
        </row>
        <row r="3549">
          <cell r="A3549" t="str">
            <v>MIDLAND POWER UTILITY CORPORATION</v>
          </cell>
          <cell r="B3549" t="str">
            <v>MIDLAND POWER UTILITY CORPORATION</v>
          </cell>
          <cell r="C3549">
            <v>-523610</v>
          </cell>
        </row>
        <row r="3550">
          <cell r="A3550" t="str">
            <v>MILTON HYDRO DISTRIBUTION INC.</v>
          </cell>
          <cell r="B3550" t="str">
            <v>MILTON HYDRO DISTRIBUTION INC.</v>
          </cell>
          <cell r="C3550">
            <v>-25969118</v>
          </cell>
        </row>
        <row r="3551">
          <cell r="A3551" t="str">
            <v>NEWBURY POWER INC.</v>
          </cell>
          <cell r="B3551" t="str">
            <v>MIDDLESEX POWER DISTRIBUTION CORPORATION</v>
          </cell>
          <cell r="C3551">
            <v>0</v>
          </cell>
        </row>
        <row r="3552">
          <cell r="A3552" t="str">
            <v>NEWMARKET-TAY POWER DISTRIBUTION LTD.</v>
          </cell>
          <cell r="B3552" t="str">
            <v>NEWMARKET-TAY POWER DISTRIBUTION LTD.</v>
          </cell>
          <cell r="C3552">
            <v>-14266967</v>
          </cell>
        </row>
        <row r="3553">
          <cell r="A3553" t="str">
            <v>NIAGARA FALLS HYDRO INC.</v>
          </cell>
          <cell r="B3553" t="str">
            <v>NIAGARA PENINSULA ENERGY INC.</v>
          </cell>
          <cell r="C3553">
            <v>-6705964</v>
          </cell>
        </row>
        <row r="3554">
          <cell r="A3554" t="str">
            <v>NIAGARA-ON-THE-LAKE HYDRO INC.</v>
          </cell>
          <cell r="B3554" t="str">
            <v>NIAGARA-ON-THE-LAKE HYDRO INC.</v>
          </cell>
          <cell r="C3554">
            <v>-4827565</v>
          </cell>
        </row>
        <row r="3555">
          <cell r="A3555" t="str">
            <v>NORFOLK POWER DISTRIBUTION INC.</v>
          </cell>
          <cell r="B3555" t="str">
            <v>NORFOLK POWER DISTRIBUTION INC.</v>
          </cell>
          <cell r="C3555">
            <v>-6791146</v>
          </cell>
        </row>
        <row r="3556">
          <cell r="A3556" t="str">
            <v>NORTH BAY HYDRO DISTRIBUTION LIMITED</v>
          </cell>
          <cell r="B3556" t="str">
            <v>NORTH BAY HYDRO DISTRIBUTION LIMITED</v>
          </cell>
          <cell r="C3556">
            <v>-3815935</v>
          </cell>
        </row>
        <row r="3557">
          <cell r="A3557" t="str">
            <v>NORTHERN ONTARIO WIRES INC.</v>
          </cell>
          <cell r="B3557" t="str">
            <v>NORTHERN ONTARIO WIRES INC.</v>
          </cell>
          <cell r="C3557">
            <v>0</v>
          </cell>
        </row>
        <row r="3558">
          <cell r="A3558" t="str">
            <v>OAKVILLE HYDRO ELECTRICITY DISTRIBUTION INC.</v>
          </cell>
          <cell r="B3558" t="str">
            <v>OAKVILLE HYDRO ELECTRICITY DISTRIBUTION INC.</v>
          </cell>
          <cell r="C3558">
            <v>-22844591</v>
          </cell>
        </row>
        <row r="3559">
          <cell r="A3559" t="str">
            <v>ORANGEVILLE HYDRO LIMITED</v>
          </cell>
          <cell r="B3559" t="str">
            <v>ORANGEVILLE HYDRO LIMITED</v>
          </cell>
          <cell r="C3559">
            <v>-2832170</v>
          </cell>
        </row>
        <row r="3560">
          <cell r="A3560" t="str">
            <v>ORILLIA POWER DISTRIBUTION CORPORATION</v>
          </cell>
          <cell r="B3560" t="str">
            <v>ORILLIA POWER DISTRIBUTION CORPORATION</v>
          </cell>
          <cell r="C3560">
            <v>-371388</v>
          </cell>
        </row>
        <row r="3561">
          <cell r="A3561" t="str">
            <v>OSHAWA PUC NETWORKS INC.</v>
          </cell>
          <cell r="B3561" t="str">
            <v>OSHAWA PUC NETWORKS INC.</v>
          </cell>
          <cell r="C3561">
            <v>-21882907</v>
          </cell>
        </row>
        <row r="3562">
          <cell r="A3562" t="str">
            <v>OTTAWA RIVER POWER CORPORATION</v>
          </cell>
          <cell r="B3562" t="str">
            <v>OTTAWA RIVER POWER CORPORATION</v>
          </cell>
          <cell r="C3562">
            <v>-813516</v>
          </cell>
        </row>
        <row r="3563">
          <cell r="A3563" t="str">
            <v>PARRY SOUND POWER CORPORATION</v>
          </cell>
          <cell r="B3563" t="str">
            <v>PARRY SOUND POWER CORPORATION</v>
          </cell>
          <cell r="C3563">
            <v>-434181</v>
          </cell>
        </row>
        <row r="3564">
          <cell r="A3564" t="str">
            <v>PENINSULA WEST UTILITIES LIMITED</v>
          </cell>
          <cell r="B3564" t="str">
            <v>NIAGARA PENINSULA ENERGY INC.</v>
          </cell>
          <cell r="C3564">
            <v>-6703820</v>
          </cell>
        </row>
        <row r="3565">
          <cell r="A3565" t="str">
            <v>PETERBOROUGH DISTRIBUTION INCORPORATED</v>
          </cell>
          <cell r="B3565" t="str">
            <v>PETERBOROUGH DISTRIBUTION INCORPORATED</v>
          </cell>
          <cell r="C3565">
            <v>0</v>
          </cell>
        </row>
        <row r="3566">
          <cell r="A3566" t="str">
            <v>PORT COLBORNE HYDRO INC.</v>
          </cell>
          <cell r="B3566" t="str">
            <v>CANADIAN NIAGARA POWER INC.</v>
          </cell>
          <cell r="C3566">
            <v>-314763</v>
          </cell>
        </row>
        <row r="3567">
          <cell r="A3567" t="str">
            <v>POWERSTREAM INC.</v>
          </cell>
          <cell r="B3567" t="str">
            <v>POWERSTREAM INC.</v>
          </cell>
          <cell r="C3567">
            <v>-158559671</v>
          </cell>
        </row>
        <row r="3568">
          <cell r="A3568" t="str">
            <v>PUC DISTRIBUTION INC.</v>
          </cell>
          <cell r="B3568" t="str">
            <v>PUC DISTRIBUTION INC.</v>
          </cell>
          <cell r="C3568">
            <v>-2805264</v>
          </cell>
        </row>
        <row r="3569">
          <cell r="A3569" t="str">
            <v>RENFREW HYDRO INC.</v>
          </cell>
          <cell r="B3569" t="str">
            <v>RENFREW HYDRO INC.</v>
          </cell>
          <cell r="C3569">
            <v>0</v>
          </cell>
        </row>
        <row r="3570">
          <cell r="A3570" t="str">
            <v>RIDEAU ST. LAWRENCE DISTRIBUTION INC.</v>
          </cell>
          <cell r="B3570" t="str">
            <v>RIDEAU ST. LAWRENCE DISTRIBUTION INC.</v>
          </cell>
          <cell r="C3570">
            <v>-258722</v>
          </cell>
        </row>
        <row r="3571">
          <cell r="A3571" t="str">
            <v>SIOUX LOOKOUT HYDRO INC.</v>
          </cell>
          <cell r="B3571" t="str">
            <v>SIOUX LOOKOUT HYDRO INC.</v>
          </cell>
          <cell r="C3571">
            <v>-524528</v>
          </cell>
        </row>
        <row r="3572">
          <cell r="A3572" t="str">
            <v>ST. THOMAS ENERGY INC.</v>
          </cell>
          <cell r="B3572" t="str">
            <v>ST. THOMAS ENERGY INC.</v>
          </cell>
          <cell r="C3572">
            <v>-5533757</v>
          </cell>
        </row>
        <row r="3573">
          <cell r="A3573" t="str">
            <v>THUNDER BAY HYDRO ELECTRICITY DISTRIBUTION INC.</v>
          </cell>
          <cell r="B3573" t="str">
            <v>THUNDER BAY HYDRO ELECTRICITY DISTRIBUTION INC.</v>
          </cell>
          <cell r="C3573">
            <v>-6401324</v>
          </cell>
        </row>
        <row r="3574">
          <cell r="A3574" t="str">
            <v>TILLSONBURG HYDRO INC.</v>
          </cell>
          <cell r="B3574" t="str">
            <v>TILLSONBURG HYDRO INC.</v>
          </cell>
          <cell r="C3574">
            <v>-1658900</v>
          </cell>
        </row>
        <row r="3575">
          <cell r="A3575" t="str">
            <v>TORONTO HYDRO-ELECTRIC SYSTEM LIMITED</v>
          </cell>
          <cell r="B3575" t="str">
            <v>TORONTO HYDRO-ELECTRIC SYSTEM LIMITED</v>
          </cell>
          <cell r="C3575">
            <v>-201176588</v>
          </cell>
        </row>
        <row r="3576">
          <cell r="A3576" t="str">
            <v>VERIDIAN CONNECTIONS INC.</v>
          </cell>
          <cell r="B3576" t="str">
            <v>VERIDIAN CONNECTIONS INC.</v>
          </cell>
          <cell r="C3576">
            <v>-35198211</v>
          </cell>
        </row>
        <row r="3577">
          <cell r="A3577" t="str">
            <v>WASAGA DISTRIBUTION INC.</v>
          </cell>
          <cell r="B3577" t="str">
            <v>WASAGA DISTRIBUTION INC.</v>
          </cell>
          <cell r="C3577">
            <v>-1435422</v>
          </cell>
        </row>
        <row r="3578">
          <cell r="A3578" t="str">
            <v>WATERLOO NORTH HYDRO INC.</v>
          </cell>
          <cell r="B3578" t="str">
            <v>WATERLOO NORTH HYDRO INC.</v>
          </cell>
          <cell r="C3578">
            <v>-18696778</v>
          </cell>
        </row>
        <row r="3579">
          <cell r="A3579" t="str">
            <v>WELLAND HYDRO-ELECTRIC SYSTEM CORP.</v>
          </cell>
          <cell r="B3579" t="str">
            <v>WELLAND HYDRO-ELECTRIC SYSTEM CORP.</v>
          </cell>
          <cell r="C3579">
            <v>-1405492</v>
          </cell>
        </row>
        <row r="3580">
          <cell r="A3580" t="str">
            <v>WELLINGTON NORTH POWER INC.</v>
          </cell>
          <cell r="B3580" t="str">
            <v>WELLINGTON NORTH POWER INC.</v>
          </cell>
          <cell r="C3580">
            <v>-206210</v>
          </cell>
        </row>
        <row r="3581">
          <cell r="A3581" t="str">
            <v>WEST COAST HURON ENERGY INC.</v>
          </cell>
          <cell r="B3581" t="str">
            <v>WEST COAST HURON ENERGY INC.</v>
          </cell>
          <cell r="C3581">
            <v>-273090</v>
          </cell>
        </row>
        <row r="3582">
          <cell r="A3582" t="str">
            <v>WEST NIPISSING ENERGY SERVICES LTD.</v>
          </cell>
          <cell r="B3582" t="str">
            <v>GREATER SUDBURY HYDRO INC.</v>
          </cell>
          <cell r="C3582">
            <v>-123309</v>
          </cell>
        </row>
        <row r="3583">
          <cell r="A3583" t="str">
            <v>WEST PERTH POWER INC.</v>
          </cell>
          <cell r="B3583" t="str">
            <v>ERIE THAMES POWERLINES CORPORATION</v>
          </cell>
          <cell r="C3583">
            <v>-232979</v>
          </cell>
        </row>
        <row r="3584">
          <cell r="A3584" t="str">
            <v>WESTARIO POWER INC.</v>
          </cell>
          <cell r="B3584" t="str">
            <v>WESTARIO POWER INC.</v>
          </cell>
          <cell r="C3584">
            <v>-5114728</v>
          </cell>
        </row>
        <row r="3585">
          <cell r="A3585" t="str">
            <v>WHITBY HYDRO ELECTRIC CORPORATION</v>
          </cell>
          <cell r="B3585" t="str">
            <v>WHITBY HYDRO ELECTRIC CORPORATION</v>
          </cell>
          <cell r="C3585">
            <v>-17656006</v>
          </cell>
        </row>
        <row r="3586">
          <cell r="A3586" t="str">
            <v>WOODSTOCK HYDRO SERVICES INC.</v>
          </cell>
          <cell r="B3586" t="str">
            <v>WOODSTOCK HYDRO SERVICES INC.</v>
          </cell>
          <cell r="C3586">
            <v>-1457862</v>
          </cell>
        </row>
        <row r="3591">
          <cell r="A3591" t="str">
            <v>ATIKOKAN HYDRO INC.</v>
          </cell>
          <cell r="B3591" t="str">
            <v>ATIKOKAN HYDRO INC.</v>
          </cell>
          <cell r="C3591">
            <v>0</v>
          </cell>
        </row>
        <row r="3592">
          <cell r="A3592" t="str">
            <v>ATTAWAPISKAT POWER CORPORATION</v>
          </cell>
          <cell r="B3592" t="str">
            <v>ATTAWAPISKAT POWER CORPORATION</v>
          </cell>
          <cell r="C3592">
            <v>-891730</v>
          </cell>
        </row>
        <row r="3593">
          <cell r="A3593" t="str">
            <v>BARRIE HYDRO DISTRIBUTION INC.</v>
          </cell>
          <cell r="B3593" t="str">
            <v>POWERSTREAM INC.</v>
          </cell>
          <cell r="C3593">
            <v>-37009632</v>
          </cell>
        </row>
        <row r="3594">
          <cell r="A3594" t="str">
            <v>BLUEWATER POWER DISTRIBUTION CORPORATION</v>
          </cell>
          <cell r="B3594" t="str">
            <v>BLUEWATER POWER DISTRIBUTION CORPORATION</v>
          </cell>
          <cell r="C3594">
            <v>-3296161</v>
          </cell>
        </row>
        <row r="3595">
          <cell r="A3595" t="str">
            <v>BRANT COUNTY POWER INC.</v>
          </cell>
          <cell r="B3595" t="str">
            <v>BRANT COUNTY POWER INC.</v>
          </cell>
          <cell r="C3595">
            <v>-1790109</v>
          </cell>
        </row>
        <row r="3596">
          <cell r="A3596" t="str">
            <v>BRANTFORD POWER INC.</v>
          </cell>
          <cell r="B3596" t="str">
            <v>BRANTFORD POWER INC.</v>
          </cell>
          <cell r="C3596">
            <v>-2644169</v>
          </cell>
        </row>
        <row r="3597">
          <cell r="A3597" t="str">
            <v>BURLINGTON HYDRO INC.</v>
          </cell>
          <cell r="B3597" t="str">
            <v>BURLINGTON HYDRO INC.</v>
          </cell>
          <cell r="C3597">
            <v>-13092065</v>
          </cell>
        </row>
        <row r="3598">
          <cell r="A3598" t="str">
            <v>CAMBRIDGE AND NORTH DUMFRIES HYDRO INC.</v>
          </cell>
          <cell r="B3598" t="str">
            <v>CAMBRIDGE AND NORTH DUMFRIES HYDRO INC.</v>
          </cell>
          <cell r="C3598">
            <v>-11419225</v>
          </cell>
        </row>
        <row r="3599">
          <cell r="A3599" t="str">
            <v>CANADIAN NIAGARA POWER INC.</v>
          </cell>
          <cell r="B3599" t="str">
            <v>CANADIAN NIAGARA POWER INC.</v>
          </cell>
          <cell r="C3599">
            <v>-4193762</v>
          </cell>
        </row>
        <row r="3600">
          <cell r="A3600" t="str">
            <v>CENTRE WELLINGTON HYDRO LTD.</v>
          </cell>
          <cell r="B3600" t="str">
            <v>CENTRE WELLINGTON HYDRO LTD.</v>
          </cell>
          <cell r="C3600">
            <v>-1210534</v>
          </cell>
        </row>
        <row r="3601">
          <cell r="A3601" t="str">
            <v>CHAPLEAU PUBLIC UTILITIES CORPORATION</v>
          </cell>
          <cell r="B3601" t="str">
            <v>CHAPLEAU PUBLIC UTILITIES CORPORATION</v>
          </cell>
          <cell r="C3601">
            <v>0</v>
          </cell>
        </row>
        <row r="3602">
          <cell r="A3602" t="str">
            <v>COLLUS POWER CORPORATION</v>
          </cell>
          <cell r="B3602" t="str">
            <v>COLLUS POWER CORPORATION</v>
          </cell>
          <cell r="C3602">
            <v>-6738873</v>
          </cell>
        </row>
        <row r="3603">
          <cell r="A3603" t="str">
            <v>COOPERATIVE HYDRO EMBRUN INC.</v>
          </cell>
          <cell r="B3603" t="str">
            <v>COOPERATIVE HYDRO EMBRUN INC.</v>
          </cell>
          <cell r="C3603">
            <v>-486899</v>
          </cell>
        </row>
        <row r="3604">
          <cell r="A3604" t="str">
            <v>E.L.K. ENERGY INC.</v>
          </cell>
          <cell r="B3604" t="str">
            <v>E.L.K. ENERGY INC.</v>
          </cell>
          <cell r="C3604">
            <v>-3455631</v>
          </cell>
        </row>
        <row r="3605">
          <cell r="A3605" t="str">
            <v>EASTERN ONTARIO POWER INC.</v>
          </cell>
          <cell r="B3605" t="str">
            <v>CANADIAN NIAGARA POWER INC.</v>
          </cell>
          <cell r="C3605">
            <v>-1086190</v>
          </cell>
        </row>
        <row r="3606">
          <cell r="A3606" t="str">
            <v>ENERSOURCE HYDRO MISSISSAUGA INC.</v>
          </cell>
          <cell r="B3606" t="str">
            <v>ENERSOURCE HYDRO MISSISSAUGA INC.</v>
          </cell>
          <cell r="C3606">
            <v>-63456142</v>
          </cell>
        </row>
        <row r="3607">
          <cell r="A3607" t="str">
            <v>ENTEGRUS POWERLINES INC.</v>
          </cell>
          <cell r="B3607" t="str">
            <v>CHATHAM-KENT HYDRO INC.</v>
          </cell>
          <cell r="C3607">
            <v>-3886753</v>
          </cell>
        </row>
        <row r="3608">
          <cell r="A3608" t="str">
            <v>ENWIN UTILITIES LTD.</v>
          </cell>
          <cell r="B3608" t="str">
            <v>ENWIN UTILITIES LTD.</v>
          </cell>
          <cell r="C3608">
            <v>-11399979</v>
          </cell>
        </row>
        <row r="3609">
          <cell r="A3609" t="str">
            <v>ERIE THAMES POWERLINES CORPORATION</v>
          </cell>
          <cell r="B3609" t="str">
            <v>ERIE THAMES POWERLINES CORPORATION</v>
          </cell>
          <cell r="C3609">
            <v>-2720547</v>
          </cell>
        </row>
        <row r="3610">
          <cell r="A3610" t="str">
            <v>ESPANOLA REGIONAL HYDRO DISTRIBUTION CORPORATION</v>
          </cell>
          <cell r="B3610" t="str">
            <v>ESPANOLA REGIONAL HYDRO DISTRIBUTION CORPORATION</v>
          </cell>
          <cell r="C3610">
            <v>-177095</v>
          </cell>
        </row>
        <row r="3611">
          <cell r="A3611" t="str">
            <v>ESSEX POWERLINES CORPORATION</v>
          </cell>
          <cell r="B3611" t="str">
            <v>ESSEX POWERLINES CORPORATION</v>
          </cell>
          <cell r="C3611">
            <v>-7942366</v>
          </cell>
        </row>
        <row r="3612">
          <cell r="A3612" t="str">
            <v>FESTIVAL HYDRO INC.</v>
          </cell>
          <cell r="B3612" t="str">
            <v>FESTIVAL HYDRO INC.</v>
          </cell>
          <cell r="C3612">
            <v>-3578326</v>
          </cell>
        </row>
        <row r="3613">
          <cell r="A3613" t="str">
            <v>FORT FRANCES POWER CORPORATION</v>
          </cell>
          <cell r="B3613" t="str">
            <v>FORT FRANCES POWER CORPORATION</v>
          </cell>
          <cell r="C3613">
            <v>0</v>
          </cell>
        </row>
        <row r="3614">
          <cell r="A3614" t="str">
            <v>GRAND VALLEY ENERGY INC.</v>
          </cell>
          <cell r="B3614" t="str">
            <v>ORANGEVILLE HYDRO LIMITED</v>
          </cell>
          <cell r="C3614">
            <v>0</v>
          </cell>
        </row>
        <row r="3615">
          <cell r="A3615" t="str">
            <v>GREAT LAKES POWER LIMITED</v>
          </cell>
          <cell r="B3615" t="str">
            <v>GREAT LAKES POWER LIMITED</v>
          </cell>
          <cell r="C3615">
            <v>0</v>
          </cell>
        </row>
        <row r="3616">
          <cell r="A3616" t="str">
            <v>GREATER SUDBURY HYDRO INC.</v>
          </cell>
          <cell r="B3616" t="str">
            <v>GREATER SUDBURY HYDRO INC.</v>
          </cell>
          <cell r="C3616">
            <v>-11463452</v>
          </cell>
        </row>
        <row r="3617">
          <cell r="A3617" t="str">
            <v>GRIMSBY POWER INCORPORATED</v>
          </cell>
          <cell r="B3617" t="str">
            <v>GRIMSBY POWER INCORPORATED</v>
          </cell>
          <cell r="C3617">
            <v>-4022043</v>
          </cell>
        </row>
        <row r="3618">
          <cell r="A3618" t="str">
            <v>GUELPH HYDRO ELECTRIC SYSTEMS INC.</v>
          </cell>
          <cell r="B3618" t="str">
            <v>GUELPH HYDRO ELECTRIC SYSTEMS INC.</v>
          </cell>
          <cell r="C3618">
            <v>-27458350</v>
          </cell>
        </row>
        <row r="3619">
          <cell r="A3619" t="str">
            <v>HALDIMAND COUNTY HYDRO INC.</v>
          </cell>
          <cell r="B3619" t="str">
            <v>HALDIMAND COUNTY HYDRO INC.</v>
          </cell>
          <cell r="C3619">
            <v>-2249223</v>
          </cell>
        </row>
        <row r="3620">
          <cell r="A3620" t="str">
            <v>HALTON HILLS HYDRO INC.</v>
          </cell>
          <cell r="B3620" t="str">
            <v>HALTON HILLS HYDRO INC.</v>
          </cell>
          <cell r="C3620">
            <v>-4666684</v>
          </cell>
        </row>
        <row r="3621">
          <cell r="A3621" t="str">
            <v>HEARST POWER DISTRIBUTION COMPANY LIMITED</v>
          </cell>
          <cell r="B3621" t="str">
            <v>HEARST POWER DISTRIBUTION COMPANY LIMITED</v>
          </cell>
          <cell r="C3621">
            <v>0</v>
          </cell>
        </row>
        <row r="3622">
          <cell r="A3622" t="str">
            <v>HORIZON UTILITIES CORPORATION</v>
          </cell>
          <cell r="B3622" t="str">
            <v>HORIZON UTILITIES CORPORATION</v>
          </cell>
          <cell r="C3622">
            <v>-17837619</v>
          </cell>
        </row>
        <row r="3623">
          <cell r="A3623" t="str">
            <v>HYDRO 2000 INC.</v>
          </cell>
          <cell r="B3623" t="str">
            <v>HYDRO 2000 INC.</v>
          </cell>
          <cell r="C3623">
            <v>-110995</v>
          </cell>
        </row>
        <row r="3624">
          <cell r="A3624" t="str">
            <v>HYDRO HAWKESBURY INC.</v>
          </cell>
          <cell r="B3624" t="str">
            <v>HYDRO HAWKESBURY INC.</v>
          </cell>
          <cell r="C3624">
            <v>-54774</v>
          </cell>
        </row>
        <row r="3625">
          <cell r="A3625" t="str">
            <v>HYDRO ONE BRAMPTON NETWORKS INC.</v>
          </cell>
          <cell r="B3625" t="str">
            <v>HYDRO ONE BRAMPTON NETWORKS INC.</v>
          </cell>
          <cell r="C3625">
            <v>-87582820</v>
          </cell>
        </row>
        <row r="3626">
          <cell r="A3626" t="str">
            <v>HYDRO ONE NETWORKS INC.</v>
          </cell>
          <cell r="B3626" t="str">
            <v>HYDRO ONE NETWORKS INC.</v>
          </cell>
          <cell r="C3626">
            <v>0</v>
          </cell>
        </row>
        <row r="3627">
          <cell r="A3627" t="str">
            <v>HYDRO ONE REMOTE COMMUNITIES INC.</v>
          </cell>
          <cell r="B3627" t="str">
            <v>HYDRO ONE REMOTE COMMUNITIES INC.</v>
          </cell>
          <cell r="C3627">
            <v>0</v>
          </cell>
        </row>
        <row r="3628">
          <cell r="A3628" t="str">
            <v>HYDRO OTTAWA LIMITED</v>
          </cell>
          <cell r="B3628" t="str">
            <v>HYDRO OTTAWA LIMITED</v>
          </cell>
          <cell r="C3628">
            <v>-130908140</v>
          </cell>
        </row>
        <row r="3629">
          <cell r="A3629" t="str">
            <v>INNISFIL HYDRO DISTRIBUTION SYSTEMS LIMITED</v>
          </cell>
          <cell r="B3629" t="str">
            <v>INNISFIL HYDRO DISTRIBUTION SYSTEMS LIMITED</v>
          </cell>
          <cell r="C3629">
            <v>-4566109</v>
          </cell>
        </row>
        <row r="3630">
          <cell r="A3630" t="str">
            <v>KENORA HYDRO ELECTRIC CORPORATION LTD.</v>
          </cell>
          <cell r="B3630" t="str">
            <v>KENORA HYDRO ELECTRIC CORPORATION LTD.</v>
          </cell>
          <cell r="C3630">
            <v>-400422</v>
          </cell>
        </row>
        <row r="3631">
          <cell r="A3631" t="str">
            <v>KINGSTON HYDRO CORPORATION</v>
          </cell>
          <cell r="B3631" t="str">
            <v>KINGSTON HYDRO CORPORATION</v>
          </cell>
          <cell r="C3631">
            <v>-502032</v>
          </cell>
        </row>
        <row r="3632">
          <cell r="A3632" t="str">
            <v>KITCHENER-WILMOT HYDRO INC.</v>
          </cell>
          <cell r="B3632" t="str">
            <v>KITCHENER-WILMOT HYDRO INC.</v>
          </cell>
          <cell r="C3632">
            <v>-35269965</v>
          </cell>
        </row>
        <row r="3633">
          <cell r="A3633" t="str">
            <v>LAKEFRONT UTILITIES INC.</v>
          </cell>
          <cell r="B3633" t="str">
            <v>LAKEFRONT UTILITIES INC.</v>
          </cell>
          <cell r="C3633">
            <v>-1501383</v>
          </cell>
        </row>
        <row r="3634">
          <cell r="A3634" t="str">
            <v>LAKELAND POWER DISTRIBUTION LTD.</v>
          </cell>
          <cell r="B3634" t="str">
            <v>LAKELAND POWER DISTRIBUTION LTD.</v>
          </cell>
          <cell r="C3634">
            <v>-3765651</v>
          </cell>
        </row>
        <row r="3635">
          <cell r="A3635" t="str">
            <v>LONDON HYDRO INC.</v>
          </cell>
          <cell r="B3635" t="str">
            <v>LONDON HYDRO INC.</v>
          </cell>
          <cell r="C3635">
            <v>-22453005</v>
          </cell>
        </row>
        <row r="3636">
          <cell r="A3636" t="str">
            <v>MIDDLESEX POWER DISTRIBUTION CORPORATION</v>
          </cell>
          <cell r="B3636" t="str">
            <v>MIDDLESEX POWER DISTRIBUTION CORPORATION</v>
          </cell>
          <cell r="C3636">
            <v>-838745</v>
          </cell>
        </row>
        <row r="3637">
          <cell r="A3637" t="str">
            <v>MIDLAND POWER UTILITY CORPORATION</v>
          </cell>
          <cell r="B3637" t="str">
            <v>MIDLAND POWER UTILITY CORPORATION</v>
          </cell>
          <cell r="C3637">
            <v>-784980</v>
          </cell>
        </row>
        <row r="3638">
          <cell r="A3638" t="str">
            <v>MILTON HYDRO DISTRIBUTION INC.</v>
          </cell>
          <cell r="B3638" t="str">
            <v>MILTON HYDRO DISTRIBUTION INC.</v>
          </cell>
          <cell r="C3638">
            <v>-31780091</v>
          </cell>
        </row>
        <row r="3639">
          <cell r="A3639" t="str">
            <v>NEWMARKET-TAY POWER DISTRIBUTION LTD.</v>
          </cell>
          <cell r="B3639" t="str">
            <v>NEWMARKET-TAY POWER DISTRIBUTION LTD.</v>
          </cell>
          <cell r="C3639">
            <v>-15837221</v>
          </cell>
        </row>
        <row r="3640">
          <cell r="A3640" t="str">
            <v>NIAGARA PENINSULA ENERGY INC.</v>
          </cell>
          <cell r="B3640" t="str">
            <v>NIAGARA PENINSULA ENERGY INC.</v>
          </cell>
          <cell r="C3640">
            <v>-15122688</v>
          </cell>
        </row>
        <row r="3641">
          <cell r="A3641" t="str">
            <v>NIAGARA-ON-THE-LAKE HYDRO INC.</v>
          </cell>
          <cell r="B3641" t="str">
            <v>NIAGARA-ON-THE-LAKE HYDRO INC.</v>
          </cell>
          <cell r="C3641">
            <v>-5038608</v>
          </cell>
        </row>
        <row r="3642">
          <cell r="A3642" t="str">
            <v>NORFOLK POWER DISTRIBUTION INC.</v>
          </cell>
          <cell r="B3642" t="str">
            <v>NORFOLK POWER DISTRIBUTION INC.</v>
          </cell>
          <cell r="C3642">
            <v>-7122607</v>
          </cell>
        </row>
        <row r="3643">
          <cell r="A3643" t="str">
            <v>NORTH BAY HYDRO DISTRIBUTION LIMITED</v>
          </cell>
          <cell r="B3643" t="str">
            <v>NORTH BAY HYDRO DISTRIBUTION LIMITED</v>
          </cell>
          <cell r="C3643">
            <v>-5267808</v>
          </cell>
        </row>
        <row r="3644">
          <cell r="A3644" t="str">
            <v>NORTHERN ONTARIO WIRES INC.</v>
          </cell>
          <cell r="B3644" t="str">
            <v>NORTHERN ONTARIO WIRES INC.</v>
          </cell>
          <cell r="C3644">
            <v>0</v>
          </cell>
        </row>
        <row r="3645">
          <cell r="A3645" t="str">
            <v>OAKVILLE HYDRO ELECTRICITY DISTRIBUTION INC.</v>
          </cell>
          <cell r="B3645" t="str">
            <v>OAKVILLE HYDRO ELECTRICITY DISTRIBUTION INC.</v>
          </cell>
          <cell r="C3645">
            <v>-26528944</v>
          </cell>
        </row>
        <row r="3646">
          <cell r="A3646" t="str">
            <v>ORANGEVILLE HYDRO LIMITED</v>
          </cell>
          <cell r="B3646" t="str">
            <v>ORANGEVILLE HYDRO LIMITED</v>
          </cell>
          <cell r="C3646">
            <v>-3086415</v>
          </cell>
        </row>
        <row r="3647">
          <cell r="A3647" t="str">
            <v>ORILLIA POWER DISTRIBUTION CORPORATION</v>
          </cell>
          <cell r="B3647" t="str">
            <v>ORILLIA POWER DISTRIBUTION CORPORATION</v>
          </cell>
          <cell r="C3647">
            <v>-371388</v>
          </cell>
        </row>
        <row r="3648">
          <cell r="A3648" t="str">
            <v>OSHAWA PUC NETWORKS INC.</v>
          </cell>
          <cell r="B3648" t="str">
            <v>OSHAWA PUC NETWORKS INC.</v>
          </cell>
          <cell r="C3648">
            <v>-25016471</v>
          </cell>
        </row>
        <row r="3649">
          <cell r="A3649" t="str">
            <v>OTTAWA RIVER POWER CORPORATION</v>
          </cell>
          <cell r="B3649" t="str">
            <v>OTTAWA RIVER POWER CORPORATION</v>
          </cell>
          <cell r="C3649">
            <v>-963537</v>
          </cell>
        </row>
        <row r="3650">
          <cell r="A3650" t="str">
            <v>PARRY SOUND POWER CORPORATION</v>
          </cell>
          <cell r="B3650" t="str">
            <v>PARRY SOUND POWER CORPORATION</v>
          </cell>
          <cell r="C3650">
            <v>-792085</v>
          </cell>
        </row>
        <row r="3651">
          <cell r="A3651" t="str">
            <v>PETERBOROUGH DISTRIBUTION INCORPORATED</v>
          </cell>
          <cell r="B3651" t="str">
            <v>PETERBOROUGH DISTRIBUTION INCORPORATED</v>
          </cell>
          <cell r="C3651">
            <v>-8184401</v>
          </cell>
        </row>
        <row r="3652">
          <cell r="A3652" t="str">
            <v>PORT COLBORNE HYDRO INC.</v>
          </cell>
          <cell r="B3652" t="str">
            <v>CANADIAN NIAGARA POWER INC.</v>
          </cell>
          <cell r="C3652">
            <v>-407239</v>
          </cell>
        </row>
        <row r="3653">
          <cell r="A3653" t="str">
            <v>POWERSTREAM INC.</v>
          </cell>
          <cell r="B3653" t="str">
            <v>POWERSTREAM INC.</v>
          </cell>
          <cell r="C3653">
            <v>-180723860</v>
          </cell>
        </row>
        <row r="3654">
          <cell r="A3654" t="str">
            <v>PUC DISTRIBUTION INC.</v>
          </cell>
          <cell r="B3654" t="str">
            <v>PUC DISTRIBUTION INC.</v>
          </cell>
          <cell r="C3654">
            <v>-2925643</v>
          </cell>
        </row>
        <row r="3655">
          <cell r="A3655" t="str">
            <v>RENFREW HYDRO INC.</v>
          </cell>
          <cell r="B3655" t="str">
            <v>RENFREW HYDRO INC.</v>
          </cell>
          <cell r="C3655">
            <v>0</v>
          </cell>
        </row>
        <row r="3656">
          <cell r="A3656" t="str">
            <v>RIDEAU ST. LAWRENCE DISTRIBUTION INC.</v>
          </cell>
          <cell r="B3656" t="str">
            <v>RIDEAU ST. LAWRENCE DISTRIBUTION INC.</v>
          </cell>
          <cell r="C3656">
            <v>-361204</v>
          </cell>
        </row>
        <row r="3657">
          <cell r="A3657" t="str">
            <v>SIOUX LOOKOUT HYDRO INC.</v>
          </cell>
          <cell r="B3657" t="str">
            <v>SIOUX LOOKOUT HYDRO INC.</v>
          </cell>
          <cell r="C3657">
            <v>-608208</v>
          </cell>
        </row>
        <row r="3658">
          <cell r="A3658" t="str">
            <v>ST. THOMAS ENERGY INC.</v>
          </cell>
          <cell r="B3658" t="str">
            <v>ST. THOMAS ENERGY INC.</v>
          </cell>
          <cell r="C3658">
            <v>-6261178</v>
          </cell>
        </row>
        <row r="3659">
          <cell r="A3659" t="str">
            <v>THUNDER BAY HYDRO ELECTRICITY DISTRIBUTION INC.</v>
          </cell>
          <cell r="B3659" t="str">
            <v>THUNDER BAY HYDRO ELECTRICITY DISTRIBUTION INC.</v>
          </cell>
          <cell r="C3659">
            <v>-7494028</v>
          </cell>
        </row>
        <row r="3660">
          <cell r="A3660" t="str">
            <v>TILLSONBURG HYDRO INC.</v>
          </cell>
          <cell r="B3660" t="str">
            <v>TILLSONBURG HYDRO INC.</v>
          </cell>
          <cell r="C3660">
            <v>-2427357</v>
          </cell>
        </row>
        <row r="3661">
          <cell r="A3661" t="str">
            <v>TORONTO HYDRO-ELECTRIC SYSTEM LIMITED</v>
          </cell>
          <cell r="B3661" t="str">
            <v>TORONTO HYDRO-ELECTRIC SYSTEM LIMITED</v>
          </cell>
          <cell r="C3661">
            <v>-224183983</v>
          </cell>
        </row>
        <row r="3662">
          <cell r="A3662" t="str">
            <v>VERIDIAN CONNECTIONS INC.</v>
          </cell>
          <cell r="B3662" t="str">
            <v>VERIDIAN CONNECTIONS INC.</v>
          </cell>
          <cell r="C3662">
            <v>-42165994</v>
          </cell>
        </row>
        <row r="3663">
          <cell r="A3663" t="str">
            <v>WASAGA DISTRIBUTION INC.</v>
          </cell>
          <cell r="B3663" t="str">
            <v>WASAGA DISTRIBUTION INC.</v>
          </cell>
          <cell r="C3663">
            <v>-2396922</v>
          </cell>
        </row>
        <row r="3664">
          <cell r="A3664" t="str">
            <v>WATERLOO NORTH HYDRO INC.</v>
          </cell>
          <cell r="B3664" t="str">
            <v>WATERLOO NORTH HYDRO INC.</v>
          </cell>
          <cell r="C3664">
            <v>-20689911</v>
          </cell>
        </row>
        <row r="3665">
          <cell r="A3665" t="str">
            <v>WELLAND HYDRO-ELECTRIC SYSTEM CORP.</v>
          </cell>
          <cell r="B3665" t="str">
            <v>WELLAND HYDRO-ELECTRIC SYSTEM CORP.</v>
          </cell>
          <cell r="C3665">
            <v>-1444763</v>
          </cell>
        </row>
        <row r="3666">
          <cell r="A3666" t="str">
            <v>WELLINGTON NORTH POWER INC.</v>
          </cell>
          <cell r="B3666" t="str">
            <v>WELLINGTON NORTH POWER INC.</v>
          </cell>
          <cell r="C3666">
            <v>-196597</v>
          </cell>
        </row>
        <row r="3667">
          <cell r="A3667" t="str">
            <v>WEST COAST HURON ENERGY INC.</v>
          </cell>
          <cell r="B3667" t="str">
            <v>WEST COAST HURON ENERGY INC.</v>
          </cell>
          <cell r="C3667">
            <v>-320425</v>
          </cell>
        </row>
        <row r="3668">
          <cell r="A3668" t="str">
            <v>WEST PERTH POWER INC.</v>
          </cell>
          <cell r="B3668" t="str">
            <v>ERIE THAMES POWERLINES CORPORATION</v>
          </cell>
          <cell r="C3668">
            <v>-282598</v>
          </cell>
        </row>
        <row r="3669">
          <cell r="A3669" t="str">
            <v>WESTARIO POWER INC.</v>
          </cell>
          <cell r="B3669" t="str">
            <v>WESTARIO POWER INC.</v>
          </cell>
          <cell r="C3669">
            <v>-6007144</v>
          </cell>
        </row>
        <row r="3670">
          <cell r="A3670" t="str">
            <v>WHITBY HYDRO ELECTRIC CORPORATION</v>
          </cell>
          <cell r="B3670" t="str">
            <v>WHITBY HYDRO ELECTRIC CORPORATION</v>
          </cell>
          <cell r="C3670">
            <v>-20894884</v>
          </cell>
        </row>
        <row r="3671">
          <cell r="A3671" t="str">
            <v>WOODSTOCK HYDRO SERVICES INC.</v>
          </cell>
          <cell r="B3671" t="str">
            <v>WOODSTOCK HYDRO SERVICES INC.</v>
          </cell>
          <cell r="C3671">
            <v>-3171548</v>
          </cell>
        </row>
        <row r="3676">
          <cell r="A3676" t="str">
            <v>ALGOMA POWER INC.</v>
          </cell>
          <cell r="B3676" t="str">
            <v>ALGOMA POWER INC.</v>
          </cell>
          <cell r="C3676">
            <v>0</v>
          </cell>
        </row>
        <row r="3677">
          <cell r="A3677" t="str">
            <v>ATIKOKAN HYDRO INC.</v>
          </cell>
          <cell r="B3677" t="str">
            <v>ATIKOKAN HYDRO INC.</v>
          </cell>
          <cell r="C3677">
            <v>0</v>
          </cell>
        </row>
        <row r="3678">
          <cell r="A3678" t="str">
            <v>BLUEWATER POWER DISTRIBUTION CORPORATION</v>
          </cell>
          <cell r="B3678" t="str">
            <v>BLUEWATER POWER DISTRIBUTION CORPORATION</v>
          </cell>
          <cell r="C3678">
            <v>-4383984</v>
          </cell>
        </row>
        <row r="3679">
          <cell r="A3679" t="str">
            <v>BRANT COUNTY POWER INC.</v>
          </cell>
          <cell r="B3679" t="str">
            <v>BRANT COUNTY POWER INC.</v>
          </cell>
          <cell r="C3679">
            <v>-1798770</v>
          </cell>
        </row>
        <row r="3680">
          <cell r="A3680" t="str">
            <v>BRANTFORD POWER INC.</v>
          </cell>
          <cell r="B3680" t="str">
            <v>BRANTFORD POWER INC.</v>
          </cell>
          <cell r="C3680">
            <v>-3389425</v>
          </cell>
        </row>
        <row r="3681">
          <cell r="A3681" t="str">
            <v>BURLINGTON HYDRO INC.</v>
          </cell>
          <cell r="B3681" t="str">
            <v>BURLINGTON HYDRO INC.</v>
          </cell>
          <cell r="C3681">
            <v>-19753629</v>
          </cell>
        </row>
        <row r="3682">
          <cell r="A3682" t="str">
            <v>CAMBRIDGE AND NORTH DUMFRIES HYDRO INC.</v>
          </cell>
          <cell r="B3682" t="str">
            <v>CAMBRIDGE AND NORTH DUMFRIES HYDRO INC.</v>
          </cell>
          <cell r="C3682">
            <v>-13745395</v>
          </cell>
        </row>
        <row r="3683">
          <cell r="A3683" t="str">
            <v>CANADIAN NIAGARA POWER INC.</v>
          </cell>
          <cell r="B3683" t="str">
            <v>CANADIAN NIAGARA POWER INC.</v>
          </cell>
          <cell r="C3683">
            <v>-5691056</v>
          </cell>
        </row>
        <row r="3684">
          <cell r="A3684" t="str">
            <v>CENTRE WELLINGTON HYDRO LTD.</v>
          </cell>
          <cell r="B3684" t="str">
            <v>CENTRE WELLINGTON HYDRO LTD.</v>
          </cell>
          <cell r="C3684">
            <v>-1324667</v>
          </cell>
        </row>
        <row r="3685">
          <cell r="A3685" t="str">
            <v>CHAPLEAU PUBLIC UTILITIES CORPORATION</v>
          </cell>
          <cell r="B3685" t="str">
            <v>CHAPLEAU PUBLIC UTILITIES CORPORATION</v>
          </cell>
          <cell r="C3685">
            <v>0</v>
          </cell>
        </row>
        <row r="3686">
          <cell r="A3686" t="str">
            <v>CLINTON POWER CORPORATION</v>
          </cell>
          <cell r="B3686" t="str">
            <v>ERIE THAMES POWERLINES CORPORATION</v>
          </cell>
          <cell r="C3686">
            <v>-49582</v>
          </cell>
        </row>
        <row r="3687">
          <cell r="A3687" t="str">
            <v>COLLUS POWER CORPORATION</v>
          </cell>
          <cell r="B3687" t="str">
            <v>COLLUS POWER CORPORATION</v>
          </cell>
          <cell r="C3687">
            <v>-9354806</v>
          </cell>
        </row>
        <row r="3688">
          <cell r="A3688" t="str">
            <v>COOPERATIVE HYDRO EMBRUN INC.</v>
          </cell>
          <cell r="B3688" t="str">
            <v>COOPERATIVE HYDRO EMBRUN INC.</v>
          </cell>
          <cell r="C3688">
            <v>-421428</v>
          </cell>
        </row>
        <row r="3689">
          <cell r="A3689" t="str">
            <v>E.L.K. ENERGY INC.</v>
          </cell>
          <cell r="B3689" t="str">
            <v>E.L.K. ENERGY INC.</v>
          </cell>
          <cell r="C3689">
            <v>-3645343</v>
          </cell>
        </row>
        <row r="3690">
          <cell r="A3690" t="str">
            <v>ENERSOURCE HYDRO MISSISSAUGA INC.</v>
          </cell>
          <cell r="B3690" t="str">
            <v>ENERSOURCE HYDRO MISSISSAUGA INC.</v>
          </cell>
          <cell r="C3690">
            <v>-54183836</v>
          </cell>
        </row>
        <row r="3691">
          <cell r="A3691" t="str">
            <v>ENTEGRUS POWERLINES INC.</v>
          </cell>
          <cell r="B3691" t="str">
            <v>CHATHAM-KENT HYDRO INC.</v>
          </cell>
          <cell r="C3691">
            <v>-4167517</v>
          </cell>
        </row>
        <row r="3692">
          <cell r="A3692" t="str">
            <v>ENWIN UTILITIES LTD.</v>
          </cell>
          <cell r="B3692" t="str">
            <v>ENWIN UTILITIES LTD.</v>
          </cell>
          <cell r="C3692">
            <v>-11951032</v>
          </cell>
        </row>
        <row r="3693">
          <cell r="A3693" t="str">
            <v>ERIE THAMES POWERLINES CORPORATION</v>
          </cell>
          <cell r="B3693" t="str">
            <v>ERIE THAMES POWERLINES CORPORATION</v>
          </cell>
          <cell r="C3693">
            <v>-3066437</v>
          </cell>
        </row>
        <row r="3694">
          <cell r="A3694" t="str">
            <v>ESPANOLA REGIONAL HYDRO DISTRIBUTION CORPORATION</v>
          </cell>
          <cell r="B3694" t="str">
            <v>ESPANOLA REGIONAL HYDRO DISTRIBUTION CORPORATION</v>
          </cell>
          <cell r="C3694">
            <v>-220966</v>
          </cell>
        </row>
        <row r="3695">
          <cell r="A3695" t="str">
            <v>ESSEX POWERLINES CORPORATION</v>
          </cell>
          <cell r="B3695" t="str">
            <v>ESSEX POWERLINES CORPORATION</v>
          </cell>
          <cell r="C3695">
            <v>-8396091</v>
          </cell>
        </row>
        <row r="3696">
          <cell r="A3696" t="str">
            <v>FESTIVAL HYDRO INC.</v>
          </cell>
          <cell r="B3696" t="str">
            <v>FESTIVAL HYDRO INC.</v>
          </cell>
          <cell r="C3696">
            <v>-3824532</v>
          </cell>
        </row>
        <row r="3697">
          <cell r="A3697" t="str">
            <v>FORT FRANCES POWER CORPORATION</v>
          </cell>
          <cell r="B3697" t="str">
            <v>FORT FRANCES POWER CORPORATION</v>
          </cell>
          <cell r="C3697">
            <v>0</v>
          </cell>
        </row>
        <row r="3698">
          <cell r="A3698" t="str">
            <v>GREATER SUDBURY HYDRO INC.</v>
          </cell>
          <cell r="B3698" t="str">
            <v>GREATER SUDBURY HYDRO INC.</v>
          </cell>
          <cell r="C3698">
            <v>-12251664</v>
          </cell>
        </row>
        <row r="3699">
          <cell r="A3699" t="str">
            <v>GRIMSBY POWER INCORPORATED</v>
          </cell>
          <cell r="B3699" t="str">
            <v>GRIMSBY POWER INCORPORATED</v>
          </cell>
          <cell r="C3699">
            <v>-4109851</v>
          </cell>
        </row>
        <row r="3700">
          <cell r="A3700" t="str">
            <v>GUELPH HYDRO ELECTRIC SYSTEMS INC.</v>
          </cell>
          <cell r="B3700" t="str">
            <v>GUELPH HYDRO ELECTRIC SYSTEMS INC.</v>
          </cell>
          <cell r="C3700">
            <v>-31794646</v>
          </cell>
        </row>
        <row r="3701">
          <cell r="A3701" t="str">
            <v>HALDIMAND COUNTY HYDRO INC.</v>
          </cell>
          <cell r="B3701" t="str">
            <v>HALDIMAND COUNTY HYDRO INC.</v>
          </cell>
          <cell r="C3701">
            <v>-3456315</v>
          </cell>
        </row>
        <row r="3702">
          <cell r="A3702" t="str">
            <v>HALTON HILLS HYDRO INC.</v>
          </cell>
          <cell r="B3702" t="str">
            <v>HALTON HILLS HYDRO INC.</v>
          </cell>
          <cell r="C3702">
            <v>-5466025</v>
          </cell>
        </row>
        <row r="3703">
          <cell r="A3703" t="str">
            <v>HEARST POWER DISTRIBUTION COMPANY LIMITED</v>
          </cell>
          <cell r="B3703" t="str">
            <v>HEARST POWER DISTRIBUTION COMPANY LIMITED</v>
          </cell>
          <cell r="C3703">
            <v>0</v>
          </cell>
        </row>
        <row r="3704">
          <cell r="A3704" t="str">
            <v>HORIZON UTILITIES CORPORATION</v>
          </cell>
          <cell r="B3704" t="str">
            <v>HORIZON UTILITIES CORPORATION</v>
          </cell>
          <cell r="C3704">
            <v>-23512928</v>
          </cell>
        </row>
        <row r="3705">
          <cell r="A3705" t="str">
            <v>HYDRO 2000 INC.</v>
          </cell>
          <cell r="B3705" t="str">
            <v>HYDRO 2000 INC.</v>
          </cell>
          <cell r="C3705">
            <v>-140754</v>
          </cell>
        </row>
        <row r="3706">
          <cell r="A3706" t="str">
            <v>HYDRO HAWKESBURY INC.</v>
          </cell>
          <cell r="B3706" t="str">
            <v>HYDRO HAWKESBURY INC.</v>
          </cell>
          <cell r="C3706">
            <v>-66537</v>
          </cell>
        </row>
        <row r="3707">
          <cell r="A3707" t="str">
            <v>HYDRO ONE BRAMPTON NETWORKS INC.</v>
          </cell>
          <cell r="B3707" t="str">
            <v>HYDRO ONE BRAMPTON NETWORKS INC.</v>
          </cell>
          <cell r="C3707">
            <v>-100287257</v>
          </cell>
        </row>
        <row r="3708">
          <cell r="A3708" t="str">
            <v>HYDRO ONE NETWORKS INC.</v>
          </cell>
          <cell r="B3708" t="str">
            <v>HYDRO ONE NETWORKS INC.</v>
          </cell>
          <cell r="C3708">
            <v>0</v>
          </cell>
        </row>
        <row r="3709">
          <cell r="A3709" t="str">
            <v>HYDRO ONE REMOTE COMMUNITIES INC.</v>
          </cell>
          <cell r="B3709" t="str">
            <v>HYDRO ONE REMOTE COMMUNITIES INC.</v>
          </cell>
          <cell r="C3709">
            <v>0</v>
          </cell>
        </row>
        <row r="3710">
          <cell r="A3710" t="str">
            <v>HYDRO OTTAWA LIMITED</v>
          </cell>
          <cell r="B3710" t="str">
            <v>HYDRO OTTAWA LIMITED</v>
          </cell>
          <cell r="C3710">
            <v>-155393004</v>
          </cell>
        </row>
        <row r="3711">
          <cell r="A3711" t="str">
            <v>INNISFIL HYDRO DISTRIBUTION SYSTEMS LIMITED</v>
          </cell>
          <cell r="B3711" t="str">
            <v>INNISFIL HYDRO DISTRIBUTION SYSTEMS LIMITED</v>
          </cell>
          <cell r="C3711">
            <v>-5391302</v>
          </cell>
        </row>
        <row r="3712">
          <cell r="A3712" t="str">
            <v>KENORA HYDRO ELECTRIC CORPORATION LTD.</v>
          </cell>
          <cell r="B3712" t="str">
            <v>KENORA HYDRO ELECTRIC CORPORATION LTD.</v>
          </cell>
          <cell r="C3712">
            <v>-455313</v>
          </cell>
        </row>
        <row r="3713">
          <cell r="A3713" t="str">
            <v>KINGSTON HYDRO CORPORATION</v>
          </cell>
          <cell r="B3713" t="str">
            <v>KINGSTON HYDRO CORPORATION</v>
          </cell>
          <cell r="C3713">
            <v>-596128</v>
          </cell>
        </row>
        <row r="3714">
          <cell r="A3714" t="str">
            <v>KITCHENER-WILMOT HYDRO INC.</v>
          </cell>
          <cell r="B3714" t="str">
            <v>KITCHENER-WILMOT HYDRO INC.</v>
          </cell>
          <cell r="C3714">
            <v>-37619038</v>
          </cell>
        </row>
        <row r="3715">
          <cell r="A3715" t="str">
            <v>LAKEFRONT UTILITIES INC.</v>
          </cell>
          <cell r="B3715" t="str">
            <v>LAKEFRONT UTILITIES INC.</v>
          </cell>
          <cell r="C3715">
            <v>-1601978</v>
          </cell>
        </row>
        <row r="3716">
          <cell r="A3716" t="str">
            <v>LAKELAND POWER DISTRIBUTION LTD.</v>
          </cell>
          <cell r="B3716" t="str">
            <v>LAKELAND POWER DISTRIBUTION LTD.</v>
          </cell>
          <cell r="C3716">
            <v>-4111835</v>
          </cell>
        </row>
        <row r="3717">
          <cell r="A3717" t="str">
            <v>LONDON HYDRO INC.</v>
          </cell>
          <cell r="B3717" t="str">
            <v>LONDON HYDRO INC.</v>
          </cell>
          <cell r="C3717">
            <v>-26148513</v>
          </cell>
        </row>
        <row r="3718">
          <cell r="A3718" t="str">
            <v>MIDDLESEX POWER DISTRIBUTION CORPORATION</v>
          </cell>
          <cell r="B3718" t="str">
            <v>MIDDLESEX POWER DISTRIBUTION CORPORATION</v>
          </cell>
          <cell r="C3718">
            <v>-979322</v>
          </cell>
        </row>
        <row r="3719">
          <cell r="A3719" t="str">
            <v>MIDLAND POWER UTILITY CORPORATION</v>
          </cell>
          <cell r="B3719" t="str">
            <v>MIDLAND POWER UTILITY CORPORATION</v>
          </cell>
          <cell r="C3719">
            <v>-1259866</v>
          </cell>
        </row>
        <row r="3720">
          <cell r="A3720" t="str">
            <v>MILTON HYDRO DISTRIBUTION INC.</v>
          </cell>
          <cell r="B3720" t="str">
            <v>MILTON HYDRO DISTRIBUTION INC.</v>
          </cell>
          <cell r="C3720">
            <v>-35454436</v>
          </cell>
        </row>
        <row r="3721">
          <cell r="A3721" t="str">
            <v>NEWMARKET-TAY POWER DISTRIBUTION LTD.</v>
          </cell>
          <cell r="B3721" t="str">
            <v>NEWMARKET-TAY POWER DISTRIBUTION LTD.</v>
          </cell>
          <cell r="C3721">
            <v>-17954602</v>
          </cell>
        </row>
        <row r="3722">
          <cell r="A3722" t="str">
            <v>NIAGARA PENINSULA ENERGY INC.</v>
          </cell>
          <cell r="B3722" t="str">
            <v>NIAGARA PENINSULA ENERGY INC.</v>
          </cell>
          <cell r="C3722">
            <v>-16320649</v>
          </cell>
        </row>
        <row r="3723">
          <cell r="A3723" t="str">
            <v>NIAGARA-ON-THE-LAKE HYDRO INC.</v>
          </cell>
          <cell r="B3723" t="str">
            <v>NIAGARA-ON-THE-LAKE HYDRO INC.</v>
          </cell>
          <cell r="C3723">
            <v>-5507838</v>
          </cell>
        </row>
        <row r="3724">
          <cell r="A3724" t="str">
            <v>NORFOLK POWER DISTRIBUTION INC.</v>
          </cell>
          <cell r="B3724" t="str">
            <v>NORFOLK POWER DISTRIBUTION INC.</v>
          </cell>
          <cell r="C3724">
            <v>-7654021</v>
          </cell>
        </row>
        <row r="3725">
          <cell r="A3725" t="str">
            <v>NORTH BAY HYDRO DISTRIBUTION LIMITED</v>
          </cell>
          <cell r="B3725" t="str">
            <v>NORTH BAY HYDRO DISTRIBUTION LIMITED</v>
          </cell>
          <cell r="C3725">
            <v>-6191811</v>
          </cell>
        </row>
        <row r="3726">
          <cell r="A3726" t="str">
            <v>NORTHERN ONTARIO WIRES INC.</v>
          </cell>
          <cell r="B3726" t="str">
            <v>NORTHERN ONTARIO WIRES INC.</v>
          </cell>
          <cell r="C3726">
            <v>0</v>
          </cell>
        </row>
        <row r="3727">
          <cell r="A3727" t="str">
            <v>OAKVILLE HYDRO ELECTRICITY DISTRIBUTION INC.</v>
          </cell>
          <cell r="B3727" t="str">
            <v>OAKVILLE HYDRO ELECTRICITY DISTRIBUTION INC.</v>
          </cell>
          <cell r="C3727">
            <v>-30508383</v>
          </cell>
        </row>
        <row r="3728">
          <cell r="A3728" t="str">
            <v>ORANGEVILLE HYDRO LIMITED</v>
          </cell>
          <cell r="B3728" t="str">
            <v>ORANGEVILLE HYDRO LIMITED</v>
          </cell>
          <cell r="C3728">
            <v>-3340092</v>
          </cell>
        </row>
        <row r="3729">
          <cell r="A3729" t="str">
            <v>ORILLIA POWER DISTRIBUTION CORPORATION</v>
          </cell>
          <cell r="B3729" t="str">
            <v>ORILLIA POWER DISTRIBUTION CORPORATION</v>
          </cell>
          <cell r="C3729">
            <v>-411379</v>
          </cell>
        </row>
        <row r="3730">
          <cell r="A3730" t="str">
            <v>OSHAWA PUC NETWORKS INC.</v>
          </cell>
          <cell r="B3730" t="str">
            <v>OSHAWA PUC NETWORKS INC.</v>
          </cell>
          <cell r="C3730">
            <v>-26281845</v>
          </cell>
        </row>
        <row r="3731">
          <cell r="A3731" t="str">
            <v>OTTAWA RIVER POWER CORPORATION</v>
          </cell>
          <cell r="B3731" t="str">
            <v>OTTAWA RIVER POWER CORPORATION</v>
          </cell>
          <cell r="C3731">
            <v>-1032514</v>
          </cell>
        </row>
        <row r="3732">
          <cell r="A3732" t="str">
            <v>PARRY SOUND POWER CORPORATION</v>
          </cell>
          <cell r="B3732" t="str">
            <v>PARRY SOUND POWER CORPORATION</v>
          </cell>
          <cell r="C3732">
            <v>-798703</v>
          </cell>
        </row>
        <row r="3733">
          <cell r="A3733" t="str">
            <v>PETERBOROUGH DISTRIBUTION INCORPORATED</v>
          </cell>
          <cell r="B3733" t="str">
            <v>PETERBOROUGH DISTRIBUTION INCORPORATED</v>
          </cell>
          <cell r="C3733">
            <v>-9084756</v>
          </cell>
        </row>
        <row r="3734">
          <cell r="A3734" t="str">
            <v>PORT COLBORNE HYDRO INC.</v>
          </cell>
          <cell r="B3734" t="str">
            <v>CANADIAN NIAGARA POWER INC.</v>
          </cell>
          <cell r="C3734">
            <v>-1260417</v>
          </cell>
        </row>
        <row r="3735">
          <cell r="A3735" t="str">
            <v>POWERSTREAM INC.</v>
          </cell>
          <cell r="B3735" t="str">
            <v>POWERSTREAM INC.</v>
          </cell>
          <cell r="C3735">
            <v>-253973279</v>
          </cell>
        </row>
        <row r="3736">
          <cell r="A3736" t="str">
            <v>PUC DISTRIBUTION INC.</v>
          </cell>
          <cell r="B3736" t="str">
            <v>PUC DISTRIBUTION INC.</v>
          </cell>
          <cell r="C3736">
            <v>-3969222</v>
          </cell>
        </row>
        <row r="3737">
          <cell r="A3737" t="str">
            <v>RENFREW HYDRO INC.</v>
          </cell>
          <cell r="B3737" t="str">
            <v>RENFREW HYDRO INC.</v>
          </cell>
          <cell r="C3737">
            <v>0</v>
          </cell>
        </row>
        <row r="3738">
          <cell r="A3738" t="str">
            <v>RIDEAU ST. LAWRENCE DISTRIBUTION INC.</v>
          </cell>
          <cell r="B3738" t="str">
            <v>RIDEAU ST. LAWRENCE DISTRIBUTION INC.</v>
          </cell>
          <cell r="C3738">
            <v>-360987</v>
          </cell>
        </row>
        <row r="3739">
          <cell r="A3739" t="str">
            <v>SIOUX LOOKOUT HYDRO INC.</v>
          </cell>
          <cell r="B3739" t="str">
            <v>SIOUX LOOKOUT HYDRO INC.</v>
          </cell>
          <cell r="C3739">
            <v>-704417</v>
          </cell>
        </row>
        <row r="3740">
          <cell r="A3740" t="str">
            <v>ST. THOMAS ENERGY INC.</v>
          </cell>
          <cell r="B3740" t="str">
            <v>ST. THOMAS ENERGY INC.</v>
          </cell>
          <cell r="C3740">
            <v>-6526610</v>
          </cell>
        </row>
        <row r="3741">
          <cell r="A3741" t="str">
            <v>THUNDER BAY HYDRO ELECTRICITY DISTRIBUTION INC.</v>
          </cell>
          <cell r="B3741" t="str">
            <v>THUNDER BAY HYDRO ELECTRICITY DISTRIBUTION INC.</v>
          </cell>
          <cell r="C3741">
            <v>-8315003</v>
          </cell>
        </row>
        <row r="3742">
          <cell r="A3742" t="str">
            <v>TILLSONBURG HYDRO INC.</v>
          </cell>
          <cell r="B3742" t="str">
            <v>TILLSONBURG HYDRO INC.</v>
          </cell>
          <cell r="C3742">
            <v>-2519204</v>
          </cell>
        </row>
        <row r="3743">
          <cell r="A3743" t="str">
            <v>TORONTO HYDRO-ELECTRIC SYSTEM LIMITED</v>
          </cell>
          <cell r="B3743" t="str">
            <v>TORONTO HYDRO-ELECTRIC SYSTEM LIMITED</v>
          </cell>
          <cell r="C3743">
            <v>-242733722</v>
          </cell>
        </row>
        <row r="3744">
          <cell r="A3744" t="str">
            <v>VERIDIAN CONNECTIONS INC.</v>
          </cell>
          <cell r="B3744" t="str">
            <v>VERIDIAN CONNECTIONS INC.</v>
          </cell>
          <cell r="C3744">
            <v>-45880811</v>
          </cell>
        </row>
        <row r="3745">
          <cell r="A3745" t="str">
            <v>WASAGA DISTRIBUTION INC.</v>
          </cell>
          <cell r="B3745" t="str">
            <v>WASAGA DISTRIBUTION INC.</v>
          </cell>
          <cell r="C3745">
            <v>-3815152</v>
          </cell>
        </row>
        <row r="3746">
          <cell r="A3746" t="str">
            <v>WATERLOO NORTH HYDRO INC.</v>
          </cell>
          <cell r="B3746" t="str">
            <v>WATERLOO NORTH HYDRO INC.</v>
          </cell>
          <cell r="C3746">
            <v>-22468948</v>
          </cell>
        </row>
        <row r="3747">
          <cell r="A3747" t="str">
            <v>WELLAND HYDRO-ELECTRIC SYSTEM CORP.</v>
          </cell>
          <cell r="B3747" t="str">
            <v>WELLAND HYDRO-ELECTRIC SYSTEM CORP.</v>
          </cell>
          <cell r="C3747">
            <v>-1518155</v>
          </cell>
        </row>
        <row r="3748">
          <cell r="A3748" t="str">
            <v>WELLINGTON NORTH POWER INC.</v>
          </cell>
          <cell r="B3748" t="str">
            <v>WELLINGTON NORTH POWER INC.</v>
          </cell>
          <cell r="C3748">
            <v>-186985</v>
          </cell>
        </row>
        <row r="3749">
          <cell r="A3749" t="str">
            <v>WEST COAST HURON ENERGY INC.</v>
          </cell>
          <cell r="B3749" t="str">
            <v>WEST COAST HURON ENERGY INC.</v>
          </cell>
          <cell r="C3749">
            <v>-346545</v>
          </cell>
        </row>
        <row r="3750">
          <cell r="A3750" t="str">
            <v>WEST PERTH POWER INC.</v>
          </cell>
          <cell r="B3750" t="str">
            <v>ERIE THAMES POWERLINES CORPORATION</v>
          </cell>
          <cell r="C3750">
            <v>-349199</v>
          </cell>
        </row>
        <row r="3751">
          <cell r="A3751" t="str">
            <v>WESTARIO POWER INC.</v>
          </cell>
          <cell r="B3751" t="str">
            <v>WESTARIO POWER INC.</v>
          </cell>
          <cell r="C3751">
            <v>-7268124</v>
          </cell>
        </row>
        <row r="3752">
          <cell r="A3752" t="str">
            <v>WHITBY HYDRO ELECTRIC CORPORATION</v>
          </cell>
          <cell r="B3752" t="str">
            <v>WHITBY HYDRO ELECTRIC CORPORATION</v>
          </cell>
          <cell r="C3752">
            <v>-22417547</v>
          </cell>
        </row>
        <row r="3753">
          <cell r="A3753" t="str">
            <v>WOODSTOCK HYDRO SERVICES INC.</v>
          </cell>
          <cell r="B3753" t="str">
            <v>WOODSTOCK HYDRO SERVICES INC.</v>
          </cell>
          <cell r="C3753">
            <v>-3412744</v>
          </cell>
        </row>
        <row r="3758">
          <cell r="A3758" t="str">
            <v>ALGOMA POWER INC.</v>
          </cell>
          <cell r="B3758" t="str">
            <v>ALGOMA POWER INC.</v>
          </cell>
          <cell r="C3758">
            <v>-91299</v>
          </cell>
        </row>
        <row r="3759">
          <cell r="A3759" t="str">
            <v>ATIKOKAN HYDRO INC.</v>
          </cell>
          <cell r="B3759" t="str">
            <v>ATIKOKAN HYDRO INC.</v>
          </cell>
          <cell r="C3759">
            <v>0</v>
          </cell>
        </row>
        <row r="3760">
          <cell r="A3760" t="str">
            <v>BLUEWATER POWER DISTRIBUTION CORPORATION</v>
          </cell>
          <cell r="B3760" t="str">
            <v>BLUEWATER POWER DISTRIBUTION CORPORATION</v>
          </cell>
          <cell r="C3760">
            <v>-4629976</v>
          </cell>
        </row>
        <row r="3761">
          <cell r="A3761" t="str">
            <v>BRANT COUNTY POWER INC.</v>
          </cell>
          <cell r="B3761" t="str">
            <v>BRANT COUNTY POWER INC.</v>
          </cell>
          <cell r="C3761">
            <v>-1828479</v>
          </cell>
        </row>
        <row r="3762">
          <cell r="A3762" t="str">
            <v>BRANTFORD POWER INC.</v>
          </cell>
          <cell r="B3762" t="str">
            <v>BRANTFORD POWER INC.</v>
          </cell>
          <cell r="C3762">
            <v>-3586013</v>
          </cell>
        </row>
        <row r="3763">
          <cell r="A3763" t="str">
            <v>BURLINGTON HYDRO INC.</v>
          </cell>
          <cell r="B3763" t="str">
            <v>BURLINGTON HYDRO INC.</v>
          </cell>
          <cell r="C3763">
            <v>-22658819</v>
          </cell>
        </row>
        <row r="3764">
          <cell r="A3764" t="str">
            <v>CAMBRIDGE AND NORTH DUMFRIES HYDRO INC.</v>
          </cell>
          <cell r="B3764" t="str">
            <v>CAMBRIDGE AND NORTH DUMFRIES HYDRO INC.</v>
          </cell>
          <cell r="C3764">
            <v>-15549083</v>
          </cell>
        </row>
        <row r="3765">
          <cell r="A3765" t="str">
            <v>CANADIAN NIAGARA POWER INC.</v>
          </cell>
          <cell r="B3765" t="str">
            <v>CANADIAN NIAGARA POWER INC.</v>
          </cell>
          <cell r="C3765">
            <v>-6067153</v>
          </cell>
        </row>
        <row r="3766">
          <cell r="A3766" t="str">
            <v>CENTRE WELLINGTON HYDRO LTD.</v>
          </cell>
          <cell r="B3766" t="str">
            <v>CENTRE WELLINGTON HYDRO LTD.</v>
          </cell>
          <cell r="C3766">
            <v>-1397512</v>
          </cell>
        </row>
        <row r="3767">
          <cell r="A3767" t="str">
            <v>CHAPLEAU PUBLIC UTILITIES CORPORATION</v>
          </cell>
          <cell r="B3767" t="str">
            <v>CHAPLEAU PUBLIC UTILITIES CORPORATION</v>
          </cell>
          <cell r="C3767">
            <v>0</v>
          </cell>
        </row>
        <row r="3768">
          <cell r="A3768" t="str">
            <v>CLINTON POWER CORPORATION</v>
          </cell>
          <cell r="B3768" t="str">
            <v>ERIE THAMES POWERLINES CORPORATION</v>
          </cell>
          <cell r="C3768">
            <v>-52946</v>
          </cell>
        </row>
        <row r="3769">
          <cell r="A3769" t="str">
            <v>COLLUS POWER CORPORATION</v>
          </cell>
          <cell r="B3769" t="str">
            <v>COLLUS POWER CORPORATION</v>
          </cell>
          <cell r="C3769">
            <v>-9636769</v>
          </cell>
        </row>
        <row r="3770">
          <cell r="A3770" t="str">
            <v>COOPERATIVE HYDRO EMBRUN INC.</v>
          </cell>
          <cell r="B3770" t="str">
            <v>COOPERATIVE HYDRO EMBRUN INC.</v>
          </cell>
          <cell r="C3770">
            <v>-411107</v>
          </cell>
        </row>
        <row r="3771">
          <cell r="A3771" t="str">
            <v>E.L.K. ENERGY INC.</v>
          </cell>
          <cell r="B3771" t="str">
            <v>E.L.K. ENERGY INC.</v>
          </cell>
          <cell r="C3771">
            <v>-3679777</v>
          </cell>
        </row>
        <row r="3772">
          <cell r="A3772" t="str">
            <v>ENERSOURCE HYDRO MISSISSAUGA INC.</v>
          </cell>
          <cell r="B3772" t="str">
            <v>ENERSOURCE HYDRO MISSISSAUGA INC.</v>
          </cell>
          <cell r="C3772">
            <v>-61515316</v>
          </cell>
        </row>
        <row r="3773">
          <cell r="A3773" t="str">
            <v>ENTEGRUS POWERLINES INC.</v>
          </cell>
          <cell r="B3773" t="str">
            <v>CHATHAM-KENT HYDRO INC.</v>
          </cell>
          <cell r="C3773">
            <v>-4444968</v>
          </cell>
        </row>
        <row r="3774">
          <cell r="A3774" t="str">
            <v>ENWIN UTILITIES LTD.</v>
          </cell>
          <cell r="B3774" t="str">
            <v>ENWIN UTILITIES LTD.</v>
          </cell>
          <cell r="C3774">
            <v>-12172241</v>
          </cell>
        </row>
        <row r="3775">
          <cell r="A3775" t="str">
            <v>ERIE THAMES POWERLINES CORPORATION</v>
          </cell>
          <cell r="B3775" t="str">
            <v>ERIE THAMES POWERLINES CORPORATION</v>
          </cell>
          <cell r="C3775">
            <v>-3726409</v>
          </cell>
        </row>
        <row r="3776">
          <cell r="A3776" t="str">
            <v>ESPANOLA REGIONAL HYDRO DISTRIBUTION CORPORATION</v>
          </cell>
          <cell r="B3776" t="str">
            <v>ESPANOLA REGIONAL HYDRO DISTRIBUTION CORPORATION</v>
          </cell>
          <cell r="C3776">
            <v>-239607</v>
          </cell>
        </row>
        <row r="3777">
          <cell r="A3777" t="str">
            <v>ESSEX POWERLINES CORPORATION</v>
          </cell>
          <cell r="B3777" t="str">
            <v>ESSEX POWERLINES CORPORATION</v>
          </cell>
          <cell r="C3777">
            <v>-10063338</v>
          </cell>
        </row>
        <row r="3778">
          <cell r="A3778" t="str">
            <v>FESTIVAL HYDRO INC.</v>
          </cell>
          <cell r="B3778" t="str">
            <v>FESTIVAL HYDRO INC.</v>
          </cell>
          <cell r="C3778">
            <v>-4298581</v>
          </cell>
        </row>
        <row r="3779">
          <cell r="A3779" t="str">
            <v>FORT FRANCES POWER CORPORATION</v>
          </cell>
          <cell r="B3779" t="str">
            <v>FORT FRANCES POWER CORPORATION</v>
          </cell>
          <cell r="C3779">
            <v>0</v>
          </cell>
        </row>
        <row r="3780">
          <cell r="A3780" t="str">
            <v>GREATER SUDBURY HYDRO INC.</v>
          </cell>
          <cell r="B3780" t="str">
            <v>GREATER SUDBURY HYDRO INC.</v>
          </cell>
          <cell r="C3780">
            <v>-13513098</v>
          </cell>
        </row>
        <row r="3781">
          <cell r="A3781" t="str">
            <v>GRIMSBY POWER INCORPORATED</v>
          </cell>
          <cell r="B3781" t="str">
            <v>GRIMSBY POWER INCORPORATED</v>
          </cell>
          <cell r="C3781">
            <v>-4977193</v>
          </cell>
        </row>
        <row r="3782">
          <cell r="A3782" t="str">
            <v>GUELPH HYDRO ELECTRIC SYSTEMS INC.</v>
          </cell>
          <cell r="B3782" t="str">
            <v>GUELPH HYDRO ELECTRIC SYSTEMS INC.</v>
          </cell>
          <cell r="C3782">
            <v>-35235111</v>
          </cell>
        </row>
        <row r="3783">
          <cell r="A3783" t="str">
            <v>HALDIMAND COUNTY HYDRO INC.</v>
          </cell>
          <cell r="B3783" t="str">
            <v>HALDIMAND COUNTY HYDRO INC.</v>
          </cell>
          <cell r="C3783">
            <v>-3786815</v>
          </cell>
        </row>
        <row r="3784">
          <cell r="A3784" t="str">
            <v>HALTON HILLS HYDRO INC.</v>
          </cell>
          <cell r="B3784" t="str">
            <v>HALTON HILLS HYDRO INC.</v>
          </cell>
          <cell r="C3784">
            <v>-5912892</v>
          </cell>
        </row>
        <row r="3785">
          <cell r="A3785" t="str">
            <v>HEARST POWER DISTRIBUTION COMPANY LIMITED</v>
          </cell>
          <cell r="B3785" t="str">
            <v>HEARST POWER DISTRIBUTION COMPANY LIMITED</v>
          </cell>
          <cell r="C3785">
            <v>0</v>
          </cell>
        </row>
        <row r="3786">
          <cell r="A3786" t="str">
            <v>HORIZON UTILITIES CORPORATION</v>
          </cell>
          <cell r="B3786" t="str">
            <v>HORIZON UTILITIES CORPORATION</v>
          </cell>
          <cell r="C3786">
            <v>-29668803</v>
          </cell>
        </row>
        <row r="3787">
          <cell r="A3787" t="str">
            <v>HYDRO 2000 INC.</v>
          </cell>
          <cell r="B3787" t="str">
            <v>HYDRO 2000 INC.</v>
          </cell>
          <cell r="C3787">
            <v>-148262</v>
          </cell>
        </row>
        <row r="3788">
          <cell r="A3788" t="str">
            <v>HYDRO HAWKESBURY INC.</v>
          </cell>
          <cell r="B3788" t="str">
            <v>HYDRO HAWKESBURY INC.</v>
          </cell>
          <cell r="C3788">
            <v>-136546</v>
          </cell>
        </row>
        <row r="3789">
          <cell r="A3789" t="str">
            <v>HYDRO ONE BRAMPTON NETWORKS INC.</v>
          </cell>
          <cell r="B3789" t="str">
            <v>HYDRO ONE BRAMPTON NETWORKS INC.</v>
          </cell>
          <cell r="C3789">
            <v>-109104091</v>
          </cell>
        </row>
        <row r="3790">
          <cell r="A3790" t="str">
            <v>HYDRO ONE NETWORKS INC.</v>
          </cell>
          <cell r="B3790" t="str">
            <v>HYDRO ONE NETWORKS INC.</v>
          </cell>
          <cell r="C3790">
            <v>0</v>
          </cell>
        </row>
        <row r="3791">
          <cell r="A3791" t="str">
            <v>HYDRO ONE REMOTE COMMUNITIES INC.</v>
          </cell>
          <cell r="B3791" t="str">
            <v>HYDRO ONE REMOTE COMMUNITIES INC.</v>
          </cell>
          <cell r="C3791">
            <v>0</v>
          </cell>
        </row>
        <row r="3792">
          <cell r="A3792" t="str">
            <v>HYDRO OTTAWA LIMITED</v>
          </cell>
          <cell r="B3792" t="str">
            <v>HYDRO OTTAWA LIMITED</v>
          </cell>
          <cell r="C3792">
            <v>-174598596</v>
          </cell>
        </row>
        <row r="3793">
          <cell r="A3793" t="str">
            <v>INNISFIL HYDRO DISTRIBUTION SYSTEMS LIMITED</v>
          </cell>
          <cell r="B3793" t="str">
            <v>INNISFIL HYDRO DISTRIBUTION SYSTEMS LIMITED</v>
          </cell>
          <cell r="C3793">
            <v>-7193540</v>
          </cell>
        </row>
        <row r="3794">
          <cell r="A3794" t="str">
            <v>KASHECHEWAN POWER CORPORATION</v>
          </cell>
          <cell r="B3794" t="str">
            <v>KASHECHEWAN POWER CORPORATION</v>
          </cell>
          <cell r="C3794">
            <v>-283008</v>
          </cell>
        </row>
        <row r="3795">
          <cell r="A3795" t="str">
            <v>KENORA HYDRO ELECTRIC CORPORATION LTD.</v>
          </cell>
          <cell r="B3795" t="str">
            <v>KENORA HYDRO ELECTRIC CORPORATION LTD.</v>
          </cell>
          <cell r="C3795">
            <v>-485313</v>
          </cell>
        </row>
        <row r="3796">
          <cell r="A3796" t="str">
            <v>KINGSTON HYDRO CORPORATION</v>
          </cell>
          <cell r="B3796" t="str">
            <v>KINGSTON HYDRO CORPORATION</v>
          </cell>
          <cell r="C3796">
            <v>-1376299</v>
          </cell>
        </row>
        <row r="3797">
          <cell r="A3797" t="str">
            <v>KITCHENER-WILMOT HYDRO INC.</v>
          </cell>
          <cell r="B3797" t="str">
            <v>KITCHENER-WILMOT HYDRO INC.</v>
          </cell>
          <cell r="C3797">
            <v>-41724111</v>
          </cell>
        </row>
        <row r="3798">
          <cell r="A3798" t="str">
            <v>LAKEFRONT UTILITIES INC.</v>
          </cell>
          <cell r="B3798" t="str">
            <v>LAKEFRONT UTILITIES INC.</v>
          </cell>
          <cell r="C3798">
            <v>-2157659</v>
          </cell>
        </row>
        <row r="3799">
          <cell r="A3799" t="str">
            <v>LAKELAND POWER DISTRIBUTION LTD.</v>
          </cell>
          <cell r="B3799" t="str">
            <v>LAKELAND POWER DISTRIBUTION LTD.</v>
          </cell>
          <cell r="C3799">
            <v>-4672796</v>
          </cell>
        </row>
        <row r="3800">
          <cell r="A3800" t="str">
            <v>LONDON HYDRO INC.</v>
          </cell>
          <cell r="B3800" t="str">
            <v>LONDON HYDRO INC.</v>
          </cell>
          <cell r="C3800">
            <v>0</v>
          </cell>
        </row>
        <row r="3801">
          <cell r="A3801" t="str">
            <v>MIDDLESEX POWER DISTRIBUTION CORPORATION</v>
          </cell>
          <cell r="B3801" t="str">
            <v>MIDDLESEX POWER DISTRIBUTION CORPORATION</v>
          </cell>
          <cell r="C3801">
            <v>-1077400</v>
          </cell>
        </row>
        <row r="3802">
          <cell r="A3802" t="str">
            <v>MIDLAND POWER UTILITY CORPORATION</v>
          </cell>
          <cell r="B3802" t="str">
            <v>MIDLAND POWER UTILITY CORPORATION</v>
          </cell>
          <cell r="C3802">
            <v>-1429952</v>
          </cell>
        </row>
        <row r="3803">
          <cell r="A3803" t="str">
            <v>MILTON HYDRO DISTRIBUTION INC.</v>
          </cell>
          <cell r="B3803" t="str">
            <v>MILTON HYDRO DISTRIBUTION INC.</v>
          </cell>
          <cell r="C3803">
            <v>-38175516</v>
          </cell>
        </row>
        <row r="3804">
          <cell r="A3804" t="str">
            <v>NEWMARKET-TAY POWER DISTRIBUTION LTD.</v>
          </cell>
          <cell r="B3804" t="str">
            <v>NEWMARKET-TAY POWER DISTRIBUTION LTD.</v>
          </cell>
          <cell r="C3804">
            <v>-19059628</v>
          </cell>
        </row>
        <row r="3805">
          <cell r="A3805" t="str">
            <v>NIAGARA PENINSULA ENERGY INC.</v>
          </cell>
          <cell r="B3805" t="str">
            <v>NIAGARA PENINSULA ENERGY INC.</v>
          </cell>
          <cell r="C3805">
            <v>-17481077</v>
          </cell>
        </row>
        <row r="3806">
          <cell r="A3806" t="str">
            <v>NIAGARA-ON-THE-LAKE HYDRO INC.</v>
          </cell>
          <cell r="B3806" t="str">
            <v>NIAGARA-ON-THE-LAKE HYDRO INC.</v>
          </cell>
          <cell r="C3806">
            <v>-5807978</v>
          </cell>
        </row>
        <row r="3807">
          <cell r="A3807" t="str">
            <v>NORFOLK POWER DISTRIBUTION INC.</v>
          </cell>
          <cell r="B3807" t="str">
            <v>NORFOLK POWER DISTRIBUTION INC.</v>
          </cell>
          <cell r="C3807">
            <v>-8473522</v>
          </cell>
        </row>
        <row r="3808">
          <cell r="A3808" t="str">
            <v>NORTH BAY HYDRO DISTRIBUTION LIMITED</v>
          </cell>
          <cell r="B3808" t="str">
            <v>NORTH BAY HYDRO DISTRIBUTION LIMITED</v>
          </cell>
          <cell r="C3808">
            <v>-7096812</v>
          </cell>
        </row>
        <row r="3809">
          <cell r="A3809" t="str">
            <v>NORTHERN ONTARIO WIRES INC.</v>
          </cell>
          <cell r="B3809" t="str">
            <v>NORTHERN ONTARIO WIRES INC.</v>
          </cell>
          <cell r="C3809">
            <v>0</v>
          </cell>
        </row>
        <row r="3810">
          <cell r="A3810" t="str">
            <v>OAKVILLE HYDRO ELECTRICITY DISTRIBUTION INC.</v>
          </cell>
          <cell r="B3810" t="str">
            <v>OAKVILLE HYDRO ELECTRICITY DISTRIBUTION INC.</v>
          </cell>
          <cell r="C3810">
            <v>-34251899</v>
          </cell>
        </row>
        <row r="3811">
          <cell r="A3811" t="str">
            <v>ORANGEVILLE HYDRO LIMITED</v>
          </cell>
          <cell r="B3811" t="str">
            <v>ORANGEVILLE HYDRO LIMITED</v>
          </cell>
          <cell r="C3811">
            <v>-3607833</v>
          </cell>
        </row>
        <row r="3812">
          <cell r="A3812" t="str">
            <v>ORILLIA POWER DISTRIBUTION CORPORATION</v>
          </cell>
          <cell r="B3812" t="str">
            <v>ORILLIA POWER DISTRIBUTION CORPORATION</v>
          </cell>
          <cell r="C3812">
            <v>-411379</v>
          </cell>
        </row>
        <row r="3813">
          <cell r="A3813" t="str">
            <v>OSHAWA PUC NETWORKS INC.</v>
          </cell>
          <cell r="B3813" t="str">
            <v>OSHAWA PUC NETWORKS INC.</v>
          </cell>
          <cell r="C3813">
            <v>-28454846</v>
          </cell>
        </row>
        <row r="3814">
          <cell r="A3814" t="str">
            <v>OTTAWA RIVER POWER CORPORATION</v>
          </cell>
          <cell r="B3814" t="str">
            <v>OTTAWA RIVER POWER CORPORATION</v>
          </cell>
          <cell r="C3814">
            <v>-1083826</v>
          </cell>
        </row>
        <row r="3815">
          <cell r="A3815" t="str">
            <v>PARRY SOUND POWER CORPORATION</v>
          </cell>
          <cell r="B3815" t="str">
            <v>PARRY SOUND POWER CORPORATION</v>
          </cell>
          <cell r="C3815">
            <v>-835036</v>
          </cell>
        </row>
        <row r="3816">
          <cell r="A3816" t="str">
            <v>PETERBOROUGH DISTRIBUTION INCORPORATED</v>
          </cell>
          <cell r="B3816" t="str">
            <v>PETERBOROUGH DISTRIBUTION INCORPORATED</v>
          </cell>
          <cell r="C3816">
            <v>-10533302</v>
          </cell>
        </row>
        <row r="3817">
          <cell r="A3817" t="str">
            <v>PORT COLBORNE HYDRO INC.</v>
          </cell>
          <cell r="B3817" t="str">
            <v>CANADIAN NIAGARA POWER INC.</v>
          </cell>
          <cell r="C3817">
            <v>-1450611</v>
          </cell>
        </row>
        <row r="3818">
          <cell r="A3818" t="str">
            <v>POWERSTREAM INC.</v>
          </cell>
          <cell r="B3818" t="str">
            <v>POWERSTREAM INC.</v>
          </cell>
          <cell r="C3818">
            <v>-277009926</v>
          </cell>
        </row>
        <row r="3819">
          <cell r="A3819" t="str">
            <v>PUC DISTRIBUTION INC.</v>
          </cell>
          <cell r="B3819" t="str">
            <v>PUC DISTRIBUTION INC.</v>
          </cell>
          <cell r="C3819">
            <v>-5370005</v>
          </cell>
        </row>
        <row r="3820">
          <cell r="A3820" t="str">
            <v>RENFREW HYDRO INC.</v>
          </cell>
          <cell r="B3820" t="str">
            <v>RENFREW HYDRO INC.</v>
          </cell>
          <cell r="C3820">
            <v>0</v>
          </cell>
        </row>
        <row r="3821">
          <cell r="A3821" t="str">
            <v>RIDEAU ST. LAWRENCE DISTRIBUTION INC.</v>
          </cell>
          <cell r="B3821" t="str">
            <v>RIDEAU ST. LAWRENCE DISTRIBUTION INC.</v>
          </cell>
          <cell r="C3821">
            <v>-360987</v>
          </cell>
        </row>
        <row r="3822">
          <cell r="A3822" t="str">
            <v>SIOUX LOOKOUT HYDRO INC.</v>
          </cell>
          <cell r="B3822" t="str">
            <v>SIOUX LOOKOUT HYDRO INC.</v>
          </cell>
          <cell r="C3822">
            <v>-817216</v>
          </cell>
        </row>
        <row r="3823">
          <cell r="A3823" t="str">
            <v>ST. THOMAS ENERGY INC.</v>
          </cell>
          <cell r="B3823" t="str">
            <v>ST. THOMAS ENERGY INC.</v>
          </cell>
          <cell r="C3823">
            <v>-6911139</v>
          </cell>
        </row>
        <row r="3824">
          <cell r="A3824" t="str">
            <v>THUNDER BAY HYDRO ELECTRICITY DISTRIBUTION INC.</v>
          </cell>
          <cell r="B3824" t="str">
            <v>THUNDER BAY HYDRO ELECTRICITY DISTRIBUTION INC.</v>
          </cell>
          <cell r="C3824">
            <v>-10305020</v>
          </cell>
        </row>
        <row r="3825">
          <cell r="A3825" t="str">
            <v>TILLSONBURG HYDRO INC.</v>
          </cell>
          <cell r="B3825" t="str">
            <v>TILLSONBURG HYDRO INC.</v>
          </cell>
          <cell r="C3825">
            <v>-2609529</v>
          </cell>
        </row>
        <row r="3826">
          <cell r="A3826" t="str">
            <v>TORONTO HYDRO-ELECTRIC SYSTEM LIMITED</v>
          </cell>
          <cell r="B3826" t="str">
            <v>TORONTO HYDRO-ELECTRIC SYSTEM LIMITED</v>
          </cell>
          <cell r="C3826">
            <v>-258098312</v>
          </cell>
        </row>
        <row r="3827">
          <cell r="A3827" t="str">
            <v>VERIDIAN CONNECTIONS INC.</v>
          </cell>
          <cell r="B3827" t="str">
            <v>VERIDIAN CONNECTIONS INC.</v>
          </cell>
          <cell r="C3827">
            <v>-48475389</v>
          </cell>
        </row>
        <row r="3828">
          <cell r="A3828" t="str">
            <v>WASAGA DISTRIBUTION INC.</v>
          </cell>
          <cell r="B3828" t="str">
            <v>WASAGA DISTRIBUTION INC.</v>
          </cell>
          <cell r="C3828">
            <v>-3609377</v>
          </cell>
        </row>
        <row r="3829">
          <cell r="A3829" t="str">
            <v>WATERLOO NORTH HYDRO INC.</v>
          </cell>
          <cell r="B3829" t="str">
            <v>WATERLOO NORTH HYDRO INC.</v>
          </cell>
          <cell r="C3829">
            <v>-25788604</v>
          </cell>
        </row>
        <row r="3830">
          <cell r="A3830" t="str">
            <v>WELLAND HYDRO-ELECTRIC SYSTEM CORP.</v>
          </cell>
          <cell r="B3830" t="str">
            <v>WELLAND HYDRO-ELECTRIC SYSTEM CORP.</v>
          </cell>
          <cell r="C3830">
            <v>-1728419</v>
          </cell>
        </row>
        <row r="3831">
          <cell r="A3831" t="str">
            <v>WELLINGTON NORTH POWER INC.</v>
          </cell>
          <cell r="B3831" t="str">
            <v>WELLINGTON NORTH POWER INC.</v>
          </cell>
          <cell r="C3831">
            <v>-245574</v>
          </cell>
        </row>
        <row r="3832">
          <cell r="A3832" t="str">
            <v>WEST COAST HURON ENERGY INC.</v>
          </cell>
          <cell r="B3832" t="str">
            <v>WEST COAST HURON ENERGY INC.</v>
          </cell>
          <cell r="C3832">
            <v>-425620</v>
          </cell>
        </row>
        <row r="3833">
          <cell r="A3833" t="str">
            <v>WEST PERTH POWER INC.</v>
          </cell>
          <cell r="B3833" t="str">
            <v>ERIE THAMES POWERLINES CORPORATION</v>
          </cell>
          <cell r="C3833">
            <v>-349199</v>
          </cell>
        </row>
        <row r="3834">
          <cell r="A3834" t="str">
            <v>WESTARIO POWER INC.</v>
          </cell>
          <cell r="B3834" t="str">
            <v>WESTARIO POWER INC.</v>
          </cell>
          <cell r="C3834">
            <v>-7555737</v>
          </cell>
        </row>
        <row r="3835">
          <cell r="A3835" t="str">
            <v>WHITBY HYDRO ELECTRIC CORPORATION</v>
          </cell>
          <cell r="B3835" t="str">
            <v>WHITBY HYDRO ELECTRIC CORPORATION</v>
          </cell>
          <cell r="C3835">
            <v>-25605468</v>
          </cell>
        </row>
        <row r="3836">
          <cell r="A3836" t="str">
            <v>WOODSTOCK HYDRO SERVICES INC.</v>
          </cell>
          <cell r="B3836" t="str">
            <v>WOODSTOCK HYDRO SERVICES INC.</v>
          </cell>
          <cell r="C3836">
            <v>-4586367</v>
          </cell>
        </row>
        <row r="3841">
          <cell r="A3841" t="str">
            <v>ALGOMA POWER INC.</v>
          </cell>
          <cell r="B3841" t="str">
            <v>ALGOMA POWER INC.</v>
          </cell>
          <cell r="C3841">
            <v>-121890</v>
          </cell>
        </row>
        <row r="3842">
          <cell r="A3842" t="str">
            <v>ATIKOKAN HYDRO INC.</v>
          </cell>
          <cell r="B3842" t="str">
            <v>ATIKOKAN HYDRO INC.</v>
          </cell>
          <cell r="C3842">
            <v>0</v>
          </cell>
        </row>
        <row r="3843">
          <cell r="A3843" t="str">
            <v>BLUEWATER POWER DISTRIBUTION CORPORATION</v>
          </cell>
          <cell r="B3843" t="str">
            <v>BLUEWATER POWER DISTRIBUTION CORPORATION</v>
          </cell>
          <cell r="C3843">
            <v>-5074914</v>
          </cell>
        </row>
        <row r="3844">
          <cell r="A3844" t="str">
            <v>BRANT COUNTY POWER INC.</v>
          </cell>
          <cell r="B3844" t="str">
            <v>BRANT COUNTY POWER INC.</v>
          </cell>
          <cell r="C3844">
            <v>-1836974</v>
          </cell>
        </row>
        <row r="3845">
          <cell r="A3845" t="str">
            <v>BRANTFORD POWER INC.</v>
          </cell>
          <cell r="B3845" t="str">
            <v>BRANTFORD POWER INC.</v>
          </cell>
          <cell r="C3845">
            <v>-3851573</v>
          </cell>
        </row>
        <row r="3846">
          <cell r="A3846" t="str">
            <v>BURLINGTON HYDRO INC.</v>
          </cell>
          <cell r="B3846" t="str">
            <v>BURLINGTON HYDRO INC.</v>
          </cell>
          <cell r="C3846">
            <v>-24106435</v>
          </cell>
        </row>
        <row r="3847">
          <cell r="A3847" t="str">
            <v>CAMBRIDGE AND NORTH DUMFRIES HYDRO INC.</v>
          </cell>
          <cell r="B3847" t="str">
            <v>CAMBRIDGE AND NORTH DUMFRIES HYDRO INC.</v>
          </cell>
          <cell r="C3847">
            <v>-16891915</v>
          </cell>
        </row>
        <row r="3848">
          <cell r="A3848" t="str">
            <v>CANADIAN NIAGARA POWER INC.</v>
          </cell>
          <cell r="B3848" t="str">
            <v>CANADIAN NIAGARA POWER INC.</v>
          </cell>
          <cell r="C3848">
            <v>-6317364</v>
          </cell>
        </row>
        <row r="3849">
          <cell r="A3849" t="str">
            <v>CENTRE WELLINGTON HYDRO LTD.</v>
          </cell>
          <cell r="B3849" t="str">
            <v>CENTRE WELLINGTON HYDRO LTD.</v>
          </cell>
          <cell r="C3849">
            <v>-1534411</v>
          </cell>
        </row>
        <row r="3850">
          <cell r="A3850" t="str">
            <v>CHAPLEAU PUBLIC UTILITIES CORPORATION</v>
          </cell>
          <cell r="B3850" t="str">
            <v>CHAPLEAU PUBLIC UTILITIES CORPORATION</v>
          </cell>
          <cell r="C3850">
            <v>0</v>
          </cell>
        </row>
        <row r="3851">
          <cell r="A3851" t="str">
            <v>COLLUS POWER CORPORATION</v>
          </cell>
          <cell r="B3851" t="str">
            <v>COLLUS POWER CORPORATION</v>
          </cell>
          <cell r="C3851">
            <v>-10231780</v>
          </cell>
        </row>
        <row r="3852">
          <cell r="A3852" t="str">
            <v>COOPERATIVE HYDRO EMBRUN INC.</v>
          </cell>
          <cell r="B3852" t="str">
            <v>COOPERATIVE HYDRO EMBRUN INC.</v>
          </cell>
          <cell r="C3852">
            <v>-396826</v>
          </cell>
        </row>
        <row r="3853">
          <cell r="A3853" t="str">
            <v>E.L.K. ENERGY INC.</v>
          </cell>
          <cell r="B3853" t="str">
            <v>E.L.K. ENERGY INC.</v>
          </cell>
          <cell r="C3853">
            <v>-3871421</v>
          </cell>
        </row>
        <row r="3854">
          <cell r="A3854" t="str">
            <v>ENERSOURCE HYDRO MISSISSAUGA INC.</v>
          </cell>
          <cell r="B3854" t="str">
            <v>ENERSOURCE HYDRO MISSISSAUGA INC.</v>
          </cell>
          <cell r="C3854">
            <v>-816596</v>
          </cell>
        </row>
        <row r="3855">
          <cell r="A3855" t="str">
            <v>ENTEGRUS POWERLINES INC.</v>
          </cell>
          <cell r="B3855" t="str">
            <v>CHATHAM-KENT HYDRO INC.</v>
          </cell>
          <cell r="C3855">
            <v>-4767222</v>
          </cell>
        </row>
        <row r="3856">
          <cell r="A3856" t="str">
            <v>ENWIN UTILITIES LTD.</v>
          </cell>
          <cell r="B3856" t="str">
            <v>ENWIN UTILITIES LTD.</v>
          </cell>
          <cell r="C3856">
            <v>-12499296</v>
          </cell>
        </row>
        <row r="3857">
          <cell r="A3857" t="str">
            <v>ERIE THAMES POWERLINES CORPORATION</v>
          </cell>
          <cell r="B3857" t="str">
            <v>ERIE THAMES POWERLINES CORPORATION</v>
          </cell>
          <cell r="C3857">
            <v>-4773539</v>
          </cell>
        </row>
        <row r="3858">
          <cell r="A3858" t="str">
            <v>ESPANOLA REGIONAL HYDRO DISTRIBUTION CORPORATION</v>
          </cell>
          <cell r="B3858" t="str">
            <v>ESPANOLA REGIONAL HYDRO DISTRIBUTION CORPORATION</v>
          </cell>
          <cell r="C3858">
            <v>-251533</v>
          </cell>
        </row>
        <row r="3859">
          <cell r="A3859" t="str">
            <v>ESSEX POWERLINES CORPORATION</v>
          </cell>
          <cell r="B3859" t="str">
            <v>ESSEX POWERLINES CORPORATION</v>
          </cell>
          <cell r="C3859">
            <v>-12003010</v>
          </cell>
        </row>
        <row r="3860">
          <cell r="A3860" t="str">
            <v>FESTIVAL HYDRO INC.</v>
          </cell>
          <cell r="B3860" t="str">
            <v>FESTIVAL HYDRO INC.</v>
          </cell>
          <cell r="C3860">
            <v>-4405061</v>
          </cell>
        </row>
        <row r="3861">
          <cell r="A3861" t="str">
            <v>FORT FRANCES POWER CORPORATION</v>
          </cell>
          <cell r="B3861" t="str">
            <v>FORT FRANCES POWER CORPORATION</v>
          </cell>
          <cell r="C3861">
            <v>0</v>
          </cell>
        </row>
        <row r="3862">
          <cell r="A3862" t="str">
            <v>GREATER SUDBURY HYDRO INC.</v>
          </cell>
          <cell r="B3862" t="str">
            <v>GREATER SUDBURY HYDRO INC.</v>
          </cell>
          <cell r="C3862">
            <v>-14578301</v>
          </cell>
        </row>
        <row r="3863">
          <cell r="A3863" t="str">
            <v>GRIMSBY POWER INCORPORATED</v>
          </cell>
          <cell r="B3863" t="str">
            <v>GRIMSBY POWER INCORPORATED</v>
          </cell>
          <cell r="C3863">
            <v>-5686522</v>
          </cell>
        </row>
        <row r="3864">
          <cell r="A3864" t="str">
            <v>GUELPH HYDRO ELECTRIC SYSTEMS INC.</v>
          </cell>
          <cell r="B3864" t="str">
            <v>GUELPH HYDRO ELECTRIC SYSTEMS INC.</v>
          </cell>
          <cell r="C3864">
            <v>-31565438</v>
          </cell>
        </row>
        <row r="3865">
          <cell r="A3865" t="str">
            <v>HALDIMAND COUNTY HYDRO INC.</v>
          </cell>
          <cell r="B3865" t="str">
            <v>HALDIMAND COUNTY HYDRO INC.</v>
          </cell>
          <cell r="C3865">
            <v>-3953284</v>
          </cell>
        </row>
        <row r="3866">
          <cell r="A3866" t="str">
            <v>HALTON HILLS HYDRO INC.</v>
          </cell>
          <cell r="B3866" t="str">
            <v>HALTON HILLS HYDRO INC.</v>
          </cell>
          <cell r="C3866">
            <v>-6385598</v>
          </cell>
        </row>
        <row r="3867">
          <cell r="A3867" t="str">
            <v>HEARST POWER DISTRIBUTION COMPANY LIMITED</v>
          </cell>
          <cell r="B3867" t="str">
            <v>HEARST POWER DISTRIBUTION COMPANY LIMITED</v>
          </cell>
          <cell r="C3867">
            <v>0</v>
          </cell>
        </row>
        <row r="3868">
          <cell r="A3868" t="str">
            <v>HORIZON UTILITIES CORPORATION</v>
          </cell>
          <cell r="B3868" t="str">
            <v>HORIZON UTILITIES CORPORATION</v>
          </cell>
          <cell r="C3868">
            <v>-33834063</v>
          </cell>
        </row>
        <row r="3869">
          <cell r="A3869" t="str">
            <v>HYDRO 2000 INC.</v>
          </cell>
          <cell r="B3869" t="str">
            <v>HYDRO 2000 INC.</v>
          </cell>
          <cell r="C3869">
            <v>-148764</v>
          </cell>
        </row>
        <row r="3870">
          <cell r="A3870" t="str">
            <v>HYDRO HAWKESBURY INC.</v>
          </cell>
          <cell r="B3870" t="str">
            <v>HYDRO HAWKESBURY INC.</v>
          </cell>
          <cell r="C3870">
            <v>-130769</v>
          </cell>
        </row>
        <row r="3871">
          <cell r="A3871" t="str">
            <v>HYDRO ONE BRAMPTON NETWORKS INC.</v>
          </cell>
          <cell r="B3871" t="str">
            <v>HYDRO ONE BRAMPTON NETWORKS INC.</v>
          </cell>
          <cell r="C3871">
            <v>-123538549</v>
          </cell>
        </row>
        <row r="3872">
          <cell r="A3872" t="str">
            <v>HYDRO ONE NETWORKS INC.</v>
          </cell>
          <cell r="B3872" t="str">
            <v>HYDRO ONE NETWORKS INC.</v>
          </cell>
          <cell r="C3872">
            <v>0</v>
          </cell>
        </row>
        <row r="3873">
          <cell r="A3873" t="str">
            <v>HYDRO ONE REMOTE COMMUNITIES INC.</v>
          </cell>
          <cell r="B3873" t="str">
            <v>HYDRO ONE REMOTE COMMUNITIES INC.</v>
          </cell>
          <cell r="C3873">
            <v>0</v>
          </cell>
        </row>
        <row r="3874">
          <cell r="A3874" t="str">
            <v>HYDRO OTTAWA LIMITED</v>
          </cell>
          <cell r="B3874" t="str">
            <v>HYDRO OTTAWA LIMITED</v>
          </cell>
          <cell r="C3874">
            <v>-195648455</v>
          </cell>
        </row>
        <row r="3875">
          <cell r="A3875" t="str">
            <v>INNISFIL HYDRO DISTRIBUTION SYSTEMS LIMITED</v>
          </cell>
          <cell r="B3875" t="str">
            <v>INNISFIL HYDRO DISTRIBUTION SYSTEMS LIMITED</v>
          </cell>
          <cell r="C3875">
            <v>-7714947</v>
          </cell>
        </row>
        <row r="3876">
          <cell r="A3876" t="str">
            <v>KENORA HYDRO ELECTRIC CORPORATION LTD.</v>
          </cell>
          <cell r="B3876" t="str">
            <v>KENORA HYDRO ELECTRIC CORPORATION LTD.</v>
          </cell>
          <cell r="C3876">
            <v>-508211</v>
          </cell>
        </row>
        <row r="3877">
          <cell r="A3877" t="str">
            <v>KINGSTON HYDRO CORPORATION</v>
          </cell>
          <cell r="B3877" t="str">
            <v>KINGSTON HYDRO CORPORATION</v>
          </cell>
          <cell r="C3877">
            <v>-1783772</v>
          </cell>
        </row>
        <row r="3878">
          <cell r="A3878" t="str">
            <v>KITCHENER-WILMOT HYDRO INC.</v>
          </cell>
          <cell r="B3878" t="str">
            <v>KITCHENER-WILMOT HYDRO INC.</v>
          </cell>
          <cell r="C3878">
            <v>-44537160</v>
          </cell>
        </row>
        <row r="3879">
          <cell r="A3879" t="str">
            <v>LAKEFRONT UTILITIES INC.</v>
          </cell>
          <cell r="B3879" t="str">
            <v>LAKEFRONT UTILITIES INC.</v>
          </cell>
          <cell r="C3879">
            <v>-2400063</v>
          </cell>
        </row>
        <row r="3880">
          <cell r="A3880" t="str">
            <v>LAKELAND POWER DISTRIBUTION LTD.</v>
          </cell>
          <cell r="B3880" t="str">
            <v>LAKELAND POWER DISTRIBUTION LTD.</v>
          </cell>
          <cell r="C3880">
            <v>-4997238</v>
          </cell>
        </row>
        <row r="3881">
          <cell r="A3881" t="str">
            <v>LONDON HYDRO INC.</v>
          </cell>
          <cell r="B3881" t="str">
            <v>LONDON HYDRO INC.</v>
          </cell>
          <cell r="C3881">
            <v>-33062374</v>
          </cell>
        </row>
        <row r="3882">
          <cell r="A3882" t="str">
            <v>MIDDLESEX POWER DISTRIBUTION CORPORATION</v>
          </cell>
          <cell r="B3882" t="str">
            <v>MIDDLESEX POWER DISTRIBUTION CORPORATION</v>
          </cell>
          <cell r="C3882">
            <v>-1262569</v>
          </cell>
        </row>
        <row r="3883">
          <cell r="A3883" t="str">
            <v>MIDLAND POWER UTILITY CORPORATION</v>
          </cell>
          <cell r="B3883" t="str">
            <v>MIDLAND POWER UTILITY CORPORATION</v>
          </cell>
          <cell r="C3883">
            <v>-1621821</v>
          </cell>
        </row>
        <row r="3884">
          <cell r="A3884" t="str">
            <v>MILTON HYDRO DISTRIBUTION INC.</v>
          </cell>
          <cell r="B3884" t="str">
            <v>MILTON HYDRO DISTRIBUTION INC.</v>
          </cell>
          <cell r="C3884">
            <v>-40103153</v>
          </cell>
        </row>
        <row r="3885">
          <cell r="A3885" t="str">
            <v>NEWMARKET-TAY POWER DISTRIBUTION LTD.</v>
          </cell>
          <cell r="B3885" t="str">
            <v>NEWMARKET-TAY POWER DISTRIBUTION LTD.</v>
          </cell>
          <cell r="C3885">
            <v>-20286814</v>
          </cell>
        </row>
        <row r="3886">
          <cell r="A3886" t="str">
            <v>NIAGARA PENINSULA ENERGY INC.</v>
          </cell>
          <cell r="B3886" t="str">
            <v>NIAGARA PENINSULA ENERGY INC.</v>
          </cell>
          <cell r="C3886">
            <v>-19052603</v>
          </cell>
        </row>
        <row r="3887">
          <cell r="A3887" t="str">
            <v>NIAGARA-ON-THE-LAKE HYDRO INC.</v>
          </cell>
          <cell r="B3887" t="str">
            <v>NIAGARA-ON-THE-LAKE HYDRO INC.</v>
          </cell>
          <cell r="C3887">
            <v>-6253644</v>
          </cell>
        </row>
        <row r="3888">
          <cell r="A3888" t="str">
            <v>NORFOLK POWER DISTRIBUTION INC.</v>
          </cell>
          <cell r="B3888" t="str">
            <v>NORFOLK POWER DISTRIBUTION INC.</v>
          </cell>
          <cell r="C3888">
            <v>-9811775</v>
          </cell>
        </row>
        <row r="3889">
          <cell r="A3889" t="str">
            <v>NORTH BAY HYDRO DISTRIBUTION LIMITED</v>
          </cell>
          <cell r="B3889" t="str">
            <v>NORTH BAY HYDRO DISTRIBUTION LIMITED</v>
          </cell>
          <cell r="C3889">
            <v>-7560942</v>
          </cell>
        </row>
        <row r="3890">
          <cell r="A3890" t="str">
            <v>NORTHERN ONTARIO WIRES INC.</v>
          </cell>
          <cell r="B3890" t="str">
            <v>NORTHERN ONTARIO WIRES INC.</v>
          </cell>
          <cell r="C3890">
            <v>0</v>
          </cell>
        </row>
        <row r="3891">
          <cell r="A3891" t="str">
            <v>OAKVILLE HYDRO ELECTRICITY DISTRIBUTION INC.</v>
          </cell>
          <cell r="B3891" t="str">
            <v>OAKVILLE HYDRO ELECTRICITY DISTRIBUTION INC.</v>
          </cell>
          <cell r="C3891">
            <v>-38964886</v>
          </cell>
        </row>
        <row r="3892">
          <cell r="A3892" t="str">
            <v>ORANGEVILLE HYDRO LIMITED</v>
          </cell>
          <cell r="B3892" t="str">
            <v>ORANGEVILLE HYDRO LIMITED</v>
          </cell>
          <cell r="C3892">
            <v>-3793000</v>
          </cell>
        </row>
        <row r="3893">
          <cell r="A3893" t="str">
            <v>ORILLIA POWER DISTRIBUTION CORPORATION</v>
          </cell>
          <cell r="B3893" t="str">
            <v>ORILLIA POWER DISTRIBUTION CORPORATION</v>
          </cell>
          <cell r="C3893">
            <v>-504949</v>
          </cell>
        </row>
        <row r="3894">
          <cell r="A3894" t="str">
            <v>OSHAWA PUC NETWORKS INC.</v>
          </cell>
          <cell r="B3894" t="str">
            <v>OSHAWA PUC NETWORKS INC.</v>
          </cell>
          <cell r="C3894">
            <v>-29385637</v>
          </cell>
        </row>
        <row r="3895">
          <cell r="A3895" t="str">
            <v>OTTAWA RIVER POWER CORPORATION</v>
          </cell>
          <cell r="B3895" t="str">
            <v>OTTAWA RIVER POWER CORPORATION</v>
          </cell>
          <cell r="C3895">
            <v>-1279394</v>
          </cell>
        </row>
        <row r="3896">
          <cell r="A3896" t="str">
            <v>PARRY SOUND POWER CORPORATION</v>
          </cell>
          <cell r="B3896" t="str">
            <v>PARRY SOUND POWER CORPORATION</v>
          </cell>
          <cell r="C3896">
            <v>-909103</v>
          </cell>
        </row>
        <row r="3897">
          <cell r="A3897" t="str">
            <v>PETERBOROUGH DISTRIBUTION INCORPORATED</v>
          </cell>
          <cell r="B3897" t="str">
            <v>PETERBOROUGH DISTRIBUTION INCORPORATED</v>
          </cell>
          <cell r="C3897">
            <v>-11944112</v>
          </cell>
        </row>
        <row r="3898">
          <cell r="A3898" t="str">
            <v>PORT COLBORNE HYDRO INC.</v>
          </cell>
          <cell r="B3898" t="str">
            <v>CANADIAN NIAGARA POWER INC.</v>
          </cell>
          <cell r="C3898">
            <v>-1749436</v>
          </cell>
        </row>
        <row r="3899">
          <cell r="A3899" t="str">
            <v>POWERSTREAM INC.</v>
          </cell>
          <cell r="B3899" t="str">
            <v>POWERSTREAM INC.</v>
          </cell>
          <cell r="C3899">
            <v>-300872178</v>
          </cell>
        </row>
        <row r="3900">
          <cell r="A3900" t="str">
            <v>PUC DISTRIBUTION INC.</v>
          </cell>
          <cell r="B3900" t="str">
            <v>PUC DISTRIBUTION INC.</v>
          </cell>
          <cell r="C3900">
            <v>-9598438</v>
          </cell>
        </row>
        <row r="3901">
          <cell r="A3901" t="str">
            <v>RENFREW HYDRO INC.</v>
          </cell>
          <cell r="B3901" t="str">
            <v>RENFREW HYDRO INC.</v>
          </cell>
          <cell r="C3901">
            <v>0</v>
          </cell>
        </row>
        <row r="3902">
          <cell r="A3902" t="str">
            <v>RIDEAU ST. LAWRENCE DISTRIBUTION INC.</v>
          </cell>
          <cell r="B3902" t="str">
            <v>RIDEAU ST. LAWRENCE DISTRIBUTION INC.</v>
          </cell>
          <cell r="C3902">
            <v>-430179</v>
          </cell>
        </row>
        <row r="3903">
          <cell r="A3903" t="str">
            <v>SIOUX LOOKOUT HYDRO INC.</v>
          </cell>
          <cell r="B3903" t="str">
            <v>SIOUX LOOKOUT HYDRO INC.</v>
          </cell>
          <cell r="C3903">
            <v>-891191</v>
          </cell>
        </row>
        <row r="3904">
          <cell r="A3904" t="str">
            <v>ST. THOMAS ENERGY INC.</v>
          </cell>
          <cell r="B3904" t="str">
            <v>ST. THOMAS ENERGY INC.</v>
          </cell>
          <cell r="C3904">
            <v>-7183004</v>
          </cell>
        </row>
        <row r="3905">
          <cell r="A3905" t="str">
            <v>THUNDER BAY HYDRO ELECTRICITY DISTRIBUTION INC.</v>
          </cell>
          <cell r="B3905" t="str">
            <v>THUNDER BAY HYDRO ELECTRICITY DISTRIBUTION INC.</v>
          </cell>
          <cell r="C3905">
            <v>-12634977</v>
          </cell>
        </row>
        <row r="3906">
          <cell r="A3906" t="str">
            <v>TILLSONBURG HYDRO INC.</v>
          </cell>
          <cell r="B3906" t="str">
            <v>TILLSONBURG HYDRO INC.</v>
          </cell>
          <cell r="C3906">
            <v>-2782321</v>
          </cell>
        </row>
        <row r="3907">
          <cell r="A3907" t="str">
            <v>TORONTO HYDRO-ELECTRIC SYSTEM LIMITED</v>
          </cell>
          <cell r="B3907" t="str">
            <v>TORONTO HYDRO-ELECTRIC SYSTEM LIMITED</v>
          </cell>
          <cell r="C3907">
            <v>-294479391</v>
          </cell>
        </row>
        <row r="3908">
          <cell r="A3908" t="str">
            <v>VERIDIAN CONNECTIONS INC.</v>
          </cell>
          <cell r="B3908" t="str">
            <v>VERIDIAN CONNECTIONS INC.</v>
          </cell>
          <cell r="C3908">
            <v>-54263737</v>
          </cell>
        </row>
        <row r="3909">
          <cell r="A3909" t="str">
            <v>WASAGA DISTRIBUTION INC.</v>
          </cell>
          <cell r="B3909" t="str">
            <v>WASAGA DISTRIBUTION INC.</v>
          </cell>
          <cell r="C3909">
            <v>-5377446</v>
          </cell>
        </row>
        <row r="3910">
          <cell r="A3910" t="str">
            <v>WATERLOO NORTH HYDRO INC.</v>
          </cell>
          <cell r="B3910" t="str">
            <v>WATERLOO NORTH HYDRO INC.</v>
          </cell>
          <cell r="C3910">
            <v>-27272714</v>
          </cell>
        </row>
        <row r="3911">
          <cell r="A3911" t="str">
            <v>WELLAND HYDRO-ELECTRIC SYSTEM CORP.</v>
          </cell>
          <cell r="B3911" t="str">
            <v>WELLAND HYDRO-ELECTRIC SYSTEM CORP.</v>
          </cell>
          <cell r="C3911">
            <v>-2033600</v>
          </cell>
        </row>
        <row r="3912">
          <cell r="A3912" t="str">
            <v>WELLINGTON NORTH POWER INC.</v>
          </cell>
          <cell r="B3912" t="str">
            <v>WELLINGTON NORTH POWER INC.</v>
          </cell>
          <cell r="C3912">
            <v>-344256</v>
          </cell>
        </row>
        <row r="3913">
          <cell r="A3913" t="str">
            <v>WEST COAST HURON ENERGY INC.</v>
          </cell>
          <cell r="B3913" t="str">
            <v>WEST COAST HURON ENERGY INC.</v>
          </cell>
          <cell r="C3913">
            <v>-425620</v>
          </cell>
        </row>
        <row r="3914">
          <cell r="A3914" t="str">
            <v>WESTARIO POWER INC.</v>
          </cell>
          <cell r="B3914" t="str">
            <v>WESTARIO POWER INC.</v>
          </cell>
          <cell r="C3914">
            <v>-8188457</v>
          </cell>
        </row>
        <row r="3915">
          <cell r="A3915" t="str">
            <v>WHITBY HYDRO ELECTRIC CORPORATION</v>
          </cell>
          <cell r="B3915" t="str">
            <v>WHITBY HYDRO ELECTRIC CORPORATION</v>
          </cell>
          <cell r="C3915">
            <v>-27799803</v>
          </cell>
        </row>
        <row r="3916">
          <cell r="A3916" t="str">
            <v>WOODSTOCK HYDRO SERVICES INC.</v>
          </cell>
          <cell r="B3916" t="str">
            <v>WOODSTOCK HYDRO SERVICES INC.</v>
          </cell>
          <cell r="C3916">
            <v>-5351572</v>
          </cell>
        </row>
      </sheetData>
      <sheetData sheetId="8" refreshError="1"/>
      <sheetData sheetId="9" refreshError="1"/>
      <sheetData sheetId="10" refreshError="1"/>
      <sheetData sheetId="11" refreshError="1"/>
      <sheetData sheetId="12" refreshError="1"/>
      <sheetData sheetId="13" refreshError="1"/>
      <sheetData sheetId="14">
        <row r="8">
          <cell r="C8" t="str">
            <v>Row Reference</v>
          </cell>
        </row>
      </sheetData>
      <sheetData sheetId="15" refreshError="1"/>
      <sheetData sheetId="16">
        <row r="1">
          <cell r="A1" t="str">
            <v>Distributor Data for Year ended Dec 31st, 2011</v>
          </cell>
        </row>
      </sheetData>
      <sheetData sheetId="17">
        <row r="1">
          <cell r="A1" t="str">
            <v>Distributor Data for Year ended Dec 31st, 2011</v>
          </cell>
        </row>
      </sheetData>
      <sheetData sheetId="18">
        <row r="1">
          <cell r="A1" t="str">
            <v>Distributor Data for Year ended Dec 31st, 2009</v>
          </cell>
        </row>
      </sheetData>
      <sheetData sheetId="19">
        <row r="1">
          <cell r="A1" t="str">
            <v>Distributor Data for Year ended Dec 31st, 2008</v>
          </cell>
        </row>
      </sheetData>
      <sheetData sheetId="20">
        <row r="1">
          <cell r="A1" t="str">
            <v>Distributor Data for Year ended Dec 31st, 2007</v>
          </cell>
        </row>
      </sheetData>
      <sheetData sheetId="21">
        <row r="1">
          <cell r="A1" t="str">
            <v>Distributor Data for Year ended Dec 31st, 2006</v>
          </cell>
        </row>
      </sheetData>
      <sheetData sheetId="22">
        <row r="1">
          <cell r="A1" t="str">
            <v>Distributor Data for Year ended Dec 31st, 2005</v>
          </cell>
        </row>
      </sheetData>
      <sheetData sheetId="23">
        <row r="1">
          <cell r="A1" t="str">
            <v>Distributor Data for Year ended Dec 31st, 2004</v>
          </cell>
        </row>
      </sheetData>
      <sheetData sheetId="24">
        <row r="1">
          <cell r="A1" t="str">
            <v>Distributor Data for Year ended Dec 31st, 2003</v>
          </cell>
        </row>
      </sheetData>
      <sheetData sheetId="25">
        <row r="1">
          <cell r="A1" t="str">
            <v>Distributor Data for Year ended Dec 31st, 2002</v>
          </cell>
        </row>
      </sheetData>
      <sheetData sheetId="26">
        <row r="1">
          <cell r="D1" t="str">
            <v>ASPHODEL-NORWOOD DISTRIBUTION INC</v>
          </cell>
        </row>
      </sheetData>
      <sheetData sheetId="27">
        <row r="1">
          <cell r="D1" t="str">
            <v>ALVINSTON PUBLIC UTILITIES COMMISSION</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2"/>
      <sheetName val="Tab4"/>
      <sheetName val="Tab5"/>
      <sheetName val="Tab6"/>
      <sheetName val="Tab7"/>
      <sheetName val="Tab8"/>
      <sheetName val="Tab9"/>
      <sheetName val="Tab10"/>
      <sheetName val="Tab11"/>
      <sheetName val="Tab12"/>
      <sheetName val="Tab13"/>
      <sheetName val="Tab14"/>
      <sheetName val="Tab15"/>
      <sheetName val="end of tables"/>
      <sheetName val="Tab3"/>
      <sheetName val="Tab2 NAT Old Data"/>
      <sheetName val="Tab2 EGS Old Data"/>
      <sheetName val="Tab2 New Methodology NAT"/>
      <sheetName val="Tab2 New Methodology EGS"/>
      <sheetName val="Tab16"/>
      <sheetName val="cpi06"/>
      <sheetName val="PPI"/>
      <sheetName val="WCI EGS"/>
      <sheetName val="Sheet2"/>
      <sheetName val="Tab17"/>
      <sheetName val="Tab18"/>
      <sheetName val="iresults18"/>
      <sheetName val="iresults18a"/>
      <sheetName val="iresults18b"/>
      <sheetName val="iresults18c"/>
      <sheetName val="iresults18d"/>
      <sheetName val="iresults18e"/>
      <sheetName val="iresults18f"/>
      <sheetName val="iresults18g"/>
      <sheetName val="iresults05c"/>
      <sheetName val="2004 iresults18i"/>
      <sheetName val="Real Return"/>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
          <cell r="B1" t="str">
            <v>Index Numbers ;  All groups ;  Sydney ;</v>
          </cell>
          <cell r="C1" t="str">
            <v>Index Numbers ;  All groups ;  Melbourne ;</v>
          </cell>
          <cell r="D1" t="str">
            <v>Index Numbers ;  All groups ;  Brisbane ;</v>
          </cell>
          <cell r="E1" t="str">
            <v>Index Numbers ;  All groups ;  Adelaide ;</v>
          </cell>
          <cell r="F1" t="str">
            <v>Index Numbers ;  All groups ;  Perth ;</v>
          </cell>
          <cell r="G1" t="str">
            <v>Index Numbers ;  All groups ;  Hobart ;</v>
          </cell>
          <cell r="H1" t="str">
            <v>Index Numbers ;  All groups ;  Darwin ;</v>
          </cell>
          <cell r="I1" t="str">
            <v>Index Numbers ;  All groups ;  Canberra ;</v>
          </cell>
          <cell r="J1" t="str">
            <v>Index Numbers ;  All groups ;  Australia ;</v>
          </cell>
          <cell r="K1" t="str">
            <v>Percentage Change from Corresponding Quarter of Previous Year ;  All groups ;  Sydney ;</v>
          </cell>
          <cell r="L1" t="str">
            <v>Percentage Change from Corresponding Quarter of Previous Year ;  All groups ;  Melbourne ;</v>
          </cell>
          <cell r="M1" t="str">
            <v>Percentage Change from Corresponding Quarter of Previous Year ;  All groups ;  Brisbane ;</v>
          </cell>
          <cell r="N1" t="str">
            <v>Percentage Change from Corresponding Quarter of Previous Year ;  All groups ;  Adelaide ;</v>
          </cell>
          <cell r="O1" t="str">
            <v>Percentage Change from Corresponding Quarter of Previous Year ;  All groups ;  Perth ;</v>
          </cell>
          <cell r="P1" t="str">
            <v>Percentage Change from Corresponding Quarter of Previous Year ;  All groups ;  Hobart ;</v>
          </cell>
          <cell r="Q1" t="str">
            <v>Percentage Change from Corresponding Quarter of Previous Year ;  All groups ;  Darwin ;</v>
          </cell>
          <cell r="R1" t="str">
            <v>Percentage Change from Corresponding Quarter of Previous Year ;  All groups ;  Canberra ;</v>
          </cell>
          <cell r="S1" t="str">
            <v>Percentage Change from Corresponding Quarter of Previous Year ;  All groups ;  Australia ;</v>
          </cell>
          <cell r="T1" t="str">
            <v>Percentage Change From Previous Period ;  All groups ;  Sydney ;</v>
          </cell>
          <cell r="U1" t="str">
            <v>Percentage Change From Previous Period ;  All groups ;  Melbourne ;</v>
          </cell>
          <cell r="V1" t="str">
            <v>Percentage Change From Previous Period ;  All groups ;  Brisbane ;</v>
          </cell>
          <cell r="W1" t="str">
            <v>Percentage Change From Previous Period ;  All groups ;  Adelaide ;</v>
          </cell>
          <cell r="X1" t="str">
            <v>Percentage Change From Previous Period ;  All groups ;  Perth ;</v>
          </cell>
          <cell r="Y1" t="str">
            <v>Percentage Change From Previous Period ;  All groups ;  Hobart ;</v>
          </cell>
          <cell r="Z1" t="str">
            <v>Percentage Change From Previous Period ;  All groups ;  Darwin ;</v>
          </cell>
          <cell r="AA1" t="str">
            <v>Percentage Change From Previous Period ;  All groups ;  Canberra ;</v>
          </cell>
          <cell r="AB1" t="str">
            <v>Percentage Change From Previous Period ;  All groups ;  Australia ;</v>
          </cell>
        </row>
        <row r="2">
          <cell r="A2" t="str">
            <v>Unit</v>
          </cell>
          <cell r="B2" t="str">
            <v>Index Numbers</v>
          </cell>
          <cell r="C2" t="str">
            <v>Index Numbers</v>
          </cell>
          <cell r="D2" t="str">
            <v>Index Numbers</v>
          </cell>
          <cell r="E2" t="str">
            <v>Index Numbers</v>
          </cell>
          <cell r="F2" t="str">
            <v>Index Numbers</v>
          </cell>
          <cell r="G2" t="str">
            <v>Index Numbers</v>
          </cell>
          <cell r="H2" t="str">
            <v>Index Numbers</v>
          </cell>
          <cell r="I2" t="str">
            <v>Index Numbers</v>
          </cell>
          <cell r="J2" t="str">
            <v>Index Numbers</v>
          </cell>
          <cell r="K2" t="str">
            <v>Percent</v>
          </cell>
          <cell r="L2" t="str">
            <v>Percent</v>
          </cell>
          <cell r="M2" t="str">
            <v>Percent</v>
          </cell>
          <cell r="N2" t="str">
            <v>Percent</v>
          </cell>
          <cell r="O2" t="str">
            <v>Percent</v>
          </cell>
          <cell r="P2" t="str">
            <v>Percent</v>
          </cell>
          <cell r="Q2" t="str">
            <v>Percent</v>
          </cell>
          <cell r="R2" t="str">
            <v>Percent</v>
          </cell>
          <cell r="S2" t="str">
            <v>Percent</v>
          </cell>
          <cell r="T2" t="str">
            <v>Percent</v>
          </cell>
          <cell r="U2" t="str">
            <v>Percent</v>
          </cell>
          <cell r="V2" t="str">
            <v>Percent</v>
          </cell>
          <cell r="W2" t="str">
            <v>Percent</v>
          </cell>
          <cell r="X2" t="str">
            <v>Percent</v>
          </cell>
          <cell r="Y2" t="str">
            <v>Percent</v>
          </cell>
          <cell r="Z2" t="str">
            <v>Percent</v>
          </cell>
          <cell r="AA2" t="str">
            <v>Percent</v>
          </cell>
          <cell r="AB2" t="str">
            <v>Percent</v>
          </cell>
        </row>
        <row r="3">
          <cell r="A3" t="str">
            <v>Series Type</v>
          </cell>
          <cell r="B3" t="str">
            <v>Original</v>
          </cell>
          <cell r="C3" t="str">
            <v>Original</v>
          </cell>
          <cell r="D3" t="str">
            <v>Original</v>
          </cell>
          <cell r="E3" t="str">
            <v>Original</v>
          </cell>
          <cell r="F3" t="str">
            <v>Original</v>
          </cell>
          <cell r="G3" t="str">
            <v>Original</v>
          </cell>
          <cell r="H3" t="str">
            <v>Original</v>
          </cell>
          <cell r="I3" t="str">
            <v>Original</v>
          </cell>
          <cell r="J3" t="str">
            <v>Original</v>
          </cell>
          <cell r="K3" t="str">
            <v>Original</v>
          </cell>
          <cell r="L3" t="str">
            <v>Original</v>
          </cell>
          <cell r="M3" t="str">
            <v>Original</v>
          </cell>
          <cell r="N3" t="str">
            <v>Original</v>
          </cell>
          <cell r="O3" t="str">
            <v>Original</v>
          </cell>
          <cell r="P3" t="str">
            <v>Original</v>
          </cell>
          <cell r="Q3" t="str">
            <v>Original</v>
          </cell>
          <cell r="R3" t="str">
            <v>Original</v>
          </cell>
          <cell r="S3" t="str">
            <v>Original</v>
          </cell>
          <cell r="T3" t="str">
            <v>Original</v>
          </cell>
          <cell r="U3" t="str">
            <v>Original</v>
          </cell>
          <cell r="V3" t="str">
            <v>Original</v>
          </cell>
          <cell r="W3" t="str">
            <v>Original</v>
          </cell>
          <cell r="X3" t="str">
            <v>Original</v>
          </cell>
          <cell r="Y3" t="str">
            <v>Original</v>
          </cell>
          <cell r="Z3" t="str">
            <v>Original</v>
          </cell>
          <cell r="AA3" t="str">
            <v>Original</v>
          </cell>
          <cell r="AB3" t="str">
            <v>Original</v>
          </cell>
        </row>
        <row r="4">
          <cell r="A4" t="str">
            <v>Data Type</v>
          </cell>
          <cell r="B4" t="str">
            <v>INDEX</v>
          </cell>
          <cell r="C4" t="str">
            <v>INDEX</v>
          </cell>
          <cell r="D4" t="str">
            <v>INDEX</v>
          </cell>
          <cell r="E4" t="str">
            <v>INDEX</v>
          </cell>
          <cell r="F4" t="str">
            <v>INDEX</v>
          </cell>
          <cell r="G4" t="str">
            <v>INDEX</v>
          </cell>
          <cell r="H4" t="str">
            <v>INDEX</v>
          </cell>
          <cell r="I4" t="str">
            <v>INDEX</v>
          </cell>
          <cell r="J4" t="str">
            <v>INDEX</v>
          </cell>
          <cell r="K4" t="str">
            <v>PERCENT</v>
          </cell>
          <cell r="L4" t="str">
            <v>PERCENT</v>
          </cell>
          <cell r="M4" t="str">
            <v>PERCENT</v>
          </cell>
          <cell r="N4" t="str">
            <v>PERCENT</v>
          </cell>
          <cell r="O4" t="str">
            <v>PERCENT</v>
          </cell>
          <cell r="P4" t="str">
            <v>PERCENT</v>
          </cell>
          <cell r="Q4" t="str">
            <v>PERCENT</v>
          </cell>
          <cell r="R4" t="str">
            <v>PERCENT</v>
          </cell>
          <cell r="S4" t="str">
            <v>PERCENT</v>
          </cell>
          <cell r="T4" t="str">
            <v>PERCENT</v>
          </cell>
          <cell r="U4" t="str">
            <v>PERCENT</v>
          </cell>
          <cell r="V4" t="str">
            <v>PERCENT</v>
          </cell>
          <cell r="W4" t="str">
            <v>PERCENT</v>
          </cell>
          <cell r="X4" t="str">
            <v>PERCENT</v>
          </cell>
          <cell r="Y4" t="str">
            <v>PERCENT</v>
          </cell>
          <cell r="Z4" t="str">
            <v>PERCENT</v>
          </cell>
          <cell r="AA4" t="str">
            <v>PERCENT</v>
          </cell>
          <cell r="AB4" t="str">
            <v>PERCENT</v>
          </cell>
        </row>
        <row r="5">
          <cell r="A5" t="str">
            <v>Frequency</v>
          </cell>
          <cell r="B5" t="str">
            <v>Quarter</v>
          </cell>
          <cell r="C5" t="str">
            <v>Quarter</v>
          </cell>
          <cell r="D5" t="str">
            <v>Quarter</v>
          </cell>
          <cell r="E5" t="str">
            <v>Quarter</v>
          </cell>
          <cell r="F5" t="str">
            <v>Quarter</v>
          </cell>
          <cell r="G5" t="str">
            <v>Quarter</v>
          </cell>
          <cell r="H5" t="str">
            <v>Quarter</v>
          </cell>
          <cell r="I5" t="str">
            <v>Quarter</v>
          </cell>
          <cell r="J5" t="str">
            <v>Quarter</v>
          </cell>
          <cell r="K5" t="str">
            <v>Quarter</v>
          </cell>
          <cell r="L5" t="str">
            <v>Quarter</v>
          </cell>
          <cell r="M5" t="str">
            <v>Quarter</v>
          </cell>
          <cell r="N5" t="str">
            <v>Quarter</v>
          </cell>
          <cell r="O5" t="str">
            <v>Quarter</v>
          </cell>
          <cell r="P5" t="str">
            <v>Quarter</v>
          </cell>
          <cell r="Q5" t="str">
            <v>Quarter</v>
          </cell>
          <cell r="R5" t="str">
            <v>Quarter</v>
          </cell>
          <cell r="S5" t="str">
            <v>Quarter</v>
          </cell>
          <cell r="T5" t="str">
            <v>Quarter</v>
          </cell>
          <cell r="U5" t="str">
            <v>Quarter</v>
          </cell>
          <cell r="V5" t="str">
            <v>Quarter</v>
          </cell>
          <cell r="W5" t="str">
            <v>Quarter</v>
          </cell>
          <cell r="X5" t="str">
            <v>Quarter</v>
          </cell>
          <cell r="Y5" t="str">
            <v>Quarter</v>
          </cell>
          <cell r="Z5" t="str">
            <v>Quarter</v>
          </cell>
          <cell r="AA5" t="str">
            <v>Quarter</v>
          </cell>
          <cell r="AB5" t="str">
            <v>Quarter</v>
          </cell>
        </row>
        <row r="6">
          <cell r="A6" t="str">
            <v>Collection Month</v>
          </cell>
          <cell r="B6">
            <v>3</v>
          </cell>
          <cell r="C6">
            <v>3</v>
          </cell>
          <cell r="D6">
            <v>3</v>
          </cell>
          <cell r="E6">
            <v>3</v>
          </cell>
          <cell r="F6">
            <v>3</v>
          </cell>
          <cell r="G6">
            <v>3</v>
          </cell>
          <cell r="H6">
            <v>3</v>
          </cell>
          <cell r="I6">
            <v>3</v>
          </cell>
          <cell r="J6">
            <v>3</v>
          </cell>
          <cell r="K6">
            <v>3</v>
          </cell>
          <cell r="L6">
            <v>3</v>
          </cell>
          <cell r="M6">
            <v>3</v>
          </cell>
          <cell r="N6">
            <v>3</v>
          </cell>
          <cell r="O6">
            <v>3</v>
          </cell>
          <cell r="P6">
            <v>3</v>
          </cell>
          <cell r="Q6">
            <v>3</v>
          </cell>
          <cell r="R6">
            <v>3</v>
          </cell>
          <cell r="S6">
            <v>3</v>
          </cell>
          <cell r="T6">
            <v>3</v>
          </cell>
          <cell r="U6">
            <v>3</v>
          </cell>
          <cell r="V6">
            <v>3</v>
          </cell>
          <cell r="W6">
            <v>3</v>
          </cell>
          <cell r="X6">
            <v>3</v>
          </cell>
          <cell r="Y6">
            <v>3</v>
          </cell>
          <cell r="Z6">
            <v>3</v>
          </cell>
          <cell r="AA6">
            <v>3</v>
          </cell>
          <cell r="AB6">
            <v>3</v>
          </cell>
        </row>
        <row r="7">
          <cell r="A7" t="str">
            <v>Series Start</v>
          </cell>
          <cell r="B7">
            <v>17777</v>
          </cell>
          <cell r="C7">
            <v>17777</v>
          </cell>
          <cell r="D7">
            <v>17777</v>
          </cell>
          <cell r="E7">
            <v>17777</v>
          </cell>
          <cell r="F7">
            <v>17777</v>
          </cell>
          <cell r="G7">
            <v>17777</v>
          </cell>
          <cell r="H7">
            <v>29465</v>
          </cell>
          <cell r="I7">
            <v>17777</v>
          </cell>
          <cell r="J7">
            <v>17777</v>
          </cell>
          <cell r="K7">
            <v>26816</v>
          </cell>
          <cell r="L7">
            <v>26816</v>
          </cell>
          <cell r="M7">
            <v>26816</v>
          </cell>
          <cell r="N7">
            <v>26816</v>
          </cell>
          <cell r="O7">
            <v>26816</v>
          </cell>
          <cell r="P7">
            <v>26816</v>
          </cell>
          <cell r="Q7">
            <v>29830</v>
          </cell>
          <cell r="R7">
            <v>26816</v>
          </cell>
          <cell r="S7">
            <v>26816</v>
          </cell>
          <cell r="T7">
            <v>26543</v>
          </cell>
          <cell r="U7">
            <v>26543</v>
          </cell>
          <cell r="V7">
            <v>26543</v>
          </cell>
          <cell r="W7">
            <v>26543</v>
          </cell>
          <cell r="X7">
            <v>26543</v>
          </cell>
          <cell r="Y7">
            <v>26543</v>
          </cell>
          <cell r="Z7">
            <v>29556</v>
          </cell>
          <cell r="AA7">
            <v>26543</v>
          </cell>
          <cell r="AB7">
            <v>26543</v>
          </cell>
        </row>
        <row r="8">
          <cell r="A8" t="str">
            <v>Series End</v>
          </cell>
          <cell r="B8">
            <v>38961</v>
          </cell>
          <cell r="C8">
            <v>38961</v>
          </cell>
          <cell r="D8">
            <v>38961</v>
          </cell>
          <cell r="E8">
            <v>38961</v>
          </cell>
          <cell r="F8">
            <v>38961</v>
          </cell>
          <cell r="G8">
            <v>38961</v>
          </cell>
          <cell r="H8">
            <v>38961</v>
          </cell>
          <cell r="I8">
            <v>38961</v>
          </cell>
          <cell r="J8">
            <v>38961</v>
          </cell>
          <cell r="K8">
            <v>38961</v>
          </cell>
          <cell r="L8">
            <v>38961</v>
          </cell>
          <cell r="M8">
            <v>38961</v>
          </cell>
          <cell r="N8">
            <v>38961</v>
          </cell>
          <cell r="O8">
            <v>38961</v>
          </cell>
          <cell r="P8">
            <v>38961</v>
          </cell>
          <cell r="Q8">
            <v>38961</v>
          </cell>
          <cell r="R8">
            <v>38961</v>
          </cell>
          <cell r="S8">
            <v>38961</v>
          </cell>
          <cell r="T8">
            <v>38961</v>
          </cell>
          <cell r="U8">
            <v>38961</v>
          </cell>
          <cell r="V8">
            <v>38961</v>
          </cell>
          <cell r="W8">
            <v>38961</v>
          </cell>
          <cell r="X8">
            <v>38961</v>
          </cell>
          <cell r="Y8">
            <v>38961</v>
          </cell>
          <cell r="Z8">
            <v>38961</v>
          </cell>
          <cell r="AA8">
            <v>38961</v>
          </cell>
          <cell r="AB8">
            <v>38961</v>
          </cell>
        </row>
        <row r="9">
          <cell r="A9" t="str">
            <v>No. Obs</v>
          </cell>
          <cell r="B9">
            <v>233</v>
          </cell>
          <cell r="C9">
            <v>233</v>
          </cell>
          <cell r="D9">
            <v>233</v>
          </cell>
          <cell r="E9">
            <v>233</v>
          </cell>
          <cell r="F9">
            <v>233</v>
          </cell>
          <cell r="G9">
            <v>233</v>
          </cell>
          <cell r="H9">
            <v>105</v>
          </cell>
          <cell r="I9">
            <v>233</v>
          </cell>
          <cell r="J9">
            <v>233</v>
          </cell>
          <cell r="K9">
            <v>134</v>
          </cell>
          <cell r="L9">
            <v>134</v>
          </cell>
          <cell r="M9">
            <v>134</v>
          </cell>
          <cell r="N9">
            <v>134</v>
          </cell>
          <cell r="O9">
            <v>134</v>
          </cell>
          <cell r="P9">
            <v>134</v>
          </cell>
          <cell r="Q9">
            <v>101</v>
          </cell>
          <cell r="R9">
            <v>134</v>
          </cell>
          <cell r="S9">
            <v>134</v>
          </cell>
          <cell r="T9">
            <v>137</v>
          </cell>
          <cell r="U9">
            <v>137</v>
          </cell>
          <cell r="V9">
            <v>137</v>
          </cell>
          <cell r="W9">
            <v>137</v>
          </cell>
          <cell r="X9">
            <v>137</v>
          </cell>
          <cell r="Y9">
            <v>137</v>
          </cell>
          <cell r="Z9">
            <v>104</v>
          </cell>
          <cell r="AA9">
            <v>137</v>
          </cell>
          <cell r="AB9">
            <v>137</v>
          </cell>
        </row>
        <row r="10">
          <cell r="A10" t="str">
            <v>Series ID</v>
          </cell>
          <cell r="B10" t="str">
            <v>A2325806K</v>
          </cell>
          <cell r="C10" t="str">
            <v>A2325811C</v>
          </cell>
          <cell r="D10" t="str">
            <v>A2325816R</v>
          </cell>
          <cell r="E10" t="str">
            <v>A2325821J</v>
          </cell>
          <cell r="F10" t="str">
            <v>A2325826V</v>
          </cell>
          <cell r="G10" t="str">
            <v>A2325831L</v>
          </cell>
          <cell r="H10" t="str">
            <v>A2325836X</v>
          </cell>
          <cell r="I10" t="str">
            <v>A2325841T</v>
          </cell>
          <cell r="J10" t="str">
            <v>A2325846C</v>
          </cell>
          <cell r="K10" t="str">
            <v>A2325807L</v>
          </cell>
          <cell r="L10" t="str">
            <v>A2325812F</v>
          </cell>
          <cell r="M10" t="str">
            <v>A2325817T</v>
          </cell>
          <cell r="N10" t="str">
            <v>A2325822K</v>
          </cell>
          <cell r="O10" t="str">
            <v>A2325827W</v>
          </cell>
          <cell r="P10" t="str">
            <v>A2325832R</v>
          </cell>
          <cell r="Q10" t="str">
            <v>A2325837A</v>
          </cell>
          <cell r="R10" t="str">
            <v>A2325842V</v>
          </cell>
          <cell r="S10" t="str">
            <v>A2325847F</v>
          </cell>
          <cell r="T10" t="str">
            <v>A2325810A</v>
          </cell>
          <cell r="U10" t="str">
            <v>A2325815L</v>
          </cell>
          <cell r="V10" t="str">
            <v>A2325820F</v>
          </cell>
          <cell r="W10" t="str">
            <v>A2325825T</v>
          </cell>
          <cell r="X10" t="str">
            <v>A2325830K</v>
          </cell>
          <cell r="Y10" t="str">
            <v>A2325835W</v>
          </cell>
          <cell r="Z10" t="str">
            <v>A2325840R</v>
          </cell>
          <cell r="AA10" t="str">
            <v>A2325845A</v>
          </cell>
          <cell r="AB10" t="str">
            <v>A2325850V</v>
          </cell>
        </row>
        <row r="11">
          <cell r="A11">
            <v>17777</v>
          </cell>
          <cell r="B11">
            <v>6.6</v>
          </cell>
          <cell r="C11">
            <v>6.7</v>
          </cell>
          <cell r="D11">
            <v>6.8</v>
          </cell>
          <cell r="E11">
            <v>7</v>
          </cell>
          <cell r="F11">
            <v>6.7</v>
          </cell>
          <cell r="G11">
            <v>6.8</v>
          </cell>
          <cell r="I11">
            <v>7.1</v>
          </cell>
          <cell r="J11">
            <v>6.7</v>
          </cell>
        </row>
        <row r="12">
          <cell r="A12">
            <v>17868</v>
          </cell>
          <cell r="B12">
            <v>6.7</v>
          </cell>
          <cell r="C12">
            <v>6.8</v>
          </cell>
          <cell r="D12">
            <v>6.9</v>
          </cell>
          <cell r="E12">
            <v>7.1</v>
          </cell>
          <cell r="F12">
            <v>6.8</v>
          </cell>
          <cell r="G12">
            <v>6.9</v>
          </cell>
          <cell r="I12">
            <v>7.3</v>
          </cell>
          <cell r="J12">
            <v>6.8</v>
          </cell>
        </row>
        <row r="13">
          <cell r="A13">
            <v>17958</v>
          </cell>
          <cell r="B13">
            <v>6.9</v>
          </cell>
          <cell r="C13">
            <v>6.9</v>
          </cell>
          <cell r="D13">
            <v>7</v>
          </cell>
          <cell r="E13">
            <v>7.3</v>
          </cell>
          <cell r="F13">
            <v>7</v>
          </cell>
          <cell r="G13">
            <v>7.1</v>
          </cell>
          <cell r="I13">
            <v>7.4</v>
          </cell>
          <cell r="J13">
            <v>7</v>
          </cell>
        </row>
        <row r="14">
          <cell r="A14">
            <v>18050</v>
          </cell>
          <cell r="B14">
            <v>7</v>
          </cell>
          <cell r="C14">
            <v>7.1</v>
          </cell>
          <cell r="D14">
            <v>7.2</v>
          </cell>
          <cell r="E14">
            <v>7.4</v>
          </cell>
          <cell r="F14">
            <v>7.2</v>
          </cell>
          <cell r="G14">
            <v>7.3</v>
          </cell>
          <cell r="I14">
            <v>7.6</v>
          </cell>
          <cell r="J14">
            <v>7.1</v>
          </cell>
        </row>
        <row r="15">
          <cell r="A15">
            <v>18142</v>
          </cell>
          <cell r="B15">
            <v>7.2</v>
          </cell>
          <cell r="C15">
            <v>7.2</v>
          </cell>
          <cell r="D15">
            <v>7.4</v>
          </cell>
          <cell r="E15">
            <v>7.5</v>
          </cell>
          <cell r="F15">
            <v>7.4</v>
          </cell>
          <cell r="G15">
            <v>7.3</v>
          </cell>
          <cell r="I15">
            <v>7.7</v>
          </cell>
          <cell r="J15">
            <v>7.3</v>
          </cell>
        </row>
        <row r="16">
          <cell r="A16">
            <v>18233</v>
          </cell>
          <cell r="B16">
            <v>7.3</v>
          </cell>
          <cell r="C16">
            <v>7.4</v>
          </cell>
          <cell r="D16">
            <v>7.5</v>
          </cell>
          <cell r="E16">
            <v>7.6</v>
          </cell>
          <cell r="F16">
            <v>7.5</v>
          </cell>
          <cell r="G16">
            <v>7.4</v>
          </cell>
          <cell r="I16">
            <v>7.8</v>
          </cell>
          <cell r="J16">
            <v>7.4</v>
          </cell>
        </row>
        <row r="17">
          <cell r="A17">
            <v>18323</v>
          </cell>
          <cell r="B17">
            <v>7.4</v>
          </cell>
          <cell r="C17">
            <v>7.6</v>
          </cell>
          <cell r="D17">
            <v>7.6</v>
          </cell>
          <cell r="E17">
            <v>7.7</v>
          </cell>
          <cell r="F17">
            <v>7.6</v>
          </cell>
          <cell r="G17">
            <v>7.4</v>
          </cell>
          <cell r="I17">
            <v>7.9</v>
          </cell>
          <cell r="J17">
            <v>7.5</v>
          </cell>
        </row>
        <row r="18">
          <cell r="A18">
            <v>18415</v>
          </cell>
          <cell r="B18">
            <v>7.7</v>
          </cell>
          <cell r="C18">
            <v>7.8</v>
          </cell>
          <cell r="D18">
            <v>7.8</v>
          </cell>
          <cell r="E18">
            <v>8</v>
          </cell>
          <cell r="F18">
            <v>7.9</v>
          </cell>
          <cell r="G18">
            <v>7.7</v>
          </cell>
          <cell r="I18">
            <v>8.1999999999999993</v>
          </cell>
          <cell r="J18">
            <v>7.8</v>
          </cell>
        </row>
        <row r="19">
          <cell r="A19">
            <v>18507</v>
          </cell>
          <cell r="B19">
            <v>7.8</v>
          </cell>
          <cell r="C19">
            <v>7.9</v>
          </cell>
          <cell r="D19">
            <v>7.9</v>
          </cell>
          <cell r="E19">
            <v>8.1</v>
          </cell>
          <cell r="F19">
            <v>8</v>
          </cell>
          <cell r="G19">
            <v>7.9</v>
          </cell>
          <cell r="I19">
            <v>8.4</v>
          </cell>
          <cell r="J19">
            <v>7.9</v>
          </cell>
        </row>
        <row r="20">
          <cell r="A20">
            <v>18598</v>
          </cell>
          <cell r="B20">
            <v>8.1999999999999993</v>
          </cell>
          <cell r="C20">
            <v>8.1999999999999993</v>
          </cell>
          <cell r="D20">
            <v>8.1999999999999993</v>
          </cell>
          <cell r="E20">
            <v>8.4</v>
          </cell>
          <cell r="F20">
            <v>8.1999999999999993</v>
          </cell>
          <cell r="G20">
            <v>8.1</v>
          </cell>
          <cell r="I20">
            <v>8.6999999999999993</v>
          </cell>
          <cell r="J20">
            <v>8.1999999999999993</v>
          </cell>
        </row>
        <row r="21">
          <cell r="A21">
            <v>18688</v>
          </cell>
          <cell r="B21">
            <v>8.5</v>
          </cell>
          <cell r="C21">
            <v>8.6</v>
          </cell>
          <cell r="D21">
            <v>8.6</v>
          </cell>
          <cell r="E21">
            <v>8.8000000000000007</v>
          </cell>
          <cell r="F21">
            <v>8.6999999999999993</v>
          </cell>
          <cell r="G21">
            <v>8.6</v>
          </cell>
          <cell r="I21">
            <v>9.1999999999999993</v>
          </cell>
          <cell r="J21">
            <v>8.6</v>
          </cell>
        </row>
        <row r="22">
          <cell r="A22">
            <v>18780</v>
          </cell>
          <cell r="B22">
            <v>9.1</v>
          </cell>
          <cell r="C22">
            <v>9.1</v>
          </cell>
          <cell r="D22">
            <v>9.1</v>
          </cell>
          <cell r="E22">
            <v>9.4</v>
          </cell>
          <cell r="F22">
            <v>9.1999999999999993</v>
          </cell>
          <cell r="G22">
            <v>9.1999999999999993</v>
          </cell>
          <cell r="I22">
            <v>9.8000000000000007</v>
          </cell>
          <cell r="J22">
            <v>9.1</v>
          </cell>
        </row>
        <row r="23">
          <cell r="A23">
            <v>18872</v>
          </cell>
          <cell r="B23">
            <v>9.6</v>
          </cell>
          <cell r="C23">
            <v>9.5</v>
          </cell>
          <cell r="D23">
            <v>9.5</v>
          </cell>
          <cell r="E23">
            <v>9.9</v>
          </cell>
          <cell r="F23">
            <v>9.6999999999999993</v>
          </cell>
          <cell r="G23">
            <v>9.6999999999999993</v>
          </cell>
          <cell r="I23">
            <v>10.3</v>
          </cell>
          <cell r="J23">
            <v>9.6</v>
          </cell>
        </row>
        <row r="24">
          <cell r="A24">
            <v>18963</v>
          </cell>
          <cell r="B24">
            <v>10.199999999999999</v>
          </cell>
          <cell r="C24">
            <v>10.3</v>
          </cell>
          <cell r="D24">
            <v>10.3</v>
          </cell>
          <cell r="E24">
            <v>10.4</v>
          </cell>
          <cell r="F24">
            <v>10.199999999999999</v>
          </cell>
          <cell r="G24">
            <v>10.3</v>
          </cell>
          <cell r="I24">
            <v>10.9</v>
          </cell>
          <cell r="J24">
            <v>10.3</v>
          </cell>
        </row>
        <row r="25">
          <cell r="A25">
            <v>19054</v>
          </cell>
          <cell r="B25">
            <v>10.6</v>
          </cell>
          <cell r="C25">
            <v>10.5</v>
          </cell>
          <cell r="D25">
            <v>10.7</v>
          </cell>
          <cell r="E25">
            <v>10.8</v>
          </cell>
          <cell r="F25">
            <v>10.7</v>
          </cell>
          <cell r="G25">
            <v>10.6</v>
          </cell>
          <cell r="I25">
            <v>11.2</v>
          </cell>
          <cell r="J25">
            <v>10.6</v>
          </cell>
        </row>
        <row r="26">
          <cell r="A26">
            <v>19146</v>
          </cell>
          <cell r="B26">
            <v>11</v>
          </cell>
          <cell r="C26">
            <v>10.9</v>
          </cell>
          <cell r="D26">
            <v>10.9</v>
          </cell>
          <cell r="E26">
            <v>11.3</v>
          </cell>
          <cell r="F26">
            <v>11.1</v>
          </cell>
          <cell r="G26">
            <v>11</v>
          </cell>
          <cell r="I26">
            <v>11.8</v>
          </cell>
          <cell r="J26">
            <v>11</v>
          </cell>
        </row>
        <row r="27">
          <cell r="A27">
            <v>19238</v>
          </cell>
          <cell r="B27">
            <v>11.1</v>
          </cell>
          <cell r="C27">
            <v>11.2</v>
          </cell>
          <cell r="D27">
            <v>11.2</v>
          </cell>
          <cell r="E27">
            <v>11.6</v>
          </cell>
          <cell r="F27">
            <v>11.4</v>
          </cell>
          <cell r="G27">
            <v>11.3</v>
          </cell>
          <cell r="I27">
            <v>12</v>
          </cell>
          <cell r="J27">
            <v>11.2</v>
          </cell>
        </row>
        <row r="28">
          <cell r="A28">
            <v>19329</v>
          </cell>
          <cell r="B28">
            <v>11.2</v>
          </cell>
          <cell r="C28">
            <v>11.2</v>
          </cell>
          <cell r="D28">
            <v>11.2</v>
          </cell>
          <cell r="E28">
            <v>11.5</v>
          </cell>
          <cell r="F28">
            <v>11.4</v>
          </cell>
          <cell r="G28">
            <v>11.4</v>
          </cell>
          <cell r="I28">
            <v>12.1</v>
          </cell>
          <cell r="J28">
            <v>11.3</v>
          </cell>
        </row>
        <row r="29">
          <cell r="A29">
            <v>19419</v>
          </cell>
          <cell r="B29">
            <v>11.3</v>
          </cell>
          <cell r="C29">
            <v>11.3</v>
          </cell>
          <cell r="D29">
            <v>11.3</v>
          </cell>
          <cell r="E29">
            <v>11.7</v>
          </cell>
          <cell r="F29">
            <v>11.6</v>
          </cell>
          <cell r="G29">
            <v>11.6</v>
          </cell>
          <cell r="I29">
            <v>12.2</v>
          </cell>
          <cell r="J29">
            <v>11.4</v>
          </cell>
        </row>
        <row r="30">
          <cell r="A30">
            <v>19511</v>
          </cell>
          <cell r="B30">
            <v>11.4</v>
          </cell>
          <cell r="C30">
            <v>11.5</v>
          </cell>
          <cell r="D30">
            <v>11.4</v>
          </cell>
          <cell r="E30">
            <v>11.8</v>
          </cell>
          <cell r="F30">
            <v>11.7</v>
          </cell>
          <cell r="G30">
            <v>11.8</v>
          </cell>
          <cell r="I30">
            <v>12.3</v>
          </cell>
          <cell r="J30">
            <v>11.5</v>
          </cell>
        </row>
        <row r="31">
          <cell r="A31">
            <v>19603</v>
          </cell>
          <cell r="B31">
            <v>11.5</v>
          </cell>
          <cell r="C31">
            <v>11.5</v>
          </cell>
          <cell r="D31">
            <v>11.4</v>
          </cell>
          <cell r="E31">
            <v>11.9</v>
          </cell>
          <cell r="F31">
            <v>11.8</v>
          </cell>
          <cell r="G31">
            <v>12.1</v>
          </cell>
          <cell r="I31">
            <v>12.5</v>
          </cell>
          <cell r="J31">
            <v>11.6</v>
          </cell>
        </row>
        <row r="32">
          <cell r="A32">
            <v>19694</v>
          </cell>
          <cell r="B32">
            <v>11.4</v>
          </cell>
          <cell r="C32">
            <v>11.5</v>
          </cell>
          <cell r="D32">
            <v>11.5</v>
          </cell>
          <cell r="E32">
            <v>11.9</v>
          </cell>
          <cell r="F32">
            <v>11.8</v>
          </cell>
          <cell r="G32">
            <v>12.2</v>
          </cell>
          <cell r="I32">
            <v>12.6</v>
          </cell>
          <cell r="J32">
            <v>11.5</v>
          </cell>
        </row>
        <row r="33">
          <cell r="A33">
            <v>19784</v>
          </cell>
          <cell r="B33">
            <v>11.5</v>
          </cell>
          <cell r="C33">
            <v>11.5</v>
          </cell>
          <cell r="D33">
            <v>11.5</v>
          </cell>
          <cell r="E33">
            <v>11.9</v>
          </cell>
          <cell r="F33">
            <v>11.8</v>
          </cell>
          <cell r="G33">
            <v>12.1</v>
          </cell>
          <cell r="I33">
            <v>12.5</v>
          </cell>
          <cell r="J33">
            <v>11.6</v>
          </cell>
        </row>
        <row r="34">
          <cell r="A34">
            <v>19876</v>
          </cell>
          <cell r="B34">
            <v>11.4</v>
          </cell>
          <cell r="C34">
            <v>11.5</v>
          </cell>
          <cell r="D34">
            <v>11.5</v>
          </cell>
          <cell r="E34">
            <v>11.9</v>
          </cell>
          <cell r="F34">
            <v>12</v>
          </cell>
          <cell r="G34">
            <v>12.1</v>
          </cell>
          <cell r="I34">
            <v>12.5</v>
          </cell>
          <cell r="J34">
            <v>11.6</v>
          </cell>
        </row>
        <row r="35">
          <cell r="A35">
            <v>19968</v>
          </cell>
          <cell r="B35">
            <v>11.4</v>
          </cell>
          <cell r="C35">
            <v>11.4</v>
          </cell>
          <cell r="D35">
            <v>11.5</v>
          </cell>
          <cell r="E35">
            <v>12</v>
          </cell>
          <cell r="F35">
            <v>12</v>
          </cell>
          <cell r="G35">
            <v>12</v>
          </cell>
          <cell r="I35">
            <v>12.5</v>
          </cell>
          <cell r="J35">
            <v>11.6</v>
          </cell>
        </row>
        <row r="36">
          <cell r="A36">
            <v>20059</v>
          </cell>
          <cell r="B36">
            <v>11.5</v>
          </cell>
          <cell r="C36">
            <v>11.4</v>
          </cell>
          <cell r="D36">
            <v>11.5</v>
          </cell>
          <cell r="E36">
            <v>12</v>
          </cell>
          <cell r="F36">
            <v>12</v>
          </cell>
          <cell r="G36">
            <v>12</v>
          </cell>
          <cell r="I36">
            <v>12.7</v>
          </cell>
          <cell r="J36">
            <v>11.6</v>
          </cell>
        </row>
        <row r="37">
          <cell r="A37">
            <v>20149</v>
          </cell>
          <cell r="B37">
            <v>11.6</v>
          </cell>
          <cell r="C37">
            <v>11.5</v>
          </cell>
          <cell r="D37">
            <v>11.6</v>
          </cell>
          <cell r="E37">
            <v>12.1</v>
          </cell>
          <cell r="F37">
            <v>12</v>
          </cell>
          <cell r="G37">
            <v>12.1</v>
          </cell>
          <cell r="I37">
            <v>12.7</v>
          </cell>
          <cell r="J37">
            <v>11.7</v>
          </cell>
        </row>
        <row r="38">
          <cell r="A38">
            <v>20241</v>
          </cell>
          <cell r="B38">
            <v>11.6</v>
          </cell>
          <cell r="C38">
            <v>11.6</v>
          </cell>
          <cell r="D38">
            <v>11.7</v>
          </cell>
          <cell r="E38">
            <v>12.2</v>
          </cell>
          <cell r="F38">
            <v>12.2</v>
          </cell>
          <cell r="G38">
            <v>12.2</v>
          </cell>
          <cell r="I38">
            <v>12.8</v>
          </cell>
          <cell r="J38">
            <v>11.8</v>
          </cell>
        </row>
        <row r="39">
          <cell r="A39">
            <v>20333</v>
          </cell>
          <cell r="B39">
            <v>11.7</v>
          </cell>
          <cell r="C39">
            <v>11.8</v>
          </cell>
          <cell r="D39">
            <v>11.7</v>
          </cell>
          <cell r="E39">
            <v>12.2</v>
          </cell>
          <cell r="F39">
            <v>12.2</v>
          </cell>
          <cell r="G39">
            <v>12.4</v>
          </cell>
          <cell r="I39">
            <v>12.9</v>
          </cell>
          <cell r="J39">
            <v>11.9</v>
          </cell>
        </row>
        <row r="40">
          <cell r="A40">
            <v>20424</v>
          </cell>
          <cell r="B40">
            <v>11.8</v>
          </cell>
          <cell r="C40">
            <v>12.1</v>
          </cell>
          <cell r="D40">
            <v>11.8</v>
          </cell>
          <cell r="E40">
            <v>12.3</v>
          </cell>
          <cell r="F40">
            <v>12.3</v>
          </cell>
          <cell r="G40">
            <v>12.6</v>
          </cell>
          <cell r="I40">
            <v>13</v>
          </cell>
          <cell r="J40">
            <v>12</v>
          </cell>
        </row>
        <row r="41">
          <cell r="A41">
            <v>20515</v>
          </cell>
          <cell r="B41">
            <v>11.9</v>
          </cell>
          <cell r="C41">
            <v>12.2</v>
          </cell>
          <cell r="D41">
            <v>12</v>
          </cell>
          <cell r="E41">
            <v>12.4</v>
          </cell>
          <cell r="F41">
            <v>12.4</v>
          </cell>
          <cell r="G41">
            <v>12.8</v>
          </cell>
          <cell r="I41">
            <v>13.1</v>
          </cell>
          <cell r="J41">
            <v>12.1</v>
          </cell>
        </row>
        <row r="42">
          <cell r="A42">
            <v>20607</v>
          </cell>
          <cell r="B42">
            <v>12.3</v>
          </cell>
          <cell r="C42">
            <v>12.7</v>
          </cell>
          <cell r="D42">
            <v>12.3</v>
          </cell>
          <cell r="E42">
            <v>12.8</v>
          </cell>
          <cell r="F42">
            <v>12.7</v>
          </cell>
          <cell r="G42">
            <v>13.1</v>
          </cell>
          <cell r="I42">
            <v>13.4</v>
          </cell>
          <cell r="J42">
            <v>12.5</v>
          </cell>
        </row>
        <row r="43">
          <cell r="A43">
            <v>20699</v>
          </cell>
          <cell r="B43">
            <v>12.7</v>
          </cell>
          <cell r="C43">
            <v>12.9</v>
          </cell>
          <cell r="D43">
            <v>12.6</v>
          </cell>
          <cell r="E43">
            <v>13</v>
          </cell>
          <cell r="F43">
            <v>12.8</v>
          </cell>
          <cell r="G43">
            <v>13.4</v>
          </cell>
          <cell r="I43">
            <v>13.7</v>
          </cell>
          <cell r="J43">
            <v>12.8</v>
          </cell>
        </row>
        <row r="44">
          <cell r="A44">
            <v>20790</v>
          </cell>
          <cell r="B44">
            <v>12.7</v>
          </cell>
          <cell r="C44">
            <v>12.9</v>
          </cell>
          <cell r="D44">
            <v>12.6</v>
          </cell>
          <cell r="E44">
            <v>13</v>
          </cell>
          <cell r="F44">
            <v>12.9</v>
          </cell>
          <cell r="G44">
            <v>13.5</v>
          </cell>
          <cell r="I44">
            <v>13.8</v>
          </cell>
          <cell r="J44">
            <v>12.8</v>
          </cell>
        </row>
        <row r="45">
          <cell r="A45">
            <v>20880</v>
          </cell>
          <cell r="B45">
            <v>12.7</v>
          </cell>
          <cell r="C45">
            <v>12.8</v>
          </cell>
          <cell r="D45">
            <v>12.6</v>
          </cell>
          <cell r="E45">
            <v>12.8</v>
          </cell>
          <cell r="F45">
            <v>13</v>
          </cell>
          <cell r="G45">
            <v>13.5</v>
          </cell>
          <cell r="I45">
            <v>13.8</v>
          </cell>
          <cell r="J45">
            <v>12.8</v>
          </cell>
        </row>
        <row r="46">
          <cell r="A46">
            <v>20972</v>
          </cell>
          <cell r="B46">
            <v>12.8</v>
          </cell>
          <cell r="C46">
            <v>12.9</v>
          </cell>
          <cell r="D46">
            <v>12.7</v>
          </cell>
          <cell r="E46">
            <v>13</v>
          </cell>
          <cell r="F46">
            <v>13.1</v>
          </cell>
          <cell r="G46">
            <v>13.5</v>
          </cell>
          <cell r="I46">
            <v>13.8</v>
          </cell>
          <cell r="J46">
            <v>12.9</v>
          </cell>
        </row>
        <row r="47">
          <cell r="A47">
            <v>21064</v>
          </cell>
          <cell r="B47">
            <v>12.9</v>
          </cell>
          <cell r="C47">
            <v>12.9</v>
          </cell>
          <cell r="D47">
            <v>12.7</v>
          </cell>
          <cell r="E47">
            <v>13</v>
          </cell>
          <cell r="F47">
            <v>13.1</v>
          </cell>
          <cell r="G47">
            <v>13.5</v>
          </cell>
          <cell r="I47">
            <v>13.8</v>
          </cell>
          <cell r="J47">
            <v>12.9</v>
          </cell>
        </row>
        <row r="48">
          <cell r="A48">
            <v>21155</v>
          </cell>
          <cell r="B48">
            <v>12.9</v>
          </cell>
          <cell r="C48">
            <v>12.9</v>
          </cell>
          <cell r="D48">
            <v>12.8</v>
          </cell>
          <cell r="E48">
            <v>13</v>
          </cell>
          <cell r="F48">
            <v>13</v>
          </cell>
          <cell r="G48">
            <v>13.5</v>
          </cell>
          <cell r="I48">
            <v>13.8</v>
          </cell>
          <cell r="J48">
            <v>12.9</v>
          </cell>
        </row>
        <row r="49">
          <cell r="A49">
            <v>21245</v>
          </cell>
          <cell r="B49">
            <v>13</v>
          </cell>
          <cell r="C49">
            <v>12.9</v>
          </cell>
          <cell r="D49">
            <v>12.9</v>
          </cell>
          <cell r="E49">
            <v>13</v>
          </cell>
          <cell r="F49">
            <v>13</v>
          </cell>
          <cell r="G49">
            <v>13.5</v>
          </cell>
          <cell r="I49">
            <v>13.9</v>
          </cell>
          <cell r="J49">
            <v>13</v>
          </cell>
        </row>
        <row r="50">
          <cell r="A50">
            <v>21337</v>
          </cell>
          <cell r="B50">
            <v>13</v>
          </cell>
          <cell r="C50">
            <v>13</v>
          </cell>
          <cell r="D50">
            <v>13</v>
          </cell>
          <cell r="E50">
            <v>13.1</v>
          </cell>
          <cell r="F50">
            <v>13.1</v>
          </cell>
          <cell r="G50">
            <v>13.5</v>
          </cell>
          <cell r="I50">
            <v>14</v>
          </cell>
          <cell r="J50">
            <v>13</v>
          </cell>
        </row>
        <row r="51">
          <cell r="A51">
            <v>21429</v>
          </cell>
          <cell r="B51">
            <v>12.9</v>
          </cell>
          <cell r="C51">
            <v>13</v>
          </cell>
          <cell r="D51">
            <v>13.1</v>
          </cell>
          <cell r="E51">
            <v>13.2</v>
          </cell>
          <cell r="F51">
            <v>13.1</v>
          </cell>
          <cell r="G51">
            <v>13.6</v>
          </cell>
          <cell r="I51">
            <v>13.9</v>
          </cell>
          <cell r="J51">
            <v>13</v>
          </cell>
        </row>
        <row r="52">
          <cell r="A52">
            <v>21520</v>
          </cell>
          <cell r="B52">
            <v>13</v>
          </cell>
          <cell r="C52">
            <v>13.2</v>
          </cell>
          <cell r="D52">
            <v>13.3</v>
          </cell>
          <cell r="E52">
            <v>13.3</v>
          </cell>
          <cell r="F52">
            <v>13.1</v>
          </cell>
          <cell r="G52">
            <v>13.7</v>
          </cell>
          <cell r="I52">
            <v>14</v>
          </cell>
          <cell r="J52">
            <v>13.1</v>
          </cell>
        </row>
        <row r="53">
          <cell r="A53">
            <v>21610</v>
          </cell>
          <cell r="B53">
            <v>13</v>
          </cell>
          <cell r="C53">
            <v>13.2</v>
          </cell>
          <cell r="D53">
            <v>13.4</v>
          </cell>
          <cell r="E53">
            <v>13.4</v>
          </cell>
          <cell r="F53">
            <v>13.2</v>
          </cell>
          <cell r="G53">
            <v>13.7</v>
          </cell>
          <cell r="I53">
            <v>14</v>
          </cell>
          <cell r="J53">
            <v>13.2</v>
          </cell>
        </row>
        <row r="54">
          <cell r="A54">
            <v>21702</v>
          </cell>
          <cell r="B54">
            <v>13.1</v>
          </cell>
          <cell r="C54">
            <v>13.3</v>
          </cell>
          <cell r="D54">
            <v>13.4</v>
          </cell>
          <cell r="E54">
            <v>13.4</v>
          </cell>
          <cell r="F54">
            <v>13.3</v>
          </cell>
          <cell r="G54">
            <v>13.8</v>
          </cell>
          <cell r="I54">
            <v>14.2</v>
          </cell>
          <cell r="J54">
            <v>13.2</v>
          </cell>
        </row>
        <row r="55">
          <cell r="A55">
            <v>21794</v>
          </cell>
          <cell r="B55">
            <v>13.1</v>
          </cell>
          <cell r="C55">
            <v>13.4</v>
          </cell>
          <cell r="D55">
            <v>13.5</v>
          </cell>
          <cell r="E55">
            <v>13.5</v>
          </cell>
          <cell r="F55">
            <v>13.3</v>
          </cell>
          <cell r="G55">
            <v>13.8</v>
          </cell>
          <cell r="I55">
            <v>14.2</v>
          </cell>
          <cell r="J55">
            <v>13.3</v>
          </cell>
        </row>
        <row r="56">
          <cell r="A56">
            <v>21885</v>
          </cell>
          <cell r="B56">
            <v>13.2</v>
          </cell>
          <cell r="C56">
            <v>13.4</v>
          </cell>
          <cell r="D56">
            <v>13.6</v>
          </cell>
          <cell r="E56">
            <v>13.6</v>
          </cell>
          <cell r="F56">
            <v>13.3</v>
          </cell>
          <cell r="G56">
            <v>13.8</v>
          </cell>
          <cell r="I56">
            <v>14.3</v>
          </cell>
          <cell r="J56">
            <v>13.4</v>
          </cell>
        </row>
        <row r="57">
          <cell r="A57">
            <v>21976</v>
          </cell>
          <cell r="B57">
            <v>13.3</v>
          </cell>
          <cell r="C57">
            <v>13.6</v>
          </cell>
          <cell r="D57">
            <v>13.7</v>
          </cell>
          <cell r="E57">
            <v>13.8</v>
          </cell>
          <cell r="F57">
            <v>13.5</v>
          </cell>
          <cell r="G57">
            <v>13.9</v>
          </cell>
          <cell r="I57">
            <v>14.4</v>
          </cell>
          <cell r="J57">
            <v>13.5</v>
          </cell>
        </row>
        <row r="58">
          <cell r="A58">
            <v>22068</v>
          </cell>
          <cell r="B58">
            <v>13.5</v>
          </cell>
          <cell r="C58">
            <v>13.9</v>
          </cell>
          <cell r="D58">
            <v>13.7</v>
          </cell>
          <cell r="E58">
            <v>14</v>
          </cell>
          <cell r="F58">
            <v>13.7</v>
          </cell>
          <cell r="G58">
            <v>14.1</v>
          </cell>
          <cell r="I58">
            <v>14.5</v>
          </cell>
          <cell r="J58">
            <v>13.7</v>
          </cell>
        </row>
        <row r="59">
          <cell r="A59">
            <v>22160</v>
          </cell>
          <cell r="B59">
            <v>13.6</v>
          </cell>
          <cell r="C59">
            <v>14.1</v>
          </cell>
          <cell r="D59">
            <v>13.9</v>
          </cell>
          <cell r="E59">
            <v>14.2</v>
          </cell>
          <cell r="F59">
            <v>13.8</v>
          </cell>
          <cell r="G59">
            <v>14.5</v>
          </cell>
          <cell r="I59">
            <v>14.7</v>
          </cell>
          <cell r="J59">
            <v>13.9</v>
          </cell>
        </row>
        <row r="60">
          <cell r="A60">
            <v>22251</v>
          </cell>
          <cell r="B60">
            <v>13.7</v>
          </cell>
          <cell r="C60">
            <v>14.2</v>
          </cell>
          <cell r="D60">
            <v>14.1</v>
          </cell>
          <cell r="E60">
            <v>14.3</v>
          </cell>
          <cell r="F60">
            <v>13.9</v>
          </cell>
          <cell r="G60">
            <v>14.6</v>
          </cell>
          <cell r="I60">
            <v>14.7</v>
          </cell>
          <cell r="J60">
            <v>14</v>
          </cell>
        </row>
        <row r="61">
          <cell r="A61">
            <v>22341</v>
          </cell>
          <cell r="B61">
            <v>13.8</v>
          </cell>
          <cell r="C61">
            <v>14.2</v>
          </cell>
          <cell r="D61">
            <v>14.3</v>
          </cell>
          <cell r="E61">
            <v>14.4</v>
          </cell>
          <cell r="F61">
            <v>14</v>
          </cell>
          <cell r="G61">
            <v>14.8</v>
          </cell>
          <cell r="I61">
            <v>14.8</v>
          </cell>
          <cell r="J61">
            <v>14.1</v>
          </cell>
        </row>
        <row r="62">
          <cell r="A62">
            <v>22433</v>
          </cell>
          <cell r="B62">
            <v>13.9</v>
          </cell>
          <cell r="C62">
            <v>14.3</v>
          </cell>
          <cell r="D62">
            <v>14.2</v>
          </cell>
          <cell r="E62">
            <v>14.5</v>
          </cell>
          <cell r="F62">
            <v>14.1</v>
          </cell>
          <cell r="G62">
            <v>14.8</v>
          </cell>
          <cell r="I62">
            <v>14.9</v>
          </cell>
          <cell r="J62">
            <v>14.2</v>
          </cell>
        </row>
        <row r="63">
          <cell r="A63">
            <v>22525</v>
          </cell>
          <cell r="B63">
            <v>13.8</v>
          </cell>
          <cell r="C63">
            <v>14.3</v>
          </cell>
          <cell r="D63">
            <v>14.3</v>
          </cell>
          <cell r="E63">
            <v>14.4</v>
          </cell>
          <cell r="F63">
            <v>14</v>
          </cell>
          <cell r="G63">
            <v>14.9</v>
          </cell>
          <cell r="I63">
            <v>14.9</v>
          </cell>
          <cell r="J63">
            <v>14.1</v>
          </cell>
        </row>
        <row r="64">
          <cell r="A64">
            <v>22616</v>
          </cell>
          <cell r="B64">
            <v>13.8</v>
          </cell>
          <cell r="C64">
            <v>14.3</v>
          </cell>
          <cell r="D64">
            <v>14.3</v>
          </cell>
          <cell r="E64">
            <v>14.3</v>
          </cell>
          <cell r="F64">
            <v>13.9</v>
          </cell>
          <cell r="G64">
            <v>14.8</v>
          </cell>
          <cell r="I64">
            <v>15.1</v>
          </cell>
          <cell r="J64">
            <v>14.1</v>
          </cell>
        </row>
        <row r="65">
          <cell r="A65">
            <v>22706</v>
          </cell>
          <cell r="B65">
            <v>13.8</v>
          </cell>
          <cell r="C65">
            <v>14.2</v>
          </cell>
          <cell r="D65">
            <v>14.4</v>
          </cell>
          <cell r="E65">
            <v>14.2</v>
          </cell>
          <cell r="F65">
            <v>14</v>
          </cell>
          <cell r="G65">
            <v>14.7</v>
          </cell>
          <cell r="I65">
            <v>15</v>
          </cell>
          <cell r="J65">
            <v>14.1</v>
          </cell>
        </row>
        <row r="66">
          <cell r="A66">
            <v>22798</v>
          </cell>
          <cell r="B66">
            <v>13.8</v>
          </cell>
          <cell r="C66">
            <v>14.2</v>
          </cell>
          <cell r="D66">
            <v>14.4</v>
          </cell>
          <cell r="E66">
            <v>14.2</v>
          </cell>
          <cell r="F66">
            <v>14</v>
          </cell>
          <cell r="G66">
            <v>14.7</v>
          </cell>
          <cell r="I66">
            <v>15</v>
          </cell>
          <cell r="J66">
            <v>14.1</v>
          </cell>
        </row>
        <row r="67">
          <cell r="A67">
            <v>22890</v>
          </cell>
          <cell r="B67">
            <v>13.8</v>
          </cell>
          <cell r="C67">
            <v>14.2</v>
          </cell>
          <cell r="D67">
            <v>14.4</v>
          </cell>
          <cell r="E67">
            <v>14.2</v>
          </cell>
          <cell r="F67">
            <v>14</v>
          </cell>
          <cell r="G67">
            <v>14.7</v>
          </cell>
          <cell r="I67">
            <v>15</v>
          </cell>
          <cell r="J67">
            <v>14.1</v>
          </cell>
        </row>
        <row r="68">
          <cell r="A68">
            <v>22981</v>
          </cell>
          <cell r="B68">
            <v>13.9</v>
          </cell>
          <cell r="C68">
            <v>14.2</v>
          </cell>
          <cell r="D68">
            <v>14.4</v>
          </cell>
          <cell r="E68">
            <v>14.2</v>
          </cell>
          <cell r="F68">
            <v>14</v>
          </cell>
          <cell r="G68">
            <v>14.8</v>
          </cell>
          <cell r="I68">
            <v>15.1</v>
          </cell>
          <cell r="J68">
            <v>14.1</v>
          </cell>
        </row>
        <row r="69">
          <cell r="A69">
            <v>23071</v>
          </cell>
          <cell r="B69">
            <v>13.9</v>
          </cell>
          <cell r="C69">
            <v>14.2</v>
          </cell>
          <cell r="D69">
            <v>14.4</v>
          </cell>
          <cell r="E69">
            <v>14.2</v>
          </cell>
          <cell r="F69">
            <v>14.1</v>
          </cell>
          <cell r="G69">
            <v>14.8</v>
          </cell>
          <cell r="I69">
            <v>15</v>
          </cell>
          <cell r="J69">
            <v>14.1</v>
          </cell>
        </row>
        <row r="70">
          <cell r="A70">
            <v>23163</v>
          </cell>
          <cell r="B70">
            <v>13.9</v>
          </cell>
          <cell r="C70">
            <v>14.3</v>
          </cell>
          <cell r="D70">
            <v>14.4</v>
          </cell>
          <cell r="E70">
            <v>14.3</v>
          </cell>
          <cell r="F70">
            <v>14.1</v>
          </cell>
          <cell r="G70">
            <v>14.8</v>
          </cell>
          <cell r="I70">
            <v>15</v>
          </cell>
          <cell r="J70">
            <v>14.1</v>
          </cell>
        </row>
        <row r="71">
          <cell r="A71">
            <v>23255</v>
          </cell>
          <cell r="B71">
            <v>13.9</v>
          </cell>
          <cell r="C71">
            <v>14.3</v>
          </cell>
          <cell r="D71">
            <v>14.5</v>
          </cell>
          <cell r="E71">
            <v>14.3</v>
          </cell>
          <cell r="F71">
            <v>14.1</v>
          </cell>
          <cell r="G71">
            <v>14.8</v>
          </cell>
          <cell r="I71">
            <v>15.1</v>
          </cell>
          <cell r="J71">
            <v>14.2</v>
          </cell>
        </row>
        <row r="72">
          <cell r="A72">
            <v>23346</v>
          </cell>
          <cell r="B72">
            <v>13.9</v>
          </cell>
          <cell r="C72">
            <v>14.3</v>
          </cell>
          <cell r="D72">
            <v>14.5</v>
          </cell>
          <cell r="E72">
            <v>14.3</v>
          </cell>
          <cell r="F72">
            <v>14.2</v>
          </cell>
          <cell r="G72">
            <v>14.9</v>
          </cell>
          <cell r="I72">
            <v>15.1</v>
          </cell>
          <cell r="J72">
            <v>14.2</v>
          </cell>
        </row>
        <row r="73">
          <cell r="A73">
            <v>23437</v>
          </cell>
          <cell r="B73">
            <v>14</v>
          </cell>
          <cell r="C73">
            <v>14.3</v>
          </cell>
          <cell r="D73">
            <v>14.6</v>
          </cell>
          <cell r="E73">
            <v>14.4</v>
          </cell>
          <cell r="F73">
            <v>14.3</v>
          </cell>
          <cell r="G73">
            <v>14.9</v>
          </cell>
          <cell r="I73">
            <v>15.1</v>
          </cell>
          <cell r="J73">
            <v>14.3</v>
          </cell>
        </row>
        <row r="74">
          <cell r="A74">
            <v>23529</v>
          </cell>
          <cell r="B74">
            <v>14.2</v>
          </cell>
          <cell r="C74">
            <v>14.5</v>
          </cell>
          <cell r="D74">
            <v>14.7</v>
          </cell>
          <cell r="E74">
            <v>14.6</v>
          </cell>
          <cell r="F74">
            <v>14.4</v>
          </cell>
          <cell r="G74">
            <v>15</v>
          </cell>
          <cell r="I74">
            <v>15.2</v>
          </cell>
          <cell r="J74">
            <v>14.4</v>
          </cell>
        </row>
        <row r="75">
          <cell r="A75">
            <v>23621</v>
          </cell>
          <cell r="B75">
            <v>14.3</v>
          </cell>
          <cell r="C75">
            <v>14.6</v>
          </cell>
          <cell r="D75">
            <v>14.9</v>
          </cell>
          <cell r="E75">
            <v>14.8</v>
          </cell>
          <cell r="F75">
            <v>14.6</v>
          </cell>
          <cell r="G75">
            <v>15.2</v>
          </cell>
          <cell r="I75">
            <v>15.4</v>
          </cell>
          <cell r="J75">
            <v>14.6</v>
          </cell>
        </row>
        <row r="76">
          <cell r="A76">
            <v>23712</v>
          </cell>
          <cell r="B76">
            <v>14.5</v>
          </cell>
          <cell r="C76">
            <v>14.9</v>
          </cell>
          <cell r="D76">
            <v>15</v>
          </cell>
          <cell r="E76">
            <v>15</v>
          </cell>
          <cell r="F76">
            <v>14.6</v>
          </cell>
          <cell r="G76">
            <v>15.4</v>
          </cell>
          <cell r="I76">
            <v>15.6</v>
          </cell>
          <cell r="J76">
            <v>14.7</v>
          </cell>
        </row>
        <row r="77">
          <cell r="A77">
            <v>23802</v>
          </cell>
          <cell r="B77">
            <v>14.5</v>
          </cell>
          <cell r="C77">
            <v>15</v>
          </cell>
          <cell r="D77">
            <v>15.2</v>
          </cell>
          <cell r="E77">
            <v>15</v>
          </cell>
          <cell r="F77">
            <v>14.7</v>
          </cell>
          <cell r="G77">
            <v>15.4</v>
          </cell>
          <cell r="I77">
            <v>15.6</v>
          </cell>
          <cell r="J77">
            <v>14.8</v>
          </cell>
        </row>
        <row r="78">
          <cell r="A78">
            <v>23894</v>
          </cell>
          <cell r="B78">
            <v>14.7</v>
          </cell>
          <cell r="C78">
            <v>15.2</v>
          </cell>
          <cell r="D78">
            <v>15.3</v>
          </cell>
          <cell r="E78">
            <v>15.1</v>
          </cell>
          <cell r="F78">
            <v>14.9</v>
          </cell>
          <cell r="G78">
            <v>15.6</v>
          </cell>
          <cell r="I78">
            <v>15.8</v>
          </cell>
          <cell r="J78">
            <v>15</v>
          </cell>
        </row>
        <row r="79">
          <cell r="A79">
            <v>23986</v>
          </cell>
          <cell r="B79">
            <v>14.8</v>
          </cell>
          <cell r="C79">
            <v>15.3</v>
          </cell>
          <cell r="D79">
            <v>15.6</v>
          </cell>
          <cell r="E79">
            <v>15.2</v>
          </cell>
          <cell r="F79">
            <v>15</v>
          </cell>
          <cell r="G79">
            <v>15.8</v>
          </cell>
          <cell r="I79">
            <v>15.9</v>
          </cell>
          <cell r="J79">
            <v>15.1</v>
          </cell>
        </row>
        <row r="80">
          <cell r="A80">
            <v>24077</v>
          </cell>
          <cell r="B80">
            <v>15</v>
          </cell>
          <cell r="C80">
            <v>15.5</v>
          </cell>
          <cell r="D80">
            <v>15.8</v>
          </cell>
          <cell r="E80">
            <v>15.5</v>
          </cell>
          <cell r="F80">
            <v>15.1</v>
          </cell>
          <cell r="G80">
            <v>16</v>
          </cell>
          <cell r="I80">
            <v>16.100000000000001</v>
          </cell>
          <cell r="J80">
            <v>15.3</v>
          </cell>
        </row>
        <row r="81">
          <cell r="A81">
            <v>24167</v>
          </cell>
          <cell r="B81">
            <v>15</v>
          </cell>
          <cell r="C81">
            <v>15.5</v>
          </cell>
          <cell r="D81">
            <v>15.9</v>
          </cell>
          <cell r="E81">
            <v>15.5</v>
          </cell>
          <cell r="F81">
            <v>15.3</v>
          </cell>
          <cell r="G81">
            <v>15.9</v>
          </cell>
          <cell r="I81">
            <v>16.100000000000001</v>
          </cell>
          <cell r="J81">
            <v>15.4</v>
          </cell>
        </row>
        <row r="82">
          <cell r="A82">
            <v>24259</v>
          </cell>
          <cell r="B82">
            <v>15.1</v>
          </cell>
          <cell r="C82">
            <v>15.6</v>
          </cell>
          <cell r="D82">
            <v>16</v>
          </cell>
          <cell r="E82">
            <v>15.7</v>
          </cell>
          <cell r="F82">
            <v>15.6</v>
          </cell>
          <cell r="G82">
            <v>16</v>
          </cell>
          <cell r="I82">
            <v>16.100000000000001</v>
          </cell>
          <cell r="J82">
            <v>15.5</v>
          </cell>
        </row>
        <row r="83">
          <cell r="A83">
            <v>24351</v>
          </cell>
          <cell r="B83">
            <v>15.2</v>
          </cell>
          <cell r="C83">
            <v>15.7</v>
          </cell>
          <cell r="D83">
            <v>16.100000000000001</v>
          </cell>
          <cell r="E83">
            <v>15.7</v>
          </cell>
          <cell r="F83">
            <v>15.7</v>
          </cell>
          <cell r="G83">
            <v>16</v>
          </cell>
          <cell r="I83">
            <v>16.2</v>
          </cell>
          <cell r="J83">
            <v>15.5</v>
          </cell>
        </row>
        <row r="84">
          <cell r="A84">
            <v>24442</v>
          </cell>
          <cell r="B84">
            <v>15.3</v>
          </cell>
          <cell r="C84">
            <v>15.8</v>
          </cell>
          <cell r="D84">
            <v>16.2</v>
          </cell>
          <cell r="E84">
            <v>15.9</v>
          </cell>
          <cell r="F84">
            <v>15.8</v>
          </cell>
          <cell r="G84">
            <v>16.100000000000001</v>
          </cell>
          <cell r="I84">
            <v>16.3</v>
          </cell>
          <cell r="J84">
            <v>15.7</v>
          </cell>
        </row>
        <row r="85">
          <cell r="A85">
            <v>24532</v>
          </cell>
          <cell r="B85">
            <v>15.4</v>
          </cell>
          <cell r="C85">
            <v>15.9</v>
          </cell>
          <cell r="D85">
            <v>16.3</v>
          </cell>
          <cell r="E85">
            <v>16</v>
          </cell>
          <cell r="F85">
            <v>15.9</v>
          </cell>
          <cell r="G85">
            <v>16.3</v>
          </cell>
          <cell r="I85">
            <v>16.399999999999999</v>
          </cell>
          <cell r="J85">
            <v>15.8</v>
          </cell>
        </row>
        <row r="86">
          <cell r="A86">
            <v>24624</v>
          </cell>
          <cell r="B86">
            <v>15.5</v>
          </cell>
          <cell r="C86">
            <v>16.2</v>
          </cell>
          <cell r="D86">
            <v>16.399999999999999</v>
          </cell>
          <cell r="E86">
            <v>16.2</v>
          </cell>
          <cell r="F86">
            <v>16.100000000000001</v>
          </cell>
          <cell r="G86">
            <v>16.5</v>
          </cell>
          <cell r="I86">
            <v>16.600000000000001</v>
          </cell>
          <cell r="J86">
            <v>15.9</v>
          </cell>
        </row>
        <row r="87">
          <cell r="A87">
            <v>24716</v>
          </cell>
          <cell r="B87">
            <v>15.7</v>
          </cell>
          <cell r="C87">
            <v>16.399999999999999</v>
          </cell>
          <cell r="D87">
            <v>16.7</v>
          </cell>
          <cell r="E87">
            <v>16.399999999999999</v>
          </cell>
          <cell r="F87">
            <v>16.2</v>
          </cell>
          <cell r="G87">
            <v>16.899999999999999</v>
          </cell>
          <cell r="I87">
            <v>16.7</v>
          </cell>
          <cell r="J87">
            <v>16.2</v>
          </cell>
        </row>
        <row r="88">
          <cell r="A88">
            <v>24807</v>
          </cell>
          <cell r="B88">
            <v>15.8</v>
          </cell>
          <cell r="C88">
            <v>16.399999999999999</v>
          </cell>
          <cell r="D88">
            <v>16.7</v>
          </cell>
          <cell r="E88">
            <v>16.3</v>
          </cell>
          <cell r="F88">
            <v>16.3</v>
          </cell>
          <cell r="G88">
            <v>17.100000000000001</v>
          </cell>
          <cell r="I88">
            <v>16.8</v>
          </cell>
          <cell r="J88">
            <v>16.2</v>
          </cell>
        </row>
        <row r="89">
          <cell r="A89">
            <v>24898</v>
          </cell>
          <cell r="B89">
            <v>15.9</v>
          </cell>
          <cell r="C89">
            <v>16.5</v>
          </cell>
          <cell r="D89">
            <v>16.8</v>
          </cell>
          <cell r="E89">
            <v>16.399999999999999</v>
          </cell>
          <cell r="F89">
            <v>16.399999999999999</v>
          </cell>
          <cell r="G89">
            <v>17</v>
          </cell>
          <cell r="I89">
            <v>16.8</v>
          </cell>
          <cell r="J89">
            <v>16.3</v>
          </cell>
        </row>
        <row r="90">
          <cell r="A90">
            <v>24990</v>
          </cell>
          <cell r="B90">
            <v>16</v>
          </cell>
          <cell r="C90">
            <v>16.7</v>
          </cell>
          <cell r="D90">
            <v>16.8</v>
          </cell>
          <cell r="E90">
            <v>16.600000000000001</v>
          </cell>
          <cell r="F90">
            <v>16.5</v>
          </cell>
          <cell r="G90">
            <v>17</v>
          </cell>
          <cell r="I90">
            <v>16.899999999999999</v>
          </cell>
          <cell r="J90">
            <v>16.399999999999999</v>
          </cell>
        </row>
        <row r="91">
          <cell r="A91">
            <v>25082</v>
          </cell>
          <cell r="B91">
            <v>16</v>
          </cell>
          <cell r="C91">
            <v>16.7</v>
          </cell>
          <cell r="D91">
            <v>17</v>
          </cell>
          <cell r="E91">
            <v>16.600000000000001</v>
          </cell>
          <cell r="F91">
            <v>16.600000000000001</v>
          </cell>
          <cell r="G91">
            <v>17.100000000000001</v>
          </cell>
          <cell r="I91">
            <v>16.899999999999999</v>
          </cell>
          <cell r="J91">
            <v>16.5</v>
          </cell>
        </row>
        <row r="92">
          <cell r="A92">
            <v>25173</v>
          </cell>
          <cell r="B92">
            <v>16.3</v>
          </cell>
          <cell r="C92">
            <v>16.8</v>
          </cell>
          <cell r="D92">
            <v>17.100000000000001</v>
          </cell>
          <cell r="E92">
            <v>16.7</v>
          </cell>
          <cell r="F92">
            <v>16.600000000000001</v>
          </cell>
          <cell r="G92">
            <v>17.2</v>
          </cell>
          <cell r="I92">
            <v>17</v>
          </cell>
          <cell r="J92">
            <v>16.600000000000001</v>
          </cell>
        </row>
        <row r="93">
          <cell r="A93">
            <v>25263</v>
          </cell>
          <cell r="B93">
            <v>16.399999999999999</v>
          </cell>
          <cell r="C93">
            <v>16.899999999999999</v>
          </cell>
          <cell r="D93">
            <v>17.2</v>
          </cell>
          <cell r="E93">
            <v>16.8</v>
          </cell>
          <cell r="F93">
            <v>16.8</v>
          </cell>
          <cell r="G93">
            <v>17.3</v>
          </cell>
          <cell r="I93">
            <v>17.2</v>
          </cell>
          <cell r="J93">
            <v>16.8</v>
          </cell>
        </row>
        <row r="94">
          <cell r="A94">
            <v>25355</v>
          </cell>
          <cell r="B94">
            <v>16.5</v>
          </cell>
          <cell r="C94">
            <v>17</v>
          </cell>
          <cell r="D94">
            <v>17.3</v>
          </cell>
          <cell r="E94">
            <v>16.899999999999999</v>
          </cell>
          <cell r="F94">
            <v>17</v>
          </cell>
          <cell r="G94">
            <v>17.399999999999999</v>
          </cell>
          <cell r="I94">
            <v>17.2</v>
          </cell>
          <cell r="J94">
            <v>16.899999999999999</v>
          </cell>
        </row>
        <row r="95">
          <cell r="A95">
            <v>25447</v>
          </cell>
          <cell r="B95">
            <v>16.600000000000001</v>
          </cell>
          <cell r="C95">
            <v>17.100000000000001</v>
          </cell>
          <cell r="D95">
            <v>17.399999999999999</v>
          </cell>
          <cell r="E95">
            <v>17</v>
          </cell>
          <cell r="F95">
            <v>17.100000000000001</v>
          </cell>
          <cell r="G95">
            <v>17.399999999999999</v>
          </cell>
          <cell r="I95">
            <v>17.3</v>
          </cell>
          <cell r="J95">
            <v>17</v>
          </cell>
        </row>
        <row r="96">
          <cell r="A96">
            <v>25538</v>
          </cell>
          <cell r="B96">
            <v>16.8</v>
          </cell>
          <cell r="C96">
            <v>17.2</v>
          </cell>
          <cell r="D96">
            <v>17.5</v>
          </cell>
          <cell r="E96">
            <v>17.100000000000001</v>
          </cell>
          <cell r="F96">
            <v>17.3</v>
          </cell>
          <cell r="G96">
            <v>17.600000000000001</v>
          </cell>
          <cell r="I96">
            <v>17.5</v>
          </cell>
          <cell r="J96">
            <v>17.100000000000001</v>
          </cell>
        </row>
        <row r="97">
          <cell r="A97">
            <v>25628</v>
          </cell>
          <cell r="B97">
            <v>17.100000000000001</v>
          </cell>
          <cell r="C97">
            <v>17.3</v>
          </cell>
          <cell r="D97">
            <v>17.7</v>
          </cell>
          <cell r="E97">
            <v>17.2</v>
          </cell>
          <cell r="F97">
            <v>17.399999999999999</v>
          </cell>
          <cell r="G97">
            <v>17.7</v>
          </cell>
          <cell r="I97">
            <v>17.7</v>
          </cell>
          <cell r="J97">
            <v>17.3</v>
          </cell>
        </row>
        <row r="98">
          <cell r="A98">
            <v>25720</v>
          </cell>
          <cell r="B98">
            <v>17.3</v>
          </cell>
          <cell r="C98">
            <v>17.5</v>
          </cell>
          <cell r="D98">
            <v>17.8</v>
          </cell>
          <cell r="E98">
            <v>17.5</v>
          </cell>
          <cell r="F98">
            <v>17.7</v>
          </cell>
          <cell r="G98">
            <v>17.8</v>
          </cell>
          <cell r="I98">
            <v>17.8</v>
          </cell>
          <cell r="J98">
            <v>17.5</v>
          </cell>
        </row>
        <row r="99">
          <cell r="A99">
            <v>25812</v>
          </cell>
          <cell r="B99">
            <v>17.3</v>
          </cell>
          <cell r="C99">
            <v>17.600000000000001</v>
          </cell>
          <cell r="D99">
            <v>18</v>
          </cell>
          <cell r="E99">
            <v>17.5</v>
          </cell>
          <cell r="F99">
            <v>17.7</v>
          </cell>
          <cell r="G99">
            <v>17.899999999999999</v>
          </cell>
          <cell r="I99">
            <v>18</v>
          </cell>
          <cell r="J99">
            <v>17.600000000000001</v>
          </cell>
        </row>
        <row r="100">
          <cell r="A100">
            <v>25903</v>
          </cell>
          <cell r="B100">
            <v>17.8</v>
          </cell>
          <cell r="C100">
            <v>17.899999999999999</v>
          </cell>
          <cell r="D100">
            <v>18.399999999999999</v>
          </cell>
          <cell r="E100">
            <v>17.8</v>
          </cell>
          <cell r="F100">
            <v>18</v>
          </cell>
          <cell r="G100">
            <v>18.3</v>
          </cell>
          <cell r="I100">
            <v>18.5</v>
          </cell>
          <cell r="J100">
            <v>17.899999999999999</v>
          </cell>
        </row>
        <row r="101">
          <cell r="A101">
            <v>25993</v>
          </cell>
          <cell r="B101">
            <v>18</v>
          </cell>
          <cell r="C101">
            <v>18.100000000000001</v>
          </cell>
          <cell r="D101">
            <v>18.7</v>
          </cell>
          <cell r="E101">
            <v>18</v>
          </cell>
          <cell r="F101">
            <v>18.2</v>
          </cell>
          <cell r="G101">
            <v>18.399999999999999</v>
          </cell>
          <cell r="I101">
            <v>18.600000000000001</v>
          </cell>
          <cell r="J101">
            <v>18.100000000000001</v>
          </cell>
        </row>
        <row r="102">
          <cell r="A102">
            <v>26085</v>
          </cell>
          <cell r="B102">
            <v>18.399999999999999</v>
          </cell>
          <cell r="C102">
            <v>18.3</v>
          </cell>
          <cell r="D102">
            <v>19</v>
          </cell>
          <cell r="E102">
            <v>18.399999999999999</v>
          </cell>
          <cell r="F102">
            <v>18.399999999999999</v>
          </cell>
          <cell r="G102">
            <v>18.7</v>
          </cell>
          <cell r="I102">
            <v>18.899999999999999</v>
          </cell>
          <cell r="J102">
            <v>18.399999999999999</v>
          </cell>
        </row>
        <row r="103">
          <cell r="A103">
            <v>26177</v>
          </cell>
          <cell r="B103">
            <v>18.899999999999999</v>
          </cell>
          <cell r="C103">
            <v>18.5</v>
          </cell>
          <cell r="D103">
            <v>19.3</v>
          </cell>
          <cell r="E103">
            <v>18.5</v>
          </cell>
          <cell r="F103">
            <v>18.600000000000001</v>
          </cell>
          <cell r="G103">
            <v>19</v>
          </cell>
          <cell r="I103">
            <v>19.2</v>
          </cell>
          <cell r="J103">
            <v>18.8</v>
          </cell>
        </row>
        <row r="104">
          <cell r="A104">
            <v>26268</v>
          </cell>
          <cell r="B104">
            <v>19.399999999999999</v>
          </cell>
          <cell r="C104">
            <v>19</v>
          </cell>
          <cell r="D104">
            <v>19.7</v>
          </cell>
          <cell r="E104">
            <v>19</v>
          </cell>
          <cell r="F104">
            <v>19.100000000000001</v>
          </cell>
          <cell r="G104">
            <v>19.600000000000001</v>
          </cell>
          <cell r="I104">
            <v>19.5</v>
          </cell>
          <cell r="J104">
            <v>19.2</v>
          </cell>
        </row>
        <row r="105">
          <cell r="A105">
            <v>26359</v>
          </cell>
          <cell r="B105">
            <v>19.600000000000001</v>
          </cell>
          <cell r="C105">
            <v>19.2</v>
          </cell>
          <cell r="D105">
            <v>19.899999999999999</v>
          </cell>
          <cell r="E105">
            <v>19.100000000000001</v>
          </cell>
          <cell r="F105">
            <v>19.3</v>
          </cell>
          <cell r="G105">
            <v>19.7</v>
          </cell>
          <cell r="I105">
            <v>19.600000000000001</v>
          </cell>
          <cell r="J105">
            <v>19.399999999999999</v>
          </cell>
        </row>
        <row r="106">
          <cell r="A106">
            <v>26451</v>
          </cell>
          <cell r="B106">
            <v>19.8</v>
          </cell>
          <cell r="C106">
            <v>19.399999999999999</v>
          </cell>
          <cell r="D106">
            <v>20.100000000000001</v>
          </cell>
          <cell r="E106">
            <v>19.3</v>
          </cell>
          <cell r="F106">
            <v>19.5</v>
          </cell>
          <cell r="G106">
            <v>19.8</v>
          </cell>
          <cell r="I106">
            <v>19.8</v>
          </cell>
          <cell r="J106">
            <v>19.600000000000001</v>
          </cell>
        </row>
        <row r="107">
          <cell r="A107">
            <v>26543</v>
          </cell>
          <cell r="B107">
            <v>20</v>
          </cell>
          <cell r="C107">
            <v>19.600000000000001</v>
          </cell>
          <cell r="D107">
            <v>20.2</v>
          </cell>
          <cell r="E107">
            <v>19.600000000000001</v>
          </cell>
          <cell r="F107">
            <v>19.8</v>
          </cell>
          <cell r="G107">
            <v>20.100000000000001</v>
          </cell>
          <cell r="I107">
            <v>20.100000000000001</v>
          </cell>
          <cell r="J107">
            <v>19.899999999999999</v>
          </cell>
          <cell r="T107">
            <v>1</v>
          </cell>
          <cell r="U107">
            <v>1</v>
          </cell>
          <cell r="V107">
            <v>0.5</v>
          </cell>
          <cell r="W107">
            <v>1.6</v>
          </cell>
          <cell r="X107">
            <v>1.5</v>
          </cell>
          <cell r="Y107">
            <v>1.5</v>
          </cell>
          <cell r="AA107">
            <v>1.5</v>
          </cell>
          <cell r="AB107">
            <v>1.5</v>
          </cell>
        </row>
        <row r="108">
          <cell r="A108">
            <v>26634</v>
          </cell>
          <cell r="B108">
            <v>20.2</v>
          </cell>
          <cell r="C108">
            <v>19.8</v>
          </cell>
          <cell r="D108">
            <v>20.5</v>
          </cell>
          <cell r="E108">
            <v>19.8</v>
          </cell>
          <cell r="F108">
            <v>19.899999999999999</v>
          </cell>
          <cell r="G108">
            <v>20.3</v>
          </cell>
          <cell r="I108">
            <v>20.399999999999999</v>
          </cell>
          <cell r="J108">
            <v>20.100000000000001</v>
          </cell>
          <cell r="T108">
            <v>1</v>
          </cell>
          <cell r="U108">
            <v>1</v>
          </cell>
          <cell r="V108">
            <v>1.5</v>
          </cell>
          <cell r="W108">
            <v>1</v>
          </cell>
          <cell r="X108">
            <v>0.5</v>
          </cell>
          <cell r="Y108">
            <v>1</v>
          </cell>
          <cell r="AA108">
            <v>1.5</v>
          </cell>
          <cell r="AB108">
            <v>1</v>
          </cell>
        </row>
        <row r="109">
          <cell r="A109">
            <v>26724</v>
          </cell>
          <cell r="B109">
            <v>20.7</v>
          </cell>
          <cell r="C109">
            <v>20.3</v>
          </cell>
          <cell r="D109">
            <v>21</v>
          </cell>
          <cell r="E109">
            <v>20.2</v>
          </cell>
          <cell r="F109">
            <v>20.3</v>
          </cell>
          <cell r="G109">
            <v>20.7</v>
          </cell>
          <cell r="I109">
            <v>20.8</v>
          </cell>
          <cell r="J109">
            <v>20.5</v>
          </cell>
          <cell r="T109">
            <v>2.5</v>
          </cell>
          <cell r="U109">
            <v>2.5</v>
          </cell>
          <cell r="V109">
            <v>2.4</v>
          </cell>
          <cell r="W109">
            <v>2</v>
          </cell>
          <cell r="X109">
            <v>2</v>
          </cell>
          <cell r="Y109">
            <v>2</v>
          </cell>
          <cell r="AA109">
            <v>2</v>
          </cell>
          <cell r="AB109">
            <v>2</v>
          </cell>
        </row>
        <row r="110">
          <cell r="A110">
            <v>26816</v>
          </cell>
          <cell r="B110">
            <v>21.3</v>
          </cell>
          <cell r="C110">
            <v>21</v>
          </cell>
          <cell r="D110">
            <v>21.7</v>
          </cell>
          <cell r="E110">
            <v>21</v>
          </cell>
          <cell r="F110">
            <v>20.8</v>
          </cell>
          <cell r="G110">
            <v>21.3</v>
          </cell>
          <cell r="I110">
            <v>21.4</v>
          </cell>
          <cell r="J110">
            <v>21.2</v>
          </cell>
          <cell r="K110">
            <v>7.6</v>
          </cell>
          <cell r="L110">
            <v>8.1999999999999993</v>
          </cell>
          <cell r="M110">
            <v>8</v>
          </cell>
          <cell r="N110">
            <v>8.8000000000000007</v>
          </cell>
          <cell r="O110">
            <v>6.7</v>
          </cell>
          <cell r="P110">
            <v>7.6</v>
          </cell>
          <cell r="R110">
            <v>8.1</v>
          </cell>
          <cell r="S110">
            <v>8.1999999999999993</v>
          </cell>
          <cell r="T110">
            <v>2.9</v>
          </cell>
          <cell r="U110">
            <v>3.4</v>
          </cell>
          <cell r="V110">
            <v>3.3</v>
          </cell>
          <cell r="W110">
            <v>4</v>
          </cell>
          <cell r="X110">
            <v>2.5</v>
          </cell>
          <cell r="Y110">
            <v>2.9</v>
          </cell>
          <cell r="AA110">
            <v>2.9</v>
          </cell>
          <cell r="AB110">
            <v>3.4</v>
          </cell>
        </row>
        <row r="111">
          <cell r="A111">
            <v>26908</v>
          </cell>
          <cell r="B111">
            <v>22.1</v>
          </cell>
          <cell r="C111">
            <v>21.8</v>
          </cell>
          <cell r="D111">
            <v>22.6</v>
          </cell>
          <cell r="E111">
            <v>21.7</v>
          </cell>
          <cell r="F111">
            <v>21.3</v>
          </cell>
          <cell r="G111">
            <v>22</v>
          </cell>
          <cell r="I111">
            <v>22.2</v>
          </cell>
          <cell r="J111">
            <v>21.9</v>
          </cell>
          <cell r="K111">
            <v>10.5</v>
          </cell>
          <cell r="L111">
            <v>11.2</v>
          </cell>
          <cell r="M111">
            <v>11.9</v>
          </cell>
          <cell r="N111">
            <v>10.7</v>
          </cell>
          <cell r="O111">
            <v>7.6</v>
          </cell>
          <cell r="P111">
            <v>9.5</v>
          </cell>
          <cell r="R111">
            <v>10.4</v>
          </cell>
          <cell r="S111">
            <v>10.1</v>
          </cell>
          <cell r="T111">
            <v>3.8</v>
          </cell>
          <cell r="U111">
            <v>3.8</v>
          </cell>
          <cell r="V111">
            <v>4.0999999999999996</v>
          </cell>
          <cell r="W111">
            <v>3.3</v>
          </cell>
          <cell r="X111">
            <v>2.4</v>
          </cell>
          <cell r="Y111">
            <v>3.3</v>
          </cell>
          <cell r="AA111">
            <v>3.7</v>
          </cell>
          <cell r="AB111">
            <v>3.3</v>
          </cell>
        </row>
        <row r="112">
          <cell r="A112">
            <v>26999</v>
          </cell>
          <cell r="B112">
            <v>23</v>
          </cell>
          <cell r="C112">
            <v>22.5</v>
          </cell>
          <cell r="D112">
            <v>23.4</v>
          </cell>
          <cell r="E112">
            <v>22.6</v>
          </cell>
          <cell r="F112">
            <v>22</v>
          </cell>
          <cell r="G112">
            <v>22.9</v>
          </cell>
          <cell r="I112">
            <v>23.1</v>
          </cell>
          <cell r="J112">
            <v>22.7</v>
          </cell>
          <cell r="K112">
            <v>13.9</v>
          </cell>
          <cell r="L112">
            <v>13.6</v>
          </cell>
          <cell r="M112">
            <v>14.1</v>
          </cell>
          <cell r="N112">
            <v>14.1</v>
          </cell>
          <cell r="O112">
            <v>10.6</v>
          </cell>
          <cell r="P112">
            <v>12.8</v>
          </cell>
          <cell r="R112">
            <v>13.2</v>
          </cell>
          <cell r="S112">
            <v>12.9</v>
          </cell>
          <cell r="T112">
            <v>4.0999999999999996</v>
          </cell>
          <cell r="U112">
            <v>3.2</v>
          </cell>
          <cell r="V112">
            <v>3.5</v>
          </cell>
          <cell r="W112">
            <v>4.0999999999999996</v>
          </cell>
          <cell r="X112">
            <v>3.3</v>
          </cell>
          <cell r="Y112">
            <v>4.0999999999999996</v>
          </cell>
          <cell r="AA112">
            <v>4.0999999999999996</v>
          </cell>
          <cell r="AB112">
            <v>3.7</v>
          </cell>
        </row>
        <row r="113">
          <cell r="A113">
            <v>27089</v>
          </cell>
          <cell r="B113">
            <v>23.4</v>
          </cell>
          <cell r="C113">
            <v>23.1</v>
          </cell>
          <cell r="D113">
            <v>24</v>
          </cell>
          <cell r="E113">
            <v>23.2</v>
          </cell>
          <cell r="F113">
            <v>22.5</v>
          </cell>
          <cell r="G113">
            <v>23.4</v>
          </cell>
          <cell r="I113">
            <v>23.7</v>
          </cell>
          <cell r="J113">
            <v>23.3</v>
          </cell>
          <cell r="K113">
            <v>13</v>
          </cell>
          <cell r="L113">
            <v>13.8</v>
          </cell>
          <cell r="M113">
            <v>14.3</v>
          </cell>
          <cell r="N113">
            <v>14.9</v>
          </cell>
          <cell r="O113">
            <v>10.8</v>
          </cell>
          <cell r="P113">
            <v>13</v>
          </cell>
          <cell r="R113">
            <v>13.9</v>
          </cell>
          <cell r="S113">
            <v>13.7</v>
          </cell>
          <cell r="T113">
            <v>1.7</v>
          </cell>
          <cell r="U113">
            <v>2.7</v>
          </cell>
          <cell r="V113">
            <v>2.6</v>
          </cell>
          <cell r="W113">
            <v>2.7</v>
          </cell>
          <cell r="X113">
            <v>2.2999999999999998</v>
          </cell>
          <cell r="Y113">
            <v>2.2000000000000002</v>
          </cell>
          <cell r="AA113">
            <v>2.6</v>
          </cell>
          <cell r="AB113">
            <v>2.6</v>
          </cell>
        </row>
        <row r="114">
          <cell r="A114">
            <v>27181</v>
          </cell>
          <cell r="B114">
            <v>24.4</v>
          </cell>
          <cell r="C114">
            <v>24.1</v>
          </cell>
          <cell r="D114">
            <v>24.8</v>
          </cell>
          <cell r="E114">
            <v>24.2</v>
          </cell>
          <cell r="F114">
            <v>23.3</v>
          </cell>
          <cell r="G114">
            <v>24.4</v>
          </cell>
          <cell r="I114">
            <v>24.5</v>
          </cell>
          <cell r="J114">
            <v>24.3</v>
          </cell>
          <cell r="K114">
            <v>14.6</v>
          </cell>
          <cell r="L114">
            <v>14.8</v>
          </cell>
          <cell r="M114">
            <v>14.3</v>
          </cell>
          <cell r="N114">
            <v>15.2</v>
          </cell>
          <cell r="O114">
            <v>12</v>
          </cell>
          <cell r="P114">
            <v>14.6</v>
          </cell>
          <cell r="R114">
            <v>14.5</v>
          </cell>
          <cell r="S114">
            <v>14.6</v>
          </cell>
          <cell r="T114">
            <v>4.3</v>
          </cell>
          <cell r="U114">
            <v>4.3</v>
          </cell>
          <cell r="V114">
            <v>3.3</v>
          </cell>
          <cell r="W114">
            <v>4.3</v>
          </cell>
          <cell r="X114">
            <v>3.6</v>
          </cell>
          <cell r="Y114">
            <v>4.3</v>
          </cell>
          <cell r="AA114">
            <v>3.4</v>
          </cell>
          <cell r="AB114">
            <v>4.3</v>
          </cell>
        </row>
        <row r="115">
          <cell r="A115">
            <v>27273</v>
          </cell>
          <cell r="B115">
            <v>25.7</v>
          </cell>
          <cell r="C115">
            <v>25.3</v>
          </cell>
          <cell r="D115">
            <v>26.2</v>
          </cell>
          <cell r="E115">
            <v>25.4</v>
          </cell>
          <cell r="F115">
            <v>24.4</v>
          </cell>
          <cell r="G115">
            <v>25.6</v>
          </cell>
          <cell r="I115">
            <v>25.8</v>
          </cell>
          <cell r="J115">
            <v>25.5</v>
          </cell>
          <cell r="K115">
            <v>16.3</v>
          </cell>
          <cell r="L115">
            <v>16.100000000000001</v>
          </cell>
          <cell r="M115">
            <v>15.9</v>
          </cell>
          <cell r="N115">
            <v>17.100000000000001</v>
          </cell>
          <cell r="O115">
            <v>14.6</v>
          </cell>
          <cell r="P115">
            <v>16.399999999999999</v>
          </cell>
          <cell r="R115">
            <v>16.2</v>
          </cell>
          <cell r="S115">
            <v>16.399999999999999</v>
          </cell>
          <cell r="T115">
            <v>5.3</v>
          </cell>
          <cell r="U115">
            <v>5</v>
          </cell>
          <cell r="V115">
            <v>5.6</v>
          </cell>
          <cell r="W115">
            <v>5</v>
          </cell>
          <cell r="X115">
            <v>4.7</v>
          </cell>
          <cell r="Y115">
            <v>4.9000000000000004</v>
          </cell>
          <cell r="AA115">
            <v>5.3</v>
          </cell>
          <cell r="AB115">
            <v>4.9000000000000004</v>
          </cell>
        </row>
        <row r="116">
          <cell r="A116">
            <v>27364</v>
          </cell>
          <cell r="B116">
            <v>26.6</v>
          </cell>
          <cell r="C116">
            <v>26.1</v>
          </cell>
          <cell r="D116">
            <v>27</v>
          </cell>
          <cell r="E116">
            <v>26.5</v>
          </cell>
          <cell r="F116">
            <v>25.9</v>
          </cell>
          <cell r="G116">
            <v>26.9</v>
          </cell>
          <cell r="I116">
            <v>26.6</v>
          </cell>
          <cell r="J116">
            <v>26.4</v>
          </cell>
          <cell r="K116">
            <v>15.7</v>
          </cell>
          <cell r="L116">
            <v>16</v>
          </cell>
          <cell r="M116">
            <v>15.4</v>
          </cell>
          <cell r="N116">
            <v>17.3</v>
          </cell>
          <cell r="O116">
            <v>17.7</v>
          </cell>
          <cell r="P116">
            <v>17.5</v>
          </cell>
          <cell r="R116">
            <v>15.2</v>
          </cell>
          <cell r="S116">
            <v>16.3</v>
          </cell>
          <cell r="T116">
            <v>3.5</v>
          </cell>
          <cell r="U116">
            <v>3.2</v>
          </cell>
          <cell r="V116">
            <v>3.1</v>
          </cell>
          <cell r="W116">
            <v>4.3</v>
          </cell>
          <cell r="X116">
            <v>6.1</v>
          </cell>
          <cell r="Y116">
            <v>5.0999999999999996</v>
          </cell>
          <cell r="AA116">
            <v>3.1</v>
          </cell>
          <cell r="AB116">
            <v>3.5</v>
          </cell>
        </row>
        <row r="117">
          <cell r="A117">
            <v>27454</v>
          </cell>
          <cell r="B117">
            <v>27.4</v>
          </cell>
          <cell r="C117">
            <v>27.2</v>
          </cell>
          <cell r="D117">
            <v>27.7</v>
          </cell>
          <cell r="E117">
            <v>27.7</v>
          </cell>
          <cell r="F117">
            <v>26.9</v>
          </cell>
          <cell r="G117">
            <v>27.5</v>
          </cell>
          <cell r="I117">
            <v>27.2</v>
          </cell>
          <cell r="J117">
            <v>27.4</v>
          </cell>
          <cell r="K117">
            <v>17.100000000000001</v>
          </cell>
          <cell r="L117">
            <v>17.7</v>
          </cell>
          <cell r="M117">
            <v>15.4</v>
          </cell>
          <cell r="N117">
            <v>19.399999999999999</v>
          </cell>
          <cell r="O117">
            <v>19.600000000000001</v>
          </cell>
          <cell r="P117">
            <v>17.5</v>
          </cell>
          <cell r="R117">
            <v>14.8</v>
          </cell>
          <cell r="S117">
            <v>17.600000000000001</v>
          </cell>
          <cell r="T117">
            <v>3</v>
          </cell>
          <cell r="U117">
            <v>4.2</v>
          </cell>
          <cell r="V117">
            <v>2.6</v>
          </cell>
          <cell r="W117">
            <v>4.5</v>
          </cell>
          <cell r="X117">
            <v>3.9</v>
          </cell>
          <cell r="Y117">
            <v>2.2000000000000002</v>
          </cell>
          <cell r="AA117">
            <v>2.2999999999999998</v>
          </cell>
          <cell r="AB117">
            <v>3.8</v>
          </cell>
        </row>
        <row r="118">
          <cell r="A118">
            <v>27546</v>
          </cell>
          <cell r="B118">
            <v>28.5</v>
          </cell>
          <cell r="C118">
            <v>28.1</v>
          </cell>
          <cell r="D118">
            <v>28.5</v>
          </cell>
          <cell r="E118">
            <v>28.6</v>
          </cell>
          <cell r="F118">
            <v>28</v>
          </cell>
          <cell r="G118">
            <v>28.4</v>
          </cell>
          <cell r="I118">
            <v>28.4</v>
          </cell>
          <cell r="J118">
            <v>28.4</v>
          </cell>
          <cell r="K118">
            <v>16.8</v>
          </cell>
          <cell r="L118">
            <v>16.600000000000001</v>
          </cell>
          <cell r="M118">
            <v>14.9</v>
          </cell>
          <cell r="N118">
            <v>18.2</v>
          </cell>
          <cell r="O118">
            <v>20.2</v>
          </cell>
          <cell r="P118">
            <v>16.399999999999999</v>
          </cell>
          <cell r="R118">
            <v>15.9</v>
          </cell>
          <cell r="S118">
            <v>16.899999999999999</v>
          </cell>
          <cell r="T118">
            <v>4</v>
          </cell>
          <cell r="U118">
            <v>3.3</v>
          </cell>
          <cell r="V118">
            <v>2.9</v>
          </cell>
          <cell r="W118">
            <v>3.2</v>
          </cell>
          <cell r="X118">
            <v>4.0999999999999996</v>
          </cell>
          <cell r="Y118">
            <v>3.3</v>
          </cell>
          <cell r="AA118">
            <v>4.4000000000000004</v>
          </cell>
          <cell r="AB118">
            <v>3.6</v>
          </cell>
        </row>
        <row r="119">
          <cell r="A119">
            <v>27638</v>
          </cell>
          <cell r="B119">
            <v>28.9</v>
          </cell>
          <cell r="C119">
            <v>28.2</v>
          </cell>
          <cell r="D119">
            <v>29</v>
          </cell>
          <cell r="E119">
            <v>28.4</v>
          </cell>
          <cell r="F119">
            <v>28</v>
          </cell>
          <cell r="G119">
            <v>28.6</v>
          </cell>
          <cell r="I119">
            <v>28.3</v>
          </cell>
          <cell r="J119">
            <v>28.6</v>
          </cell>
          <cell r="K119">
            <v>12.5</v>
          </cell>
          <cell r="L119">
            <v>11.5</v>
          </cell>
          <cell r="M119">
            <v>10.7</v>
          </cell>
          <cell r="N119">
            <v>11.8</v>
          </cell>
          <cell r="O119">
            <v>14.8</v>
          </cell>
          <cell r="P119">
            <v>11.7</v>
          </cell>
          <cell r="R119">
            <v>9.6999999999999993</v>
          </cell>
          <cell r="S119">
            <v>12.2</v>
          </cell>
          <cell r="T119">
            <v>1.4</v>
          </cell>
          <cell r="U119">
            <v>0.4</v>
          </cell>
          <cell r="V119">
            <v>1.8</v>
          </cell>
          <cell r="W119">
            <v>-0.7</v>
          </cell>
          <cell r="X119">
            <v>0</v>
          </cell>
          <cell r="Y119">
            <v>0.7</v>
          </cell>
          <cell r="AA119">
            <v>-0.4</v>
          </cell>
          <cell r="AB119">
            <v>0.7</v>
          </cell>
        </row>
        <row r="120">
          <cell r="A120">
            <v>27729</v>
          </cell>
          <cell r="B120">
            <v>30.2</v>
          </cell>
          <cell r="C120">
            <v>29.9</v>
          </cell>
          <cell r="D120">
            <v>30.8</v>
          </cell>
          <cell r="E120">
            <v>30</v>
          </cell>
          <cell r="F120">
            <v>29.7</v>
          </cell>
          <cell r="G120">
            <v>30.8</v>
          </cell>
          <cell r="I120">
            <v>30.6</v>
          </cell>
          <cell r="J120">
            <v>30.2</v>
          </cell>
          <cell r="K120">
            <v>13.5</v>
          </cell>
          <cell r="L120">
            <v>14.6</v>
          </cell>
          <cell r="M120">
            <v>14.1</v>
          </cell>
          <cell r="N120">
            <v>13.2</v>
          </cell>
          <cell r="O120">
            <v>14.7</v>
          </cell>
          <cell r="P120">
            <v>14.5</v>
          </cell>
          <cell r="R120">
            <v>15</v>
          </cell>
          <cell r="S120">
            <v>14.4</v>
          </cell>
          <cell r="T120">
            <v>4.5</v>
          </cell>
          <cell r="U120">
            <v>6</v>
          </cell>
          <cell r="V120">
            <v>6.2</v>
          </cell>
          <cell r="W120">
            <v>5.6</v>
          </cell>
          <cell r="X120">
            <v>6.1</v>
          </cell>
          <cell r="Y120">
            <v>7.7</v>
          </cell>
          <cell r="AA120">
            <v>8.1</v>
          </cell>
          <cell r="AB120">
            <v>5.6</v>
          </cell>
        </row>
        <row r="121">
          <cell r="A121">
            <v>27820</v>
          </cell>
          <cell r="B121">
            <v>31.2</v>
          </cell>
          <cell r="C121">
            <v>30.7</v>
          </cell>
          <cell r="D121">
            <v>31.7</v>
          </cell>
          <cell r="E121">
            <v>31</v>
          </cell>
          <cell r="F121">
            <v>30.7</v>
          </cell>
          <cell r="G121">
            <v>31.6</v>
          </cell>
          <cell r="I121">
            <v>31.4</v>
          </cell>
          <cell r="J121">
            <v>31</v>
          </cell>
          <cell r="K121">
            <v>13.9</v>
          </cell>
          <cell r="L121">
            <v>12.9</v>
          </cell>
          <cell r="M121">
            <v>14.4</v>
          </cell>
          <cell r="N121">
            <v>11.9</v>
          </cell>
          <cell r="O121">
            <v>14.1</v>
          </cell>
          <cell r="P121">
            <v>14.9</v>
          </cell>
          <cell r="R121">
            <v>15.4</v>
          </cell>
          <cell r="S121">
            <v>13.1</v>
          </cell>
          <cell r="T121">
            <v>3.3</v>
          </cell>
          <cell r="U121">
            <v>2.7</v>
          </cell>
          <cell r="V121">
            <v>2.9</v>
          </cell>
          <cell r="W121">
            <v>3.3</v>
          </cell>
          <cell r="X121">
            <v>3.4</v>
          </cell>
          <cell r="Y121">
            <v>2.6</v>
          </cell>
          <cell r="AA121">
            <v>2.6</v>
          </cell>
          <cell r="AB121">
            <v>2.6</v>
          </cell>
        </row>
        <row r="122">
          <cell r="A122">
            <v>27912</v>
          </cell>
          <cell r="B122">
            <v>31.9</v>
          </cell>
          <cell r="C122">
            <v>31.5</v>
          </cell>
          <cell r="D122">
            <v>32.5</v>
          </cell>
          <cell r="E122">
            <v>31.9</v>
          </cell>
          <cell r="F122">
            <v>31.8</v>
          </cell>
          <cell r="G122">
            <v>32.6</v>
          </cell>
          <cell r="I122">
            <v>32.4</v>
          </cell>
          <cell r="J122">
            <v>31.8</v>
          </cell>
          <cell r="K122">
            <v>11.9</v>
          </cell>
          <cell r="L122">
            <v>12.1</v>
          </cell>
          <cell r="M122">
            <v>14</v>
          </cell>
          <cell r="N122">
            <v>11.5</v>
          </cell>
          <cell r="O122">
            <v>13.6</v>
          </cell>
          <cell r="P122">
            <v>14.8</v>
          </cell>
          <cell r="R122">
            <v>14.1</v>
          </cell>
          <cell r="S122">
            <v>12</v>
          </cell>
          <cell r="T122">
            <v>2.2000000000000002</v>
          </cell>
          <cell r="U122">
            <v>2.6</v>
          </cell>
          <cell r="V122">
            <v>2.5</v>
          </cell>
          <cell r="W122">
            <v>2.9</v>
          </cell>
          <cell r="X122">
            <v>3.6</v>
          </cell>
          <cell r="Y122">
            <v>3.2</v>
          </cell>
          <cell r="AA122">
            <v>3.2</v>
          </cell>
          <cell r="AB122">
            <v>2.6</v>
          </cell>
        </row>
        <row r="123">
          <cell r="A123">
            <v>28004</v>
          </cell>
          <cell r="B123">
            <v>32.4</v>
          </cell>
          <cell r="C123">
            <v>32.299999999999997</v>
          </cell>
          <cell r="D123">
            <v>33.299999999999997</v>
          </cell>
          <cell r="E123">
            <v>32.799999999999997</v>
          </cell>
          <cell r="F123">
            <v>32.6</v>
          </cell>
          <cell r="G123">
            <v>33.4</v>
          </cell>
          <cell r="I123">
            <v>33.1</v>
          </cell>
          <cell r="J123">
            <v>32.6</v>
          </cell>
          <cell r="K123">
            <v>12.1</v>
          </cell>
          <cell r="L123">
            <v>14.5</v>
          </cell>
          <cell r="M123">
            <v>14.8</v>
          </cell>
          <cell r="N123">
            <v>15.5</v>
          </cell>
          <cell r="O123">
            <v>16.399999999999999</v>
          </cell>
          <cell r="P123">
            <v>16.8</v>
          </cell>
          <cell r="R123">
            <v>17</v>
          </cell>
          <cell r="S123">
            <v>14</v>
          </cell>
          <cell r="T123">
            <v>1.6</v>
          </cell>
          <cell r="U123">
            <v>2.5</v>
          </cell>
          <cell r="V123">
            <v>2.5</v>
          </cell>
          <cell r="W123">
            <v>2.8</v>
          </cell>
          <cell r="X123">
            <v>2.5</v>
          </cell>
          <cell r="Y123">
            <v>2.5</v>
          </cell>
          <cell r="AA123">
            <v>2.2000000000000002</v>
          </cell>
          <cell r="AB123">
            <v>2.5</v>
          </cell>
        </row>
        <row r="124">
          <cell r="A124">
            <v>28095</v>
          </cell>
          <cell r="B124">
            <v>34.200000000000003</v>
          </cell>
          <cell r="C124">
            <v>34.200000000000003</v>
          </cell>
          <cell r="D124">
            <v>35.299999999999997</v>
          </cell>
          <cell r="E124">
            <v>35</v>
          </cell>
          <cell r="F124">
            <v>34.700000000000003</v>
          </cell>
          <cell r="G124">
            <v>35.299999999999997</v>
          </cell>
          <cell r="I124">
            <v>34.9</v>
          </cell>
          <cell r="J124">
            <v>34.5</v>
          </cell>
          <cell r="K124">
            <v>13.2</v>
          </cell>
          <cell r="L124">
            <v>14.4</v>
          </cell>
          <cell r="M124">
            <v>14.6</v>
          </cell>
          <cell r="N124">
            <v>16.7</v>
          </cell>
          <cell r="O124">
            <v>16.8</v>
          </cell>
          <cell r="P124">
            <v>14.6</v>
          </cell>
          <cell r="R124">
            <v>14.1</v>
          </cell>
          <cell r="S124">
            <v>14.2</v>
          </cell>
          <cell r="T124">
            <v>5.6</v>
          </cell>
          <cell r="U124">
            <v>5.9</v>
          </cell>
          <cell r="V124">
            <v>6</v>
          </cell>
          <cell r="W124">
            <v>6.7</v>
          </cell>
          <cell r="X124">
            <v>6.4</v>
          </cell>
          <cell r="Y124">
            <v>5.7</v>
          </cell>
          <cell r="AA124">
            <v>5.4</v>
          </cell>
          <cell r="AB124">
            <v>5.8</v>
          </cell>
        </row>
        <row r="125">
          <cell r="A125">
            <v>28185</v>
          </cell>
          <cell r="B125">
            <v>34.9</v>
          </cell>
          <cell r="C125">
            <v>35.1</v>
          </cell>
          <cell r="D125">
            <v>36.1</v>
          </cell>
          <cell r="E125">
            <v>35.799999999999997</v>
          </cell>
          <cell r="F125">
            <v>35.5</v>
          </cell>
          <cell r="G125">
            <v>36</v>
          </cell>
          <cell r="I125">
            <v>35.5</v>
          </cell>
          <cell r="J125">
            <v>35.299999999999997</v>
          </cell>
          <cell r="K125">
            <v>11.9</v>
          </cell>
          <cell r="L125">
            <v>14.3</v>
          </cell>
          <cell r="M125">
            <v>13.9</v>
          </cell>
          <cell r="N125">
            <v>15.5</v>
          </cell>
          <cell r="O125">
            <v>15.6</v>
          </cell>
          <cell r="P125">
            <v>13.9</v>
          </cell>
          <cell r="R125">
            <v>13.1</v>
          </cell>
          <cell r="S125">
            <v>13.9</v>
          </cell>
          <cell r="T125">
            <v>2</v>
          </cell>
          <cell r="U125">
            <v>2.6</v>
          </cell>
          <cell r="V125">
            <v>2.2999999999999998</v>
          </cell>
          <cell r="W125">
            <v>2.2999999999999998</v>
          </cell>
          <cell r="X125">
            <v>2.2999999999999998</v>
          </cell>
          <cell r="Y125">
            <v>2</v>
          </cell>
          <cell r="AA125">
            <v>1.7</v>
          </cell>
          <cell r="AB125">
            <v>2.2999999999999998</v>
          </cell>
        </row>
        <row r="126">
          <cell r="A126">
            <v>28277</v>
          </cell>
          <cell r="B126">
            <v>35.700000000000003</v>
          </cell>
          <cell r="C126">
            <v>36.1</v>
          </cell>
          <cell r="D126">
            <v>36.799999999999997</v>
          </cell>
          <cell r="E126">
            <v>36.6</v>
          </cell>
          <cell r="F126">
            <v>36.299999999999997</v>
          </cell>
          <cell r="G126">
            <v>36.9</v>
          </cell>
          <cell r="I126">
            <v>36.1</v>
          </cell>
          <cell r="J126">
            <v>36.1</v>
          </cell>
          <cell r="K126">
            <v>11.9</v>
          </cell>
          <cell r="L126">
            <v>14.6</v>
          </cell>
          <cell r="M126">
            <v>13.2</v>
          </cell>
          <cell r="N126">
            <v>14.7</v>
          </cell>
          <cell r="O126">
            <v>14.2</v>
          </cell>
          <cell r="P126">
            <v>13.2</v>
          </cell>
          <cell r="R126">
            <v>11.4</v>
          </cell>
          <cell r="S126">
            <v>13.5</v>
          </cell>
          <cell r="T126">
            <v>2.2999999999999998</v>
          </cell>
          <cell r="U126">
            <v>2.8</v>
          </cell>
          <cell r="V126">
            <v>1.9</v>
          </cell>
          <cell r="W126">
            <v>2.2000000000000002</v>
          </cell>
          <cell r="X126">
            <v>2.2999999999999998</v>
          </cell>
          <cell r="Y126">
            <v>2.5</v>
          </cell>
          <cell r="AA126">
            <v>1.7</v>
          </cell>
          <cell r="AB126">
            <v>2.2999999999999998</v>
          </cell>
        </row>
        <row r="127">
          <cell r="A127">
            <v>28369</v>
          </cell>
          <cell r="B127">
            <v>36.299999999999997</v>
          </cell>
          <cell r="C127">
            <v>36.799999999999997</v>
          </cell>
          <cell r="D127">
            <v>37.5</v>
          </cell>
          <cell r="E127">
            <v>37.5</v>
          </cell>
          <cell r="F127">
            <v>37.200000000000003</v>
          </cell>
          <cell r="G127">
            <v>37.700000000000003</v>
          </cell>
          <cell r="I127">
            <v>36.799999999999997</v>
          </cell>
          <cell r="J127">
            <v>36.799999999999997</v>
          </cell>
          <cell r="K127">
            <v>12</v>
          </cell>
          <cell r="L127">
            <v>13.9</v>
          </cell>
          <cell r="M127">
            <v>12.6</v>
          </cell>
          <cell r="N127">
            <v>14.3</v>
          </cell>
          <cell r="O127">
            <v>14.1</v>
          </cell>
          <cell r="P127">
            <v>12.9</v>
          </cell>
          <cell r="R127">
            <v>11.2</v>
          </cell>
          <cell r="S127">
            <v>12.9</v>
          </cell>
          <cell r="T127">
            <v>1.7</v>
          </cell>
          <cell r="U127">
            <v>1.9</v>
          </cell>
          <cell r="V127">
            <v>1.9</v>
          </cell>
          <cell r="W127">
            <v>2.5</v>
          </cell>
          <cell r="X127">
            <v>2.5</v>
          </cell>
          <cell r="Y127">
            <v>2.2000000000000002</v>
          </cell>
          <cell r="AA127">
            <v>1.9</v>
          </cell>
          <cell r="AB127">
            <v>1.9</v>
          </cell>
        </row>
        <row r="128">
          <cell r="A128">
            <v>28460</v>
          </cell>
          <cell r="B128">
            <v>37.1</v>
          </cell>
          <cell r="C128">
            <v>37.6</v>
          </cell>
          <cell r="D128">
            <v>38.299999999999997</v>
          </cell>
          <cell r="E128">
            <v>38.4</v>
          </cell>
          <cell r="F128">
            <v>38.5</v>
          </cell>
          <cell r="G128">
            <v>38.700000000000003</v>
          </cell>
          <cell r="I128">
            <v>38</v>
          </cell>
          <cell r="J128">
            <v>37.700000000000003</v>
          </cell>
          <cell r="K128">
            <v>8.5</v>
          </cell>
          <cell r="L128">
            <v>9.9</v>
          </cell>
          <cell r="M128">
            <v>8.5</v>
          </cell>
          <cell r="N128">
            <v>9.6999999999999993</v>
          </cell>
          <cell r="O128">
            <v>11</v>
          </cell>
          <cell r="P128">
            <v>9.6</v>
          </cell>
          <cell r="R128">
            <v>8.9</v>
          </cell>
          <cell r="S128">
            <v>9.3000000000000007</v>
          </cell>
          <cell r="T128">
            <v>2.2000000000000002</v>
          </cell>
          <cell r="U128">
            <v>2.2000000000000002</v>
          </cell>
          <cell r="V128">
            <v>2.1</v>
          </cell>
          <cell r="W128">
            <v>2.4</v>
          </cell>
          <cell r="X128">
            <v>3.5</v>
          </cell>
          <cell r="Y128">
            <v>2.7</v>
          </cell>
          <cell r="AA128">
            <v>3.3</v>
          </cell>
          <cell r="AB128">
            <v>2.4</v>
          </cell>
        </row>
        <row r="129">
          <cell r="A129">
            <v>28550</v>
          </cell>
          <cell r="B129">
            <v>37.6</v>
          </cell>
          <cell r="C129">
            <v>38</v>
          </cell>
          <cell r="D129">
            <v>39</v>
          </cell>
          <cell r="E129">
            <v>38.700000000000003</v>
          </cell>
          <cell r="F129">
            <v>38.9</v>
          </cell>
          <cell r="G129">
            <v>39.200000000000003</v>
          </cell>
          <cell r="I129">
            <v>38.4</v>
          </cell>
          <cell r="J129">
            <v>38.200000000000003</v>
          </cell>
          <cell r="K129">
            <v>7.7</v>
          </cell>
          <cell r="L129">
            <v>8.3000000000000007</v>
          </cell>
          <cell r="M129">
            <v>8</v>
          </cell>
          <cell r="N129">
            <v>8.1</v>
          </cell>
          <cell r="O129">
            <v>9.6</v>
          </cell>
          <cell r="P129">
            <v>8.9</v>
          </cell>
          <cell r="R129">
            <v>8.1999999999999993</v>
          </cell>
          <cell r="S129">
            <v>8.1999999999999993</v>
          </cell>
          <cell r="T129">
            <v>1.3</v>
          </cell>
          <cell r="U129">
            <v>1.1000000000000001</v>
          </cell>
          <cell r="V129">
            <v>1.8</v>
          </cell>
          <cell r="W129">
            <v>0.8</v>
          </cell>
          <cell r="X129">
            <v>1</v>
          </cell>
          <cell r="Y129">
            <v>1.3</v>
          </cell>
          <cell r="AA129">
            <v>1.1000000000000001</v>
          </cell>
          <cell r="AB129">
            <v>1.3</v>
          </cell>
        </row>
        <row r="130">
          <cell r="A130">
            <v>28642</v>
          </cell>
          <cell r="B130">
            <v>38.4</v>
          </cell>
          <cell r="C130">
            <v>39</v>
          </cell>
          <cell r="D130">
            <v>39.799999999999997</v>
          </cell>
          <cell r="E130">
            <v>39.5</v>
          </cell>
          <cell r="F130">
            <v>39.6</v>
          </cell>
          <cell r="G130">
            <v>39.9</v>
          </cell>
          <cell r="I130">
            <v>39</v>
          </cell>
          <cell r="J130">
            <v>39</v>
          </cell>
          <cell r="K130">
            <v>7.6</v>
          </cell>
          <cell r="L130">
            <v>8</v>
          </cell>
          <cell r="M130">
            <v>8.1999999999999993</v>
          </cell>
          <cell r="N130">
            <v>7.9</v>
          </cell>
          <cell r="O130">
            <v>9.1</v>
          </cell>
          <cell r="P130">
            <v>8.1</v>
          </cell>
          <cell r="R130">
            <v>8</v>
          </cell>
          <cell r="S130">
            <v>8</v>
          </cell>
          <cell r="T130">
            <v>2.1</v>
          </cell>
          <cell r="U130">
            <v>2.6</v>
          </cell>
          <cell r="V130">
            <v>2.1</v>
          </cell>
          <cell r="W130">
            <v>2.1</v>
          </cell>
          <cell r="X130">
            <v>1.8</v>
          </cell>
          <cell r="Y130">
            <v>1.8</v>
          </cell>
          <cell r="AA130">
            <v>1.6</v>
          </cell>
          <cell r="AB130">
            <v>2.1</v>
          </cell>
        </row>
        <row r="131">
          <cell r="A131">
            <v>28734</v>
          </cell>
          <cell r="B131">
            <v>39.200000000000003</v>
          </cell>
          <cell r="C131">
            <v>39.6</v>
          </cell>
          <cell r="D131">
            <v>40.5</v>
          </cell>
          <cell r="E131">
            <v>40.299999999999997</v>
          </cell>
          <cell r="F131">
            <v>40.4</v>
          </cell>
          <cell r="G131">
            <v>40.5</v>
          </cell>
          <cell r="I131">
            <v>39.799999999999997</v>
          </cell>
          <cell r="J131">
            <v>39.700000000000003</v>
          </cell>
          <cell r="K131">
            <v>8</v>
          </cell>
          <cell r="L131">
            <v>7.6</v>
          </cell>
          <cell r="M131">
            <v>8</v>
          </cell>
          <cell r="N131">
            <v>7.5</v>
          </cell>
          <cell r="O131">
            <v>8.6</v>
          </cell>
          <cell r="P131">
            <v>7.4</v>
          </cell>
          <cell r="R131">
            <v>8.1999999999999993</v>
          </cell>
          <cell r="S131">
            <v>7.9</v>
          </cell>
          <cell r="T131">
            <v>2.1</v>
          </cell>
          <cell r="U131">
            <v>1.5</v>
          </cell>
          <cell r="V131">
            <v>1.8</v>
          </cell>
          <cell r="W131">
            <v>2</v>
          </cell>
          <cell r="X131">
            <v>2</v>
          </cell>
          <cell r="Y131">
            <v>1.5</v>
          </cell>
          <cell r="AA131">
            <v>2.1</v>
          </cell>
          <cell r="AB131">
            <v>1.8</v>
          </cell>
        </row>
        <row r="132">
          <cell r="A132">
            <v>28825</v>
          </cell>
          <cell r="B132">
            <v>40.1</v>
          </cell>
          <cell r="C132">
            <v>40.299999999999997</v>
          </cell>
          <cell r="D132">
            <v>41.8</v>
          </cell>
          <cell r="E132">
            <v>40.9</v>
          </cell>
          <cell r="F132">
            <v>41.3</v>
          </cell>
          <cell r="G132">
            <v>41.4</v>
          </cell>
          <cell r="I132">
            <v>40.700000000000003</v>
          </cell>
          <cell r="J132">
            <v>40.6</v>
          </cell>
          <cell r="K132">
            <v>8.1</v>
          </cell>
          <cell r="L132">
            <v>7.2</v>
          </cell>
          <cell r="M132">
            <v>9.1</v>
          </cell>
          <cell r="N132">
            <v>6.5</v>
          </cell>
          <cell r="O132">
            <v>7.3</v>
          </cell>
          <cell r="P132">
            <v>7</v>
          </cell>
          <cell r="R132">
            <v>7.1</v>
          </cell>
          <cell r="S132">
            <v>7.7</v>
          </cell>
          <cell r="T132">
            <v>2.2999999999999998</v>
          </cell>
          <cell r="U132">
            <v>1.8</v>
          </cell>
          <cell r="V132">
            <v>3.2</v>
          </cell>
          <cell r="W132">
            <v>1.5</v>
          </cell>
          <cell r="X132">
            <v>2.2000000000000002</v>
          </cell>
          <cell r="Y132">
            <v>2.2000000000000002</v>
          </cell>
          <cell r="AA132">
            <v>2.2999999999999998</v>
          </cell>
          <cell r="AB132">
            <v>2.2999999999999998</v>
          </cell>
        </row>
        <row r="133">
          <cell r="A133">
            <v>28915</v>
          </cell>
          <cell r="B133">
            <v>40.9</v>
          </cell>
          <cell r="C133">
            <v>41.1</v>
          </cell>
          <cell r="D133">
            <v>42.1</v>
          </cell>
          <cell r="E133">
            <v>41.6</v>
          </cell>
          <cell r="F133">
            <v>41.9</v>
          </cell>
          <cell r="G133">
            <v>42.3</v>
          </cell>
          <cell r="I133">
            <v>41.4</v>
          </cell>
          <cell r="J133">
            <v>41.3</v>
          </cell>
          <cell r="K133">
            <v>8.8000000000000007</v>
          </cell>
          <cell r="L133">
            <v>8.1999999999999993</v>
          </cell>
          <cell r="M133">
            <v>7.9</v>
          </cell>
          <cell r="N133">
            <v>7.5</v>
          </cell>
          <cell r="O133">
            <v>7.7</v>
          </cell>
          <cell r="P133">
            <v>7.9</v>
          </cell>
          <cell r="R133">
            <v>7.8</v>
          </cell>
          <cell r="S133">
            <v>8.1</v>
          </cell>
          <cell r="T133">
            <v>2</v>
          </cell>
          <cell r="U133">
            <v>2</v>
          </cell>
          <cell r="V133">
            <v>0.7</v>
          </cell>
          <cell r="W133">
            <v>1.7</v>
          </cell>
          <cell r="X133">
            <v>1.5</v>
          </cell>
          <cell r="Y133">
            <v>2.2000000000000002</v>
          </cell>
          <cell r="AA133">
            <v>1.7</v>
          </cell>
          <cell r="AB133">
            <v>1.7</v>
          </cell>
        </row>
        <row r="134">
          <cell r="A134">
            <v>29007</v>
          </cell>
          <cell r="B134">
            <v>42.1</v>
          </cell>
          <cell r="C134">
            <v>42.1</v>
          </cell>
          <cell r="D134">
            <v>43</v>
          </cell>
          <cell r="E134">
            <v>42.7</v>
          </cell>
          <cell r="F134">
            <v>43</v>
          </cell>
          <cell r="G134">
            <v>43.4</v>
          </cell>
          <cell r="I134">
            <v>42.7</v>
          </cell>
          <cell r="J134">
            <v>42.4</v>
          </cell>
          <cell r="K134">
            <v>9.6</v>
          </cell>
          <cell r="L134">
            <v>7.9</v>
          </cell>
          <cell r="M134">
            <v>8</v>
          </cell>
          <cell r="N134">
            <v>8.1</v>
          </cell>
          <cell r="O134">
            <v>8.6</v>
          </cell>
          <cell r="P134">
            <v>8.8000000000000007</v>
          </cell>
          <cell r="R134">
            <v>9.5</v>
          </cell>
          <cell r="S134">
            <v>8.6999999999999993</v>
          </cell>
          <cell r="T134">
            <v>2.9</v>
          </cell>
          <cell r="U134">
            <v>2.4</v>
          </cell>
          <cell r="V134">
            <v>2.1</v>
          </cell>
          <cell r="W134">
            <v>2.6</v>
          </cell>
          <cell r="X134">
            <v>2.6</v>
          </cell>
          <cell r="Y134">
            <v>2.6</v>
          </cell>
          <cell r="AA134">
            <v>3.1</v>
          </cell>
          <cell r="AB134">
            <v>2.7</v>
          </cell>
        </row>
        <row r="135">
          <cell r="A135">
            <v>29099</v>
          </cell>
          <cell r="B135">
            <v>43.1</v>
          </cell>
          <cell r="C135">
            <v>43.3</v>
          </cell>
          <cell r="D135">
            <v>44</v>
          </cell>
          <cell r="E135">
            <v>43.5</v>
          </cell>
          <cell r="F135">
            <v>43.8</v>
          </cell>
          <cell r="G135">
            <v>44.5</v>
          </cell>
          <cell r="I135">
            <v>43.8</v>
          </cell>
          <cell r="J135">
            <v>43.4</v>
          </cell>
          <cell r="K135">
            <v>9.9</v>
          </cell>
          <cell r="L135">
            <v>9.3000000000000007</v>
          </cell>
          <cell r="M135">
            <v>8.6</v>
          </cell>
          <cell r="N135">
            <v>7.9</v>
          </cell>
          <cell r="O135">
            <v>8.4</v>
          </cell>
          <cell r="P135">
            <v>9.9</v>
          </cell>
          <cell r="R135">
            <v>10.1</v>
          </cell>
          <cell r="S135">
            <v>9.3000000000000007</v>
          </cell>
          <cell r="T135">
            <v>2.4</v>
          </cell>
          <cell r="U135">
            <v>2.9</v>
          </cell>
          <cell r="V135">
            <v>2.2999999999999998</v>
          </cell>
          <cell r="W135">
            <v>1.9</v>
          </cell>
          <cell r="X135">
            <v>1.9</v>
          </cell>
          <cell r="Y135">
            <v>2.5</v>
          </cell>
          <cell r="AA135">
            <v>2.6</v>
          </cell>
          <cell r="AB135">
            <v>2.4</v>
          </cell>
        </row>
        <row r="136">
          <cell r="A136">
            <v>29190</v>
          </cell>
          <cell r="B136">
            <v>44.3</v>
          </cell>
          <cell r="C136">
            <v>44.5</v>
          </cell>
          <cell r="D136">
            <v>45.4</v>
          </cell>
          <cell r="E136">
            <v>45.2</v>
          </cell>
          <cell r="F136">
            <v>45.3</v>
          </cell>
          <cell r="G136">
            <v>45.7</v>
          </cell>
          <cell r="I136">
            <v>44.9</v>
          </cell>
          <cell r="J136">
            <v>44.7</v>
          </cell>
          <cell r="K136">
            <v>10.5</v>
          </cell>
          <cell r="L136">
            <v>10.4</v>
          </cell>
          <cell r="M136">
            <v>8.6</v>
          </cell>
          <cell r="N136">
            <v>10.5</v>
          </cell>
          <cell r="O136">
            <v>9.6999999999999993</v>
          </cell>
          <cell r="P136">
            <v>10.4</v>
          </cell>
          <cell r="R136">
            <v>10.3</v>
          </cell>
          <cell r="S136">
            <v>10.1</v>
          </cell>
          <cell r="T136">
            <v>2.8</v>
          </cell>
          <cell r="U136">
            <v>2.8</v>
          </cell>
          <cell r="V136">
            <v>3.2</v>
          </cell>
          <cell r="W136">
            <v>3.9</v>
          </cell>
          <cell r="X136">
            <v>3.4</v>
          </cell>
          <cell r="Y136">
            <v>2.7</v>
          </cell>
          <cell r="AA136">
            <v>2.5</v>
          </cell>
          <cell r="AB136">
            <v>3</v>
          </cell>
        </row>
        <row r="137">
          <cell r="A137">
            <v>29281</v>
          </cell>
          <cell r="B137">
            <v>45.5</v>
          </cell>
          <cell r="C137">
            <v>45.2</v>
          </cell>
          <cell r="D137">
            <v>46.6</v>
          </cell>
          <cell r="E137">
            <v>46</v>
          </cell>
          <cell r="F137">
            <v>46.1</v>
          </cell>
          <cell r="G137">
            <v>46.7</v>
          </cell>
          <cell r="I137">
            <v>46.1</v>
          </cell>
          <cell r="J137">
            <v>45.7</v>
          </cell>
          <cell r="K137">
            <v>11.2</v>
          </cell>
          <cell r="L137">
            <v>10</v>
          </cell>
          <cell r="M137">
            <v>10.7</v>
          </cell>
          <cell r="N137">
            <v>10.6</v>
          </cell>
          <cell r="O137">
            <v>10</v>
          </cell>
          <cell r="P137">
            <v>10.4</v>
          </cell>
          <cell r="R137">
            <v>11.4</v>
          </cell>
          <cell r="S137">
            <v>10.7</v>
          </cell>
          <cell r="T137">
            <v>2.7</v>
          </cell>
          <cell r="U137">
            <v>1.6</v>
          </cell>
          <cell r="V137">
            <v>2.6</v>
          </cell>
          <cell r="W137">
            <v>1.8</v>
          </cell>
          <cell r="X137">
            <v>1.8</v>
          </cell>
          <cell r="Y137">
            <v>2.2000000000000002</v>
          </cell>
          <cell r="AA137">
            <v>2.7</v>
          </cell>
          <cell r="AB137">
            <v>2.2000000000000002</v>
          </cell>
        </row>
        <row r="138">
          <cell r="A138">
            <v>29373</v>
          </cell>
          <cell r="B138">
            <v>46.7</v>
          </cell>
          <cell r="C138">
            <v>46.6</v>
          </cell>
          <cell r="D138">
            <v>47.7</v>
          </cell>
          <cell r="E138">
            <v>47.4</v>
          </cell>
          <cell r="F138">
            <v>47.2</v>
          </cell>
          <cell r="G138">
            <v>47.8</v>
          </cell>
          <cell r="I138">
            <v>47.4</v>
          </cell>
          <cell r="J138">
            <v>47</v>
          </cell>
          <cell r="K138">
            <v>10.9</v>
          </cell>
          <cell r="L138">
            <v>10.7</v>
          </cell>
          <cell r="M138">
            <v>10.9</v>
          </cell>
          <cell r="N138">
            <v>11</v>
          </cell>
          <cell r="O138">
            <v>9.8000000000000007</v>
          </cell>
          <cell r="P138">
            <v>10.1</v>
          </cell>
          <cell r="R138">
            <v>11</v>
          </cell>
          <cell r="S138">
            <v>10.8</v>
          </cell>
          <cell r="T138">
            <v>2.6</v>
          </cell>
          <cell r="U138">
            <v>3.1</v>
          </cell>
          <cell r="V138">
            <v>2.4</v>
          </cell>
          <cell r="W138">
            <v>3</v>
          </cell>
          <cell r="X138">
            <v>2.4</v>
          </cell>
          <cell r="Y138">
            <v>2.4</v>
          </cell>
          <cell r="AA138">
            <v>2.8</v>
          </cell>
          <cell r="AB138">
            <v>2.8</v>
          </cell>
        </row>
        <row r="139">
          <cell r="A139">
            <v>29465</v>
          </cell>
          <cell r="B139">
            <v>47.6</v>
          </cell>
          <cell r="C139">
            <v>47.5</v>
          </cell>
          <cell r="D139">
            <v>48.5</v>
          </cell>
          <cell r="E139">
            <v>48</v>
          </cell>
          <cell r="F139">
            <v>48.3</v>
          </cell>
          <cell r="G139">
            <v>48.9</v>
          </cell>
          <cell r="H139">
            <v>51</v>
          </cell>
          <cell r="I139">
            <v>48.3</v>
          </cell>
          <cell r="J139">
            <v>47.8</v>
          </cell>
          <cell r="K139">
            <v>10.4</v>
          </cell>
          <cell r="L139">
            <v>9.6999999999999993</v>
          </cell>
          <cell r="M139">
            <v>10.199999999999999</v>
          </cell>
          <cell r="N139">
            <v>10.3</v>
          </cell>
          <cell r="O139">
            <v>10.3</v>
          </cell>
          <cell r="P139">
            <v>9.9</v>
          </cell>
          <cell r="R139">
            <v>10.3</v>
          </cell>
          <cell r="S139">
            <v>10.1</v>
          </cell>
          <cell r="T139">
            <v>1.9</v>
          </cell>
          <cell r="U139">
            <v>1.9</v>
          </cell>
          <cell r="V139">
            <v>1.7</v>
          </cell>
          <cell r="W139">
            <v>1.3</v>
          </cell>
          <cell r="X139">
            <v>2.2999999999999998</v>
          </cell>
          <cell r="Y139">
            <v>2.2999999999999998</v>
          </cell>
          <cell r="AA139">
            <v>1.9</v>
          </cell>
          <cell r="AB139">
            <v>1.7</v>
          </cell>
        </row>
        <row r="140">
          <cell r="A140">
            <v>29556</v>
          </cell>
          <cell r="B140">
            <v>48.6</v>
          </cell>
          <cell r="C140">
            <v>48.5</v>
          </cell>
          <cell r="D140">
            <v>49.6</v>
          </cell>
          <cell r="E140">
            <v>49</v>
          </cell>
          <cell r="F140">
            <v>49</v>
          </cell>
          <cell r="G140">
            <v>49.8</v>
          </cell>
          <cell r="H140">
            <v>52.2</v>
          </cell>
          <cell r="I140">
            <v>49.4</v>
          </cell>
          <cell r="J140">
            <v>48.8</v>
          </cell>
          <cell r="K140">
            <v>9.6999999999999993</v>
          </cell>
          <cell r="L140">
            <v>9</v>
          </cell>
          <cell r="M140">
            <v>9.3000000000000007</v>
          </cell>
          <cell r="N140">
            <v>8.4</v>
          </cell>
          <cell r="O140">
            <v>8.1999999999999993</v>
          </cell>
          <cell r="P140">
            <v>9</v>
          </cell>
          <cell r="R140">
            <v>10</v>
          </cell>
          <cell r="S140">
            <v>9.1999999999999993</v>
          </cell>
          <cell r="T140">
            <v>2.1</v>
          </cell>
          <cell r="U140">
            <v>2.1</v>
          </cell>
          <cell r="V140">
            <v>2.2999999999999998</v>
          </cell>
          <cell r="W140">
            <v>2.1</v>
          </cell>
          <cell r="X140">
            <v>1.4</v>
          </cell>
          <cell r="Y140">
            <v>1.8</v>
          </cell>
          <cell r="Z140">
            <v>2.4</v>
          </cell>
          <cell r="AA140">
            <v>2.2999999999999998</v>
          </cell>
          <cell r="AB140">
            <v>2.1</v>
          </cell>
        </row>
        <row r="141">
          <cell r="A141">
            <v>29646</v>
          </cell>
          <cell r="B141">
            <v>49.9</v>
          </cell>
          <cell r="C141">
            <v>49.6</v>
          </cell>
          <cell r="D141">
            <v>50.6</v>
          </cell>
          <cell r="E141">
            <v>50.3</v>
          </cell>
          <cell r="F141">
            <v>50</v>
          </cell>
          <cell r="G141">
            <v>50.9</v>
          </cell>
          <cell r="H141">
            <v>53.2</v>
          </cell>
          <cell r="I141">
            <v>50.4</v>
          </cell>
          <cell r="J141">
            <v>50</v>
          </cell>
          <cell r="K141">
            <v>9.6999999999999993</v>
          </cell>
          <cell r="L141">
            <v>9.6999999999999993</v>
          </cell>
          <cell r="M141">
            <v>8.6</v>
          </cell>
          <cell r="N141">
            <v>9.3000000000000007</v>
          </cell>
          <cell r="O141">
            <v>8.5</v>
          </cell>
          <cell r="P141">
            <v>9</v>
          </cell>
          <cell r="R141">
            <v>9.3000000000000007</v>
          </cell>
          <cell r="S141">
            <v>9.4</v>
          </cell>
          <cell r="T141">
            <v>2.7</v>
          </cell>
          <cell r="U141">
            <v>2.2999999999999998</v>
          </cell>
          <cell r="V141">
            <v>2</v>
          </cell>
          <cell r="W141">
            <v>2.7</v>
          </cell>
          <cell r="X141">
            <v>2</v>
          </cell>
          <cell r="Y141">
            <v>2.2000000000000002</v>
          </cell>
          <cell r="Z141">
            <v>1.9</v>
          </cell>
          <cell r="AA141">
            <v>2</v>
          </cell>
          <cell r="AB141">
            <v>2.5</v>
          </cell>
        </row>
        <row r="142">
          <cell r="A142">
            <v>29738</v>
          </cell>
          <cell r="B142">
            <v>50.9</v>
          </cell>
          <cell r="C142">
            <v>50.7</v>
          </cell>
          <cell r="D142">
            <v>52</v>
          </cell>
          <cell r="E142">
            <v>51.5</v>
          </cell>
          <cell r="F142">
            <v>51.1</v>
          </cell>
          <cell r="G142">
            <v>52</v>
          </cell>
          <cell r="H142">
            <v>54.2</v>
          </cell>
          <cell r="I142">
            <v>51.7</v>
          </cell>
          <cell r="J142">
            <v>51.1</v>
          </cell>
          <cell r="K142">
            <v>9</v>
          </cell>
          <cell r="L142">
            <v>8.8000000000000007</v>
          </cell>
          <cell r="M142">
            <v>9</v>
          </cell>
          <cell r="N142">
            <v>8.6</v>
          </cell>
          <cell r="O142">
            <v>8.3000000000000007</v>
          </cell>
          <cell r="P142">
            <v>8.8000000000000007</v>
          </cell>
          <cell r="R142">
            <v>9.1</v>
          </cell>
          <cell r="S142">
            <v>8.6999999999999993</v>
          </cell>
          <cell r="T142">
            <v>2</v>
          </cell>
          <cell r="U142">
            <v>2.2000000000000002</v>
          </cell>
          <cell r="V142">
            <v>2.8</v>
          </cell>
          <cell r="W142">
            <v>2.4</v>
          </cell>
          <cell r="X142">
            <v>2.2000000000000002</v>
          </cell>
          <cell r="Y142">
            <v>2.2000000000000002</v>
          </cell>
          <cell r="Z142">
            <v>1.9</v>
          </cell>
          <cell r="AA142">
            <v>2.6</v>
          </cell>
          <cell r="AB142">
            <v>2.2000000000000002</v>
          </cell>
        </row>
        <row r="143">
          <cell r="A143">
            <v>29830</v>
          </cell>
          <cell r="B143">
            <v>51.8</v>
          </cell>
          <cell r="C143">
            <v>51.8</v>
          </cell>
          <cell r="D143">
            <v>53.2</v>
          </cell>
          <cell r="E143">
            <v>52.6</v>
          </cell>
          <cell r="F143">
            <v>52.8</v>
          </cell>
          <cell r="G143">
            <v>53.3</v>
          </cell>
          <cell r="H143">
            <v>55.3</v>
          </cell>
          <cell r="I143">
            <v>52.8</v>
          </cell>
          <cell r="J143">
            <v>52.1</v>
          </cell>
          <cell r="K143">
            <v>8.8000000000000007</v>
          </cell>
          <cell r="L143">
            <v>9.1</v>
          </cell>
          <cell r="M143">
            <v>9.6999999999999993</v>
          </cell>
          <cell r="N143">
            <v>9.6</v>
          </cell>
          <cell r="O143">
            <v>9.3000000000000007</v>
          </cell>
          <cell r="P143">
            <v>9</v>
          </cell>
          <cell r="Q143">
            <v>8.4</v>
          </cell>
          <cell r="R143">
            <v>9.3000000000000007</v>
          </cell>
          <cell r="S143">
            <v>9</v>
          </cell>
          <cell r="T143">
            <v>1.8</v>
          </cell>
          <cell r="U143">
            <v>2.2000000000000002</v>
          </cell>
          <cell r="V143">
            <v>2.2999999999999998</v>
          </cell>
          <cell r="W143">
            <v>2.1</v>
          </cell>
          <cell r="X143">
            <v>3.3</v>
          </cell>
          <cell r="Y143">
            <v>2.5</v>
          </cell>
          <cell r="Z143">
            <v>2</v>
          </cell>
          <cell r="AA143">
            <v>2.1</v>
          </cell>
          <cell r="AB143">
            <v>2</v>
          </cell>
        </row>
        <row r="144">
          <cell r="A144">
            <v>29921</v>
          </cell>
          <cell r="B144">
            <v>53.9</v>
          </cell>
          <cell r="C144">
            <v>54.1</v>
          </cell>
          <cell r="D144">
            <v>55.2</v>
          </cell>
          <cell r="E144">
            <v>54.7</v>
          </cell>
          <cell r="F144">
            <v>55.1</v>
          </cell>
          <cell r="G144">
            <v>55.3</v>
          </cell>
          <cell r="H144">
            <v>58.6</v>
          </cell>
          <cell r="I144">
            <v>54.9</v>
          </cell>
          <cell r="J144">
            <v>54.3</v>
          </cell>
          <cell r="K144">
            <v>10.9</v>
          </cell>
          <cell r="L144">
            <v>11.5</v>
          </cell>
          <cell r="M144">
            <v>11.3</v>
          </cell>
          <cell r="N144">
            <v>11.6</v>
          </cell>
          <cell r="O144">
            <v>12.4</v>
          </cell>
          <cell r="P144">
            <v>11</v>
          </cell>
          <cell r="Q144">
            <v>12.3</v>
          </cell>
          <cell r="R144">
            <v>11.1</v>
          </cell>
          <cell r="S144">
            <v>11.3</v>
          </cell>
          <cell r="T144">
            <v>4.0999999999999996</v>
          </cell>
          <cell r="U144">
            <v>4.4000000000000004</v>
          </cell>
          <cell r="V144">
            <v>3.8</v>
          </cell>
          <cell r="W144">
            <v>4</v>
          </cell>
          <cell r="X144">
            <v>4.4000000000000004</v>
          </cell>
          <cell r="Y144">
            <v>3.8</v>
          </cell>
          <cell r="Z144">
            <v>6</v>
          </cell>
          <cell r="AA144">
            <v>4</v>
          </cell>
          <cell r="AB144">
            <v>4.2</v>
          </cell>
        </row>
        <row r="145">
          <cell r="A145">
            <v>30011</v>
          </cell>
          <cell r="B145">
            <v>54.9</v>
          </cell>
          <cell r="C145">
            <v>54.8</v>
          </cell>
          <cell r="D145">
            <v>56.5</v>
          </cell>
          <cell r="E145">
            <v>55.5</v>
          </cell>
          <cell r="F145">
            <v>55.7</v>
          </cell>
          <cell r="G145">
            <v>56.1</v>
          </cell>
          <cell r="H145">
            <v>59.5</v>
          </cell>
          <cell r="I145">
            <v>55.8</v>
          </cell>
          <cell r="J145">
            <v>55.3</v>
          </cell>
          <cell r="K145">
            <v>10</v>
          </cell>
          <cell r="L145">
            <v>10.5</v>
          </cell>
          <cell r="M145">
            <v>11.7</v>
          </cell>
          <cell r="N145">
            <v>10.3</v>
          </cell>
          <cell r="O145">
            <v>11.4</v>
          </cell>
          <cell r="P145">
            <v>10.199999999999999</v>
          </cell>
          <cell r="Q145">
            <v>11.8</v>
          </cell>
          <cell r="R145">
            <v>10.7</v>
          </cell>
          <cell r="S145">
            <v>10.6</v>
          </cell>
          <cell r="T145">
            <v>1.9</v>
          </cell>
          <cell r="U145">
            <v>1.3</v>
          </cell>
          <cell r="V145">
            <v>2.4</v>
          </cell>
          <cell r="W145">
            <v>1.5</v>
          </cell>
          <cell r="X145">
            <v>1.1000000000000001</v>
          </cell>
          <cell r="Y145">
            <v>1.4</v>
          </cell>
          <cell r="Z145">
            <v>1.5</v>
          </cell>
          <cell r="AA145">
            <v>1.6</v>
          </cell>
          <cell r="AB145">
            <v>1.8</v>
          </cell>
        </row>
        <row r="146">
          <cell r="A146">
            <v>30103</v>
          </cell>
          <cell r="B146">
            <v>56.5</v>
          </cell>
          <cell r="C146">
            <v>56.1</v>
          </cell>
          <cell r="D146">
            <v>57.3</v>
          </cell>
          <cell r="E146">
            <v>56.9</v>
          </cell>
          <cell r="F146">
            <v>56.8</v>
          </cell>
          <cell r="G146">
            <v>57.2</v>
          </cell>
          <cell r="H146">
            <v>60.5</v>
          </cell>
          <cell r="I146">
            <v>57.5</v>
          </cell>
          <cell r="J146">
            <v>56.6</v>
          </cell>
          <cell r="K146">
            <v>11</v>
          </cell>
          <cell r="L146">
            <v>10.7</v>
          </cell>
          <cell r="M146">
            <v>10.199999999999999</v>
          </cell>
          <cell r="N146">
            <v>10.5</v>
          </cell>
          <cell r="O146">
            <v>11.2</v>
          </cell>
          <cell r="P146">
            <v>10</v>
          </cell>
          <cell r="Q146">
            <v>11.6</v>
          </cell>
          <cell r="R146">
            <v>11.2</v>
          </cell>
          <cell r="S146">
            <v>10.8</v>
          </cell>
          <cell r="T146">
            <v>2.9</v>
          </cell>
          <cell r="U146">
            <v>2.4</v>
          </cell>
          <cell r="V146">
            <v>1.4</v>
          </cell>
          <cell r="W146">
            <v>2.5</v>
          </cell>
          <cell r="X146">
            <v>2</v>
          </cell>
          <cell r="Y146">
            <v>2</v>
          </cell>
          <cell r="Z146">
            <v>1.7</v>
          </cell>
          <cell r="AA146">
            <v>3</v>
          </cell>
          <cell r="AB146">
            <v>2.4</v>
          </cell>
        </row>
        <row r="147">
          <cell r="A147">
            <v>30195</v>
          </cell>
          <cell r="B147">
            <v>58.5</v>
          </cell>
          <cell r="C147">
            <v>58.1</v>
          </cell>
          <cell r="D147">
            <v>59.2</v>
          </cell>
          <cell r="E147">
            <v>58.9</v>
          </cell>
          <cell r="F147">
            <v>58.8</v>
          </cell>
          <cell r="G147">
            <v>59</v>
          </cell>
          <cell r="H147">
            <v>62.5</v>
          </cell>
          <cell r="I147">
            <v>59.3</v>
          </cell>
          <cell r="J147">
            <v>58.6</v>
          </cell>
          <cell r="K147">
            <v>12.9</v>
          </cell>
          <cell r="L147">
            <v>12.2</v>
          </cell>
          <cell r="M147">
            <v>11.3</v>
          </cell>
          <cell r="N147">
            <v>12</v>
          </cell>
          <cell r="O147">
            <v>11.4</v>
          </cell>
          <cell r="P147">
            <v>10.7</v>
          </cell>
          <cell r="Q147">
            <v>13</v>
          </cell>
          <cell r="R147">
            <v>12.3</v>
          </cell>
          <cell r="S147">
            <v>12.5</v>
          </cell>
          <cell r="T147">
            <v>3.5</v>
          </cell>
          <cell r="U147">
            <v>3.6</v>
          </cell>
          <cell r="V147">
            <v>3.3</v>
          </cell>
          <cell r="W147">
            <v>3.5</v>
          </cell>
          <cell r="X147">
            <v>3.5</v>
          </cell>
          <cell r="Y147">
            <v>3.1</v>
          </cell>
          <cell r="Z147">
            <v>3.3</v>
          </cell>
          <cell r="AA147">
            <v>3.1</v>
          </cell>
          <cell r="AB147">
            <v>3.5</v>
          </cell>
        </row>
        <row r="148">
          <cell r="A148">
            <v>30286</v>
          </cell>
          <cell r="B148">
            <v>60.3</v>
          </cell>
          <cell r="C148">
            <v>59.6</v>
          </cell>
          <cell r="D148">
            <v>61.2</v>
          </cell>
          <cell r="E148">
            <v>60.5</v>
          </cell>
          <cell r="F148">
            <v>60.4</v>
          </cell>
          <cell r="G148">
            <v>61</v>
          </cell>
          <cell r="H148">
            <v>64.3</v>
          </cell>
          <cell r="I148">
            <v>61.6</v>
          </cell>
          <cell r="J148">
            <v>60.3</v>
          </cell>
          <cell r="K148">
            <v>11.9</v>
          </cell>
          <cell r="L148">
            <v>10.199999999999999</v>
          </cell>
          <cell r="M148">
            <v>10.9</v>
          </cell>
          <cell r="N148">
            <v>10.6</v>
          </cell>
          <cell r="O148">
            <v>9.6</v>
          </cell>
          <cell r="P148">
            <v>10.3</v>
          </cell>
          <cell r="Q148">
            <v>9.6999999999999993</v>
          </cell>
          <cell r="R148">
            <v>12.2</v>
          </cell>
          <cell r="S148">
            <v>11</v>
          </cell>
          <cell r="T148">
            <v>3.1</v>
          </cell>
          <cell r="U148">
            <v>2.6</v>
          </cell>
          <cell r="V148">
            <v>3.4</v>
          </cell>
          <cell r="W148">
            <v>2.7</v>
          </cell>
          <cell r="X148">
            <v>2.7</v>
          </cell>
          <cell r="Y148">
            <v>3.4</v>
          </cell>
          <cell r="Z148">
            <v>2.9</v>
          </cell>
          <cell r="AA148">
            <v>3.9</v>
          </cell>
          <cell r="AB148">
            <v>2.9</v>
          </cell>
        </row>
        <row r="149">
          <cell r="A149">
            <v>30376</v>
          </cell>
          <cell r="B149">
            <v>61.6</v>
          </cell>
          <cell r="C149">
            <v>60.9</v>
          </cell>
          <cell r="D149">
            <v>62.7</v>
          </cell>
          <cell r="E149">
            <v>62.2</v>
          </cell>
          <cell r="F149">
            <v>61.3</v>
          </cell>
          <cell r="G149">
            <v>62.3</v>
          </cell>
          <cell r="H149">
            <v>65.599999999999994</v>
          </cell>
          <cell r="I149">
            <v>62.9</v>
          </cell>
          <cell r="J149">
            <v>61.6</v>
          </cell>
          <cell r="K149">
            <v>12.2</v>
          </cell>
          <cell r="L149">
            <v>11.1</v>
          </cell>
          <cell r="M149">
            <v>11</v>
          </cell>
          <cell r="N149">
            <v>12.1</v>
          </cell>
          <cell r="O149">
            <v>10.1</v>
          </cell>
          <cell r="P149">
            <v>11.1</v>
          </cell>
          <cell r="Q149">
            <v>10.3</v>
          </cell>
          <cell r="R149">
            <v>12.7</v>
          </cell>
          <cell r="S149">
            <v>11.4</v>
          </cell>
          <cell r="T149">
            <v>2.2000000000000002</v>
          </cell>
          <cell r="U149">
            <v>2.2000000000000002</v>
          </cell>
          <cell r="V149">
            <v>2.5</v>
          </cell>
          <cell r="W149">
            <v>2.8</v>
          </cell>
          <cell r="X149">
            <v>1.5</v>
          </cell>
          <cell r="Y149">
            <v>2.1</v>
          </cell>
          <cell r="Z149">
            <v>2</v>
          </cell>
          <cell r="AA149">
            <v>2.1</v>
          </cell>
          <cell r="AB149">
            <v>2.2000000000000002</v>
          </cell>
        </row>
        <row r="150">
          <cell r="A150">
            <v>30468</v>
          </cell>
          <cell r="B150">
            <v>62.8</v>
          </cell>
          <cell r="C150">
            <v>62.6</v>
          </cell>
          <cell r="D150">
            <v>63.5</v>
          </cell>
          <cell r="E150">
            <v>63.9</v>
          </cell>
          <cell r="F150">
            <v>62.4</v>
          </cell>
          <cell r="G150">
            <v>63.5</v>
          </cell>
          <cell r="H150">
            <v>66.8</v>
          </cell>
          <cell r="I150">
            <v>63.9</v>
          </cell>
          <cell r="J150">
            <v>62.9</v>
          </cell>
          <cell r="K150">
            <v>11.2</v>
          </cell>
          <cell r="L150">
            <v>11.6</v>
          </cell>
          <cell r="M150">
            <v>10.8</v>
          </cell>
          <cell r="N150">
            <v>12.3</v>
          </cell>
          <cell r="O150">
            <v>9.9</v>
          </cell>
          <cell r="P150">
            <v>11</v>
          </cell>
          <cell r="Q150">
            <v>10.4</v>
          </cell>
          <cell r="R150">
            <v>11.1</v>
          </cell>
          <cell r="S150">
            <v>11.1</v>
          </cell>
          <cell r="T150">
            <v>1.9</v>
          </cell>
          <cell r="U150">
            <v>2.8</v>
          </cell>
          <cell r="V150">
            <v>1.3</v>
          </cell>
          <cell r="W150">
            <v>2.7</v>
          </cell>
          <cell r="X150">
            <v>1.8</v>
          </cell>
          <cell r="Y150">
            <v>1.9</v>
          </cell>
          <cell r="Z150">
            <v>1.8</v>
          </cell>
          <cell r="AA150">
            <v>1.6</v>
          </cell>
          <cell r="AB150">
            <v>2.1</v>
          </cell>
        </row>
        <row r="151">
          <cell r="A151">
            <v>30560</v>
          </cell>
          <cell r="B151">
            <v>63.6</v>
          </cell>
          <cell r="C151">
            <v>63.6</v>
          </cell>
          <cell r="D151">
            <v>64.900000000000006</v>
          </cell>
          <cell r="E151">
            <v>64.8</v>
          </cell>
          <cell r="F151">
            <v>64.2</v>
          </cell>
          <cell r="G151">
            <v>64.3</v>
          </cell>
          <cell r="H151">
            <v>67.7</v>
          </cell>
          <cell r="I151">
            <v>64.8</v>
          </cell>
          <cell r="J151">
            <v>64</v>
          </cell>
          <cell r="K151">
            <v>8.6999999999999993</v>
          </cell>
          <cell r="L151">
            <v>9.5</v>
          </cell>
          <cell r="M151">
            <v>9.6</v>
          </cell>
          <cell r="N151">
            <v>10</v>
          </cell>
          <cell r="O151">
            <v>9.1999999999999993</v>
          </cell>
          <cell r="P151">
            <v>9</v>
          </cell>
          <cell r="Q151">
            <v>8.3000000000000007</v>
          </cell>
          <cell r="R151">
            <v>9.3000000000000007</v>
          </cell>
          <cell r="S151">
            <v>9.1999999999999993</v>
          </cell>
          <cell r="T151">
            <v>1.3</v>
          </cell>
          <cell r="U151">
            <v>1.6</v>
          </cell>
          <cell r="V151">
            <v>2.2000000000000002</v>
          </cell>
          <cell r="W151">
            <v>1.4</v>
          </cell>
          <cell r="X151">
            <v>2.9</v>
          </cell>
          <cell r="Y151">
            <v>1.3</v>
          </cell>
          <cell r="Z151">
            <v>1.3</v>
          </cell>
          <cell r="AA151">
            <v>1.4</v>
          </cell>
          <cell r="AB151">
            <v>1.7</v>
          </cell>
        </row>
        <row r="152">
          <cell r="A152">
            <v>30651</v>
          </cell>
          <cell r="B152">
            <v>64.900000000000006</v>
          </cell>
          <cell r="C152">
            <v>65.5</v>
          </cell>
          <cell r="D152">
            <v>66.2</v>
          </cell>
          <cell r="E152">
            <v>66.099999999999994</v>
          </cell>
          <cell r="F152">
            <v>65.599999999999994</v>
          </cell>
          <cell r="G152">
            <v>65.8</v>
          </cell>
          <cell r="H152">
            <v>68.599999999999994</v>
          </cell>
          <cell r="I152">
            <v>66.400000000000006</v>
          </cell>
          <cell r="J152">
            <v>65.5</v>
          </cell>
          <cell r="K152">
            <v>7.6</v>
          </cell>
          <cell r="L152">
            <v>9.9</v>
          </cell>
          <cell r="M152">
            <v>8.1999999999999993</v>
          </cell>
          <cell r="N152">
            <v>9.3000000000000007</v>
          </cell>
          <cell r="O152">
            <v>8.6</v>
          </cell>
          <cell r="P152">
            <v>7.9</v>
          </cell>
          <cell r="Q152">
            <v>6.7</v>
          </cell>
          <cell r="R152">
            <v>7.8</v>
          </cell>
          <cell r="S152">
            <v>8.6</v>
          </cell>
          <cell r="T152">
            <v>2</v>
          </cell>
          <cell r="U152">
            <v>3</v>
          </cell>
          <cell r="V152">
            <v>2</v>
          </cell>
          <cell r="W152">
            <v>2</v>
          </cell>
          <cell r="X152">
            <v>2.2000000000000002</v>
          </cell>
          <cell r="Y152">
            <v>2.2999999999999998</v>
          </cell>
          <cell r="Z152">
            <v>1.3</v>
          </cell>
          <cell r="AA152">
            <v>2.5</v>
          </cell>
          <cell r="AB152">
            <v>2.2999999999999998</v>
          </cell>
        </row>
        <row r="153">
          <cell r="A153">
            <v>30742</v>
          </cell>
          <cell r="B153">
            <v>64.599999999999994</v>
          </cell>
          <cell r="C153">
            <v>65.099999999999994</v>
          </cell>
          <cell r="D153">
            <v>66.400000000000006</v>
          </cell>
          <cell r="E153">
            <v>66.099999999999994</v>
          </cell>
          <cell r="F153">
            <v>65</v>
          </cell>
          <cell r="G153">
            <v>65.900000000000006</v>
          </cell>
          <cell r="H153">
            <v>68.900000000000006</v>
          </cell>
          <cell r="I153">
            <v>66.5</v>
          </cell>
          <cell r="J153">
            <v>65.2</v>
          </cell>
          <cell r="K153">
            <v>4.9000000000000004</v>
          </cell>
          <cell r="L153">
            <v>6.9</v>
          </cell>
          <cell r="M153">
            <v>5.9</v>
          </cell>
          <cell r="N153">
            <v>6.3</v>
          </cell>
          <cell r="O153">
            <v>6</v>
          </cell>
          <cell r="P153">
            <v>5.8</v>
          </cell>
          <cell r="Q153">
            <v>5</v>
          </cell>
          <cell r="R153">
            <v>5.7</v>
          </cell>
          <cell r="S153">
            <v>5.8</v>
          </cell>
          <cell r="T153">
            <v>-0.5</v>
          </cell>
          <cell r="U153">
            <v>-0.6</v>
          </cell>
          <cell r="V153">
            <v>0.3</v>
          </cell>
          <cell r="W153">
            <v>0</v>
          </cell>
          <cell r="X153">
            <v>-0.9</v>
          </cell>
          <cell r="Y153">
            <v>0.2</v>
          </cell>
          <cell r="Z153">
            <v>0.4</v>
          </cell>
          <cell r="AA153">
            <v>0.2</v>
          </cell>
          <cell r="AB153">
            <v>-0.5</v>
          </cell>
        </row>
        <row r="154">
          <cell r="A154">
            <v>30834</v>
          </cell>
          <cell r="B154">
            <v>64.599999999999994</v>
          </cell>
          <cell r="C154">
            <v>65.3</v>
          </cell>
          <cell r="D154">
            <v>66.900000000000006</v>
          </cell>
          <cell r="E154">
            <v>66.2</v>
          </cell>
          <cell r="F154">
            <v>65</v>
          </cell>
          <cell r="G154">
            <v>66</v>
          </cell>
          <cell r="H154">
            <v>68.900000000000006</v>
          </cell>
          <cell r="I154">
            <v>66.599999999999994</v>
          </cell>
          <cell r="J154">
            <v>65.400000000000006</v>
          </cell>
          <cell r="K154">
            <v>2.9</v>
          </cell>
          <cell r="L154">
            <v>4.3</v>
          </cell>
          <cell r="M154">
            <v>5.4</v>
          </cell>
          <cell r="N154">
            <v>3.6</v>
          </cell>
          <cell r="O154">
            <v>4.2</v>
          </cell>
          <cell r="P154">
            <v>3.9</v>
          </cell>
          <cell r="Q154">
            <v>3.1</v>
          </cell>
          <cell r="R154">
            <v>4.2</v>
          </cell>
          <cell r="S154">
            <v>4</v>
          </cell>
          <cell r="T154">
            <v>0</v>
          </cell>
          <cell r="U154">
            <v>0.3</v>
          </cell>
          <cell r="V154">
            <v>0.8</v>
          </cell>
          <cell r="W154">
            <v>0.2</v>
          </cell>
          <cell r="X154">
            <v>0</v>
          </cell>
          <cell r="Y154">
            <v>0.2</v>
          </cell>
          <cell r="Z154">
            <v>0</v>
          </cell>
          <cell r="AA154">
            <v>0.2</v>
          </cell>
          <cell r="AB154">
            <v>0.3</v>
          </cell>
        </row>
        <row r="155">
          <cell r="A155">
            <v>30926</v>
          </cell>
          <cell r="B155">
            <v>65.400000000000006</v>
          </cell>
          <cell r="C155">
            <v>66.3</v>
          </cell>
          <cell r="D155">
            <v>67.8</v>
          </cell>
          <cell r="E155">
            <v>66.900000000000006</v>
          </cell>
          <cell r="F155">
            <v>66</v>
          </cell>
          <cell r="G155">
            <v>66.7</v>
          </cell>
          <cell r="H155">
            <v>69.8</v>
          </cell>
          <cell r="I155">
            <v>67.599999999999994</v>
          </cell>
          <cell r="J155">
            <v>66.2</v>
          </cell>
          <cell r="K155">
            <v>2.8</v>
          </cell>
          <cell r="L155">
            <v>4.2</v>
          </cell>
          <cell r="M155">
            <v>4.5</v>
          </cell>
          <cell r="N155">
            <v>3.2</v>
          </cell>
          <cell r="O155">
            <v>2.8</v>
          </cell>
          <cell r="P155">
            <v>3.7</v>
          </cell>
          <cell r="Q155">
            <v>3.1</v>
          </cell>
          <cell r="R155">
            <v>4.3</v>
          </cell>
          <cell r="S155">
            <v>3.4</v>
          </cell>
          <cell r="T155">
            <v>1.2</v>
          </cell>
          <cell r="U155">
            <v>1.5</v>
          </cell>
          <cell r="V155">
            <v>1.3</v>
          </cell>
          <cell r="W155">
            <v>1.1000000000000001</v>
          </cell>
          <cell r="X155">
            <v>1.5</v>
          </cell>
          <cell r="Y155">
            <v>1.1000000000000001</v>
          </cell>
          <cell r="Z155">
            <v>1.3</v>
          </cell>
          <cell r="AA155">
            <v>1.5</v>
          </cell>
          <cell r="AB155">
            <v>1.2</v>
          </cell>
        </row>
        <row r="156">
          <cell r="A156">
            <v>31017</v>
          </cell>
          <cell r="B156">
            <v>66.400000000000006</v>
          </cell>
          <cell r="C156">
            <v>67.099999999999994</v>
          </cell>
          <cell r="D156">
            <v>68.5</v>
          </cell>
          <cell r="E156">
            <v>68.3</v>
          </cell>
          <cell r="F156">
            <v>66.8</v>
          </cell>
          <cell r="G156">
            <v>68</v>
          </cell>
          <cell r="H156">
            <v>70.5</v>
          </cell>
          <cell r="I156">
            <v>68.599999999999994</v>
          </cell>
          <cell r="J156">
            <v>67.2</v>
          </cell>
          <cell r="K156">
            <v>2.2999999999999998</v>
          </cell>
          <cell r="L156">
            <v>2.4</v>
          </cell>
          <cell r="M156">
            <v>3.5</v>
          </cell>
          <cell r="N156">
            <v>3.3</v>
          </cell>
          <cell r="O156">
            <v>1.8</v>
          </cell>
          <cell r="P156">
            <v>3.3</v>
          </cell>
          <cell r="Q156">
            <v>2.8</v>
          </cell>
          <cell r="R156">
            <v>3.3</v>
          </cell>
          <cell r="S156">
            <v>2.6</v>
          </cell>
          <cell r="T156">
            <v>1.5</v>
          </cell>
          <cell r="U156">
            <v>1.2</v>
          </cell>
          <cell r="V156">
            <v>1</v>
          </cell>
          <cell r="W156">
            <v>2.1</v>
          </cell>
          <cell r="X156">
            <v>1.2</v>
          </cell>
          <cell r="Y156">
            <v>1.9</v>
          </cell>
          <cell r="Z156">
            <v>1</v>
          </cell>
          <cell r="AA156">
            <v>1.5</v>
          </cell>
          <cell r="AB156">
            <v>1.5</v>
          </cell>
        </row>
        <row r="157">
          <cell r="A157">
            <v>31107</v>
          </cell>
          <cell r="B157">
            <v>67.400000000000006</v>
          </cell>
          <cell r="C157">
            <v>67.900000000000006</v>
          </cell>
          <cell r="D157">
            <v>69.599999999999994</v>
          </cell>
          <cell r="E157">
            <v>69.3</v>
          </cell>
          <cell r="F157">
            <v>67.8</v>
          </cell>
          <cell r="G157">
            <v>69.099999999999994</v>
          </cell>
          <cell r="H157">
            <v>71.2</v>
          </cell>
          <cell r="I157">
            <v>69.7</v>
          </cell>
          <cell r="J157">
            <v>68.099999999999994</v>
          </cell>
          <cell r="K157">
            <v>4.3</v>
          </cell>
          <cell r="L157">
            <v>4.3</v>
          </cell>
          <cell r="M157">
            <v>4.8</v>
          </cell>
          <cell r="N157">
            <v>4.8</v>
          </cell>
          <cell r="O157">
            <v>4.3</v>
          </cell>
          <cell r="P157">
            <v>4.9000000000000004</v>
          </cell>
          <cell r="Q157">
            <v>3.3</v>
          </cell>
          <cell r="R157">
            <v>4.8</v>
          </cell>
          <cell r="S157">
            <v>4.4000000000000004</v>
          </cell>
          <cell r="T157">
            <v>1.5</v>
          </cell>
          <cell r="U157">
            <v>1.2</v>
          </cell>
          <cell r="V157">
            <v>1.6</v>
          </cell>
          <cell r="W157">
            <v>1.5</v>
          </cell>
          <cell r="X157">
            <v>1.5</v>
          </cell>
          <cell r="Y157">
            <v>1.6</v>
          </cell>
          <cell r="Z157">
            <v>1</v>
          </cell>
          <cell r="AA157">
            <v>1.6</v>
          </cell>
          <cell r="AB157">
            <v>1.3</v>
          </cell>
        </row>
        <row r="158">
          <cell r="A158">
            <v>31199</v>
          </cell>
          <cell r="B158">
            <v>68.8</v>
          </cell>
          <cell r="C158">
            <v>69.900000000000006</v>
          </cell>
          <cell r="D158">
            <v>70.8</v>
          </cell>
          <cell r="E158">
            <v>71.099999999999994</v>
          </cell>
          <cell r="F158">
            <v>69.400000000000006</v>
          </cell>
          <cell r="G158">
            <v>70.7</v>
          </cell>
          <cell r="H158">
            <v>72.8</v>
          </cell>
          <cell r="I158">
            <v>71.3</v>
          </cell>
          <cell r="J158">
            <v>69.7</v>
          </cell>
          <cell r="K158">
            <v>6.5</v>
          </cell>
          <cell r="L158">
            <v>7</v>
          </cell>
          <cell r="M158">
            <v>5.8</v>
          </cell>
          <cell r="N158">
            <v>7.4</v>
          </cell>
          <cell r="O158">
            <v>6.8</v>
          </cell>
          <cell r="P158">
            <v>7.1</v>
          </cell>
          <cell r="Q158">
            <v>5.7</v>
          </cell>
          <cell r="R158">
            <v>7.1</v>
          </cell>
          <cell r="S158">
            <v>6.6</v>
          </cell>
          <cell r="T158">
            <v>2.1</v>
          </cell>
          <cell r="U158">
            <v>2.9</v>
          </cell>
          <cell r="V158">
            <v>1.7</v>
          </cell>
          <cell r="W158">
            <v>2.6</v>
          </cell>
          <cell r="X158">
            <v>2.4</v>
          </cell>
          <cell r="Y158">
            <v>2.2999999999999998</v>
          </cell>
          <cell r="Z158">
            <v>2.2000000000000002</v>
          </cell>
          <cell r="AA158">
            <v>2.2999999999999998</v>
          </cell>
          <cell r="AB158">
            <v>2.2999999999999998</v>
          </cell>
        </row>
        <row r="159">
          <cell r="A159">
            <v>31291</v>
          </cell>
          <cell r="B159">
            <v>70.3</v>
          </cell>
          <cell r="C159">
            <v>71.400000000000006</v>
          </cell>
          <cell r="D159">
            <v>72.599999999999994</v>
          </cell>
          <cell r="E159">
            <v>72.599999999999994</v>
          </cell>
          <cell r="F159">
            <v>70.8</v>
          </cell>
          <cell r="G159">
            <v>72.5</v>
          </cell>
          <cell r="H159">
            <v>75.400000000000006</v>
          </cell>
          <cell r="I159">
            <v>73</v>
          </cell>
          <cell r="J159">
            <v>71.3</v>
          </cell>
          <cell r="K159">
            <v>7.5</v>
          </cell>
          <cell r="L159">
            <v>7.7</v>
          </cell>
          <cell r="M159">
            <v>7.1</v>
          </cell>
          <cell r="N159">
            <v>8.5</v>
          </cell>
          <cell r="O159">
            <v>7.3</v>
          </cell>
          <cell r="P159">
            <v>8.6999999999999993</v>
          </cell>
          <cell r="Q159">
            <v>8</v>
          </cell>
          <cell r="R159">
            <v>8</v>
          </cell>
          <cell r="S159">
            <v>7.7</v>
          </cell>
          <cell r="T159">
            <v>2.2000000000000002</v>
          </cell>
          <cell r="U159">
            <v>2.1</v>
          </cell>
          <cell r="V159">
            <v>2.5</v>
          </cell>
          <cell r="W159">
            <v>2.1</v>
          </cell>
          <cell r="X159">
            <v>2</v>
          </cell>
          <cell r="Y159">
            <v>2.5</v>
          </cell>
          <cell r="Z159">
            <v>3.6</v>
          </cell>
          <cell r="AA159">
            <v>2.4</v>
          </cell>
          <cell r="AB159">
            <v>2.2999999999999998</v>
          </cell>
        </row>
        <row r="160">
          <cell r="A160">
            <v>31382</v>
          </cell>
          <cell r="B160">
            <v>71.900000000000006</v>
          </cell>
          <cell r="C160">
            <v>72.599999999999994</v>
          </cell>
          <cell r="D160">
            <v>74</v>
          </cell>
          <cell r="E160">
            <v>74.099999999999994</v>
          </cell>
          <cell r="F160">
            <v>72.400000000000006</v>
          </cell>
          <cell r="G160">
            <v>74</v>
          </cell>
          <cell r="H160">
            <v>76.2</v>
          </cell>
          <cell r="I160">
            <v>74.599999999999994</v>
          </cell>
          <cell r="J160">
            <v>72.7</v>
          </cell>
          <cell r="K160">
            <v>8.3000000000000007</v>
          </cell>
          <cell r="L160">
            <v>8.1999999999999993</v>
          </cell>
          <cell r="M160">
            <v>8</v>
          </cell>
          <cell r="N160">
            <v>8.5</v>
          </cell>
          <cell r="O160">
            <v>8.4</v>
          </cell>
          <cell r="P160">
            <v>8.8000000000000007</v>
          </cell>
          <cell r="Q160">
            <v>8.1</v>
          </cell>
          <cell r="R160">
            <v>8.6999999999999993</v>
          </cell>
          <cell r="S160">
            <v>8.1999999999999993</v>
          </cell>
          <cell r="T160">
            <v>2.2999999999999998</v>
          </cell>
          <cell r="U160">
            <v>1.7</v>
          </cell>
          <cell r="V160">
            <v>1.9</v>
          </cell>
          <cell r="W160">
            <v>2.1</v>
          </cell>
          <cell r="X160">
            <v>2.2999999999999998</v>
          </cell>
          <cell r="Y160">
            <v>2.1</v>
          </cell>
          <cell r="Z160">
            <v>1.1000000000000001</v>
          </cell>
          <cell r="AA160">
            <v>2.2000000000000002</v>
          </cell>
          <cell r="AB160">
            <v>2</v>
          </cell>
        </row>
        <row r="161">
          <cell r="A161">
            <v>31472</v>
          </cell>
          <cell r="B161">
            <v>73.599999999999994</v>
          </cell>
          <cell r="C161">
            <v>74.599999999999994</v>
          </cell>
          <cell r="D161">
            <v>75.8</v>
          </cell>
          <cell r="E161">
            <v>75.2</v>
          </cell>
          <cell r="F161">
            <v>73.599999999999994</v>
          </cell>
          <cell r="G161">
            <v>75.099999999999994</v>
          </cell>
          <cell r="H161">
            <v>77.599999999999994</v>
          </cell>
          <cell r="I161">
            <v>76.2</v>
          </cell>
          <cell r="J161">
            <v>74.400000000000006</v>
          </cell>
          <cell r="K161">
            <v>9.1999999999999993</v>
          </cell>
          <cell r="L161">
            <v>9.9</v>
          </cell>
          <cell r="M161">
            <v>8.9</v>
          </cell>
          <cell r="N161">
            <v>8.5</v>
          </cell>
          <cell r="O161">
            <v>8.6</v>
          </cell>
          <cell r="P161">
            <v>8.6999999999999993</v>
          </cell>
          <cell r="Q161">
            <v>9</v>
          </cell>
          <cell r="R161">
            <v>9.3000000000000007</v>
          </cell>
          <cell r="S161">
            <v>9.3000000000000007</v>
          </cell>
          <cell r="T161">
            <v>2.4</v>
          </cell>
          <cell r="U161">
            <v>2.8</v>
          </cell>
          <cell r="V161">
            <v>2.4</v>
          </cell>
          <cell r="W161">
            <v>1.5</v>
          </cell>
          <cell r="X161">
            <v>1.7</v>
          </cell>
          <cell r="Y161">
            <v>1.5</v>
          </cell>
          <cell r="Z161">
            <v>1.8</v>
          </cell>
          <cell r="AA161">
            <v>2.1</v>
          </cell>
          <cell r="AB161">
            <v>2.2999999999999998</v>
          </cell>
        </row>
        <row r="162">
          <cell r="A162">
            <v>31564</v>
          </cell>
          <cell r="B162">
            <v>74.900000000000006</v>
          </cell>
          <cell r="C162">
            <v>75.7</v>
          </cell>
          <cell r="D162">
            <v>76.599999999999994</v>
          </cell>
          <cell r="E162">
            <v>76.7</v>
          </cell>
          <cell r="F162">
            <v>74.8</v>
          </cell>
          <cell r="G162">
            <v>76.8</v>
          </cell>
          <cell r="H162">
            <v>78.599999999999994</v>
          </cell>
          <cell r="I162">
            <v>77.5</v>
          </cell>
          <cell r="J162">
            <v>75.599999999999994</v>
          </cell>
          <cell r="K162">
            <v>8.9</v>
          </cell>
          <cell r="L162">
            <v>8.3000000000000007</v>
          </cell>
          <cell r="M162">
            <v>8.1999999999999993</v>
          </cell>
          <cell r="N162">
            <v>7.9</v>
          </cell>
          <cell r="O162">
            <v>7.8</v>
          </cell>
          <cell r="P162">
            <v>8.6</v>
          </cell>
          <cell r="Q162">
            <v>8</v>
          </cell>
          <cell r="R162">
            <v>8.6999999999999993</v>
          </cell>
          <cell r="S162">
            <v>8.5</v>
          </cell>
          <cell r="T162">
            <v>1.8</v>
          </cell>
          <cell r="U162">
            <v>1.5</v>
          </cell>
          <cell r="V162">
            <v>1.1000000000000001</v>
          </cell>
          <cell r="W162">
            <v>2</v>
          </cell>
          <cell r="X162">
            <v>1.6</v>
          </cell>
          <cell r="Y162">
            <v>2.2999999999999998</v>
          </cell>
          <cell r="Z162">
            <v>1.3</v>
          </cell>
          <cell r="AA162">
            <v>1.7</v>
          </cell>
          <cell r="AB162">
            <v>1.6</v>
          </cell>
        </row>
        <row r="163">
          <cell r="A163">
            <v>31656</v>
          </cell>
          <cell r="B163">
            <v>76.7</v>
          </cell>
          <cell r="C163">
            <v>77.7</v>
          </cell>
          <cell r="D163">
            <v>78.5</v>
          </cell>
          <cell r="E163">
            <v>79</v>
          </cell>
          <cell r="F163">
            <v>77.3</v>
          </cell>
          <cell r="G163">
            <v>78.8</v>
          </cell>
          <cell r="H163">
            <v>80.7</v>
          </cell>
          <cell r="I163">
            <v>79.099999999999994</v>
          </cell>
          <cell r="J163">
            <v>77.599999999999994</v>
          </cell>
          <cell r="K163">
            <v>9.1</v>
          </cell>
          <cell r="L163">
            <v>8.8000000000000007</v>
          </cell>
          <cell r="M163">
            <v>8.1</v>
          </cell>
          <cell r="N163">
            <v>8.8000000000000007</v>
          </cell>
          <cell r="O163">
            <v>9.1999999999999993</v>
          </cell>
          <cell r="P163">
            <v>8.6999999999999993</v>
          </cell>
          <cell r="Q163">
            <v>7</v>
          </cell>
          <cell r="R163">
            <v>8.4</v>
          </cell>
          <cell r="S163">
            <v>8.8000000000000007</v>
          </cell>
          <cell r="T163">
            <v>2.4</v>
          </cell>
          <cell r="U163">
            <v>2.6</v>
          </cell>
          <cell r="V163">
            <v>2.5</v>
          </cell>
          <cell r="W163">
            <v>3</v>
          </cell>
          <cell r="X163">
            <v>3.3</v>
          </cell>
          <cell r="Y163">
            <v>2.6</v>
          </cell>
          <cell r="Z163">
            <v>2.7</v>
          </cell>
          <cell r="AA163">
            <v>2.1</v>
          </cell>
          <cell r="AB163">
            <v>2.6</v>
          </cell>
        </row>
        <row r="164">
          <cell r="A164">
            <v>31747</v>
          </cell>
          <cell r="B164">
            <v>78.900000000000006</v>
          </cell>
          <cell r="C164">
            <v>80</v>
          </cell>
          <cell r="D164">
            <v>80.599999999999994</v>
          </cell>
          <cell r="E164">
            <v>81</v>
          </cell>
          <cell r="F164">
            <v>79.7</v>
          </cell>
          <cell r="G164">
            <v>81.400000000000006</v>
          </cell>
          <cell r="H164">
            <v>83.5</v>
          </cell>
          <cell r="I164">
            <v>81.099999999999994</v>
          </cell>
          <cell r="J164">
            <v>79.8</v>
          </cell>
          <cell r="K164">
            <v>9.6999999999999993</v>
          </cell>
          <cell r="L164">
            <v>10.199999999999999</v>
          </cell>
          <cell r="M164">
            <v>8.9</v>
          </cell>
          <cell r="N164">
            <v>9.3000000000000007</v>
          </cell>
          <cell r="O164">
            <v>10.1</v>
          </cell>
          <cell r="P164">
            <v>10</v>
          </cell>
          <cell r="Q164">
            <v>9.6</v>
          </cell>
          <cell r="R164">
            <v>8.6999999999999993</v>
          </cell>
          <cell r="S164">
            <v>9.8000000000000007</v>
          </cell>
          <cell r="T164">
            <v>2.9</v>
          </cell>
          <cell r="U164">
            <v>3</v>
          </cell>
          <cell r="V164">
            <v>2.7</v>
          </cell>
          <cell r="W164">
            <v>2.5</v>
          </cell>
          <cell r="X164">
            <v>3.1</v>
          </cell>
          <cell r="Y164">
            <v>3.3</v>
          </cell>
          <cell r="Z164">
            <v>3.5</v>
          </cell>
          <cell r="AA164">
            <v>2.5</v>
          </cell>
          <cell r="AB164">
            <v>2.8</v>
          </cell>
        </row>
        <row r="165">
          <cell r="A165">
            <v>31837</v>
          </cell>
          <cell r="B165">
            <v>80.5</v>
          </cell>
          <cell r="C165">
            <v>81.5</v>
          </cell>
          <cell r="D165">
            <v>82.3</v>
          </cell>
          <cell r="E165">
            <v>82.4</v>
          </cell>
          <cell r="F165">
            <v>81.2</v>
          </cell>
          <cell r="G165">
            <v>83.1</v>
          </cell>
          <cell r="H165">
            <v>84.9</v>
          </cell>
          <cell r="I165">
            <v>82.5</v>
          </cell>
          <cell r="J165">
            <v>81.400000000000006</v>
          </cell>
          <cell r="K165">
            <v>9.4</v>
          </cell>
          <cell r="L165">
            <v>9.1999999999999993</v>
          </cell>
          <cell r="M165">
            <v>8.6</v>
          </cell>
          <cell r="N165">
            <v>9.6</v>
          </cell>
          <cell r="O165">
            <v>10.3</v>
          </cell>
          <cell r="P165">
            <v>10.7</v>
          </cell>
          <cell r="Q165">
            <v>9.4</v>
          </cell>
          <cell r="R165">
            <v>8.3000000000000007</v>
          </cell>
          <cell r="S165">
            <v>9.4</v>
          </cell>
          <cell r="T165">
            <v>2</v>
          </cell>
          <cell r="U165">
            <v>1.9</v>
          </cell>
          <cell r="V165">
            <v>2.1</v>
          </cell>
          <cell r="W165">
            <v>1.7</v>
          </cell>
          <cell r="X165">
            <v>1.9</v>
          </cell>
          <cell r="Y165">
            <v>2.1</v>
          </cell>
          <cell r="Z165">
            <v>1.7</v>
          </cell>
          <cell r="AA165">
            <v>1.7</v>
          </cell>
          <cell r="AB165">
            <v>2</v>
          </cell>
        </row>
        <row r="166">
          <cell r="A166">
            <v>31929</v>
          </cell>
          <cell r="B166">
            <v>81.8</v>
          </cell>
          <cell r="C166">
            <v>82.8</v>
          </cell>
          <cell r="D166">
            <v>83.3</v>
          </cell>
          <cell r="E166">
            <v>83.7</v>
          </cell>
          <cell r="F166">
            <v>82.6</v>
          </cell>
          <cell r="G166">
            <v>84.4</v>
          </cell>
          <cell r="H166">
            <v>86.3</v>
          </cell>
          <cell r="I166">
            <v>83.8</v>
          </cell>
          <cell r="J166">
            <v>82.6</v>
          </cell>
          <cell r="K166">
            <v>9.1999999999999993</v>
          </cell>
          <cell r="L166">
            <v>9.4</v>
          </cell>
          <cell r="M166">
            <v>8.6999999999999993</v>
          </cell>
          <cell r="N166">
            <v>9.1</v>
          </cell>
          <cell r="O166">
            <v>10.4</v>
          </cell>
          <cell r="P166">
            <v>9.9</v>
          </cell>
          <cell r="Q166">
            <v>9.8000000000000007</v>
          </cell>
          <cell r="R166">
            <v>8.1</v>
          </cell>
          <cell r="S166">
            <v>9.3000000000000007</v>
          </cell>
          <cell r="T166">
            <v>1.6</v>
          </cell>
          <cell r="U166">
            <v>1.6</v>
          </cell>
          <cell r="V166">
            <v>1.2</v>
          </cell>
          <cell r="W166">
            <v>1.6</v>
          </cell>
          <cell r="X166">
            <v>1.7</v>
          </cell>
          <cell r="Y166">
            <v>1.6</v>
          </cell>
          <cell r="Z166">
            <v>1.6</v>
          </cell>
          <cell r="AA166">
            <v>1.6</v>
          </cell>
          <cell r="AB166">
            <v>1.5</v>
          </cell>
        </row>
        <row r="167">
          <cell r="A167">
            <v>32021</v>
          </cell>
          <cell r="B167">
            <v>83.2</v>
          </cell>
          <cell r="C167">
            <v>84.3</v>
          </cell>
          <cell r="D167">
            <v>84.5</v>
          </cell>
          <cell r="E167">
            <v>84.7</v>
          </cell>
          <cell r="F167">
            <v>83.8</v>
          </cell>
          <cell r="G167">
            <v>85.9</v>
          </cell>
          <cell r="H167">
            <v>87.7</v>
          </cell>
          <cell r="I167">
            <v>84.9</v>
          </cell>
          <cell r="J167">
            <v>84</v>
          </cell>
          <cell r="K167">
            <v>8.5</v>
          </cell>
          <cell r="L167">
            <v>8.5</v>
          </cell>
          <cell r="M167">
            <v>7.6</v>
          </cell>
          <cell r="N167">
            <v>7.2</v>
          </cell>
          <cell r="O167">
            <v>8.4</v>
          </cell>
          <cell r="P167">
            <v>9</v>
          </cell>
          <cell r="Q167">
            <v>8.6999999999999993</v>
          </cell>
          <cell r="R167">
            <v>7.3</v>
          </cell>
          <cell r="S167">
            <v>8.1999999999999993</v>
          </cell>
          <cell r="T167">
            <v>1.7</v>
          </cell>
          <cell r="U167">
            <v>1.8</v>
          </cell>
          <cell r="V167">
            <v>1.4</v>
          </cell>
          <cell r="W167">
            <v>1.2</v>
          </cell>
          <cell r="X167">
            <v>1.5</v>
          </cell>
          <cell r="Y167">
            <v>1.8</v>
          </cell>
          <cell r="Z167">
            <v>1.6</v>
          </cell>
          <cell r="AA167">
            <v>1.3</v>
          </cell>
          <cell r="AB167">
            <v>1.7</v>
          </cell>
        </row>
        <row r="168">
          <cell r="A168">
            <v>32112</v>
          </cell>
          <cell r="B168">
            <v>84.6</v>
          </cell>
          <cell r="C168">
            <v>85.7</v>
          </cell>
          <cell r="D168">
            <v>86.1</v>
          </cell>
          <cell r="E168">
            <v>86.4</v>
          </cell>
          <cell r="F168">
            <v>85.2</v>
          </cell>
          <cell r="G168">
            <v>87.2</v>
          </cell>
          <cell r="H168">
            <v>89.2</v>
          </cell>
          <cell r="I168">
            <v>86.4</v>
          </cell>
          <cell r="J168">
            <v>85.5</v>
          </cell>
          <cell r="K168">
            <v>7.2</v>
          </cell>
          <cell r="L168">
            <v>7.1</v>
          </cell>
          <cell r="M168">
            <v>6.8</v>
          </cell>
          <cell r="N168">
            <v>6.7</v>
          </cell>
          <cell r="O168">
            <v>6.9</v>
          </cell>
          <cell r="P168">
            <v>7.1</v>
          </cell>
          <cell r="Q168">
            <v>6.8</v>
          </cell>
          <cell r="R168">
            <v>6.5</v>
          </cell>
          <cell r="S168">
            <v>7.1</v>
          </cell>
          <cell r="T168">
            <v>1.7</v>
          </cell>
          <cell r="U168">
            <v>1.7</v>
          </cell>
          <cell r="V168">
            <v>1.9</v>
          </cell>
          <cell r="W168">
            <v>2</v>
          </cell>
          <cell r="X168">
            <v>1.7</v>
          </cell>
          <cell r="Y168">
            <v>1.5</v>
          </cell>
          <cell r="Z168">
            <v>1.7</v>
          </cell>
          <cell r="AA168">
            <v>1.8</v>
          </cell>
          <cell r="AB168">
            <v>1.8</v>
          </cell>
        </row>
        <row r="169">
          <cell r="A169">
            <v>32203</v>
          </cell>
          <cell r="B169">
            <v>86.5</v>
          </cell>
          <cell r="C169">
            <v>87</v>
          </cell>
          <cell r="D169">
            <v>87.6</v>
          </cell>
          <cell r="E169">
            <v>87.6</v>
          </cell>
          <cell r="F169">
            <v>86.6</v>
          </cell>
          <cell r="G169">
            <v>88.7</v>
          </cell>
          <cell r="H169">
            <v>90.4</v>
          </cell>
          <cell r="I169">
            <v>88.1</v>
          </cell>
          <cell r="J169">
            <v>87</v>
          </cell>
          <cell r="K169">
            <v>7.5</v>
          </cell>
          <cell r="L169">
            <v>6.7</v>
          </cell>
          <cell r="M169">
            <v>6.4</v>
          </cell>
          <cell r="N169">
            <v>6.3</v>
          </cell>
          <cell r="O169">
            <v>6.7</v>
          </cell>
          <cell r="P169">
            <v>6.7</v>
          </cell>
          <cell r="Q169">
            <v>6.5</v>
          </cell>
          <cell r="R169">
            <v>6.8</v>
          </cell>
          <cell r="S169">
            <v>6.9</v>
          </cell>
          <cell r="T169">
            <v>2.2000000000000002</v>
          </cell>
          <cell r="U169">
            <v>1.5</v>
          </cell>
          <cell r="V169">
            <v>1.7</v>
          </cell>
          <cell r="W169">
            <v>1.4</v>
          </cell>
          <cell r="X169">
            <v>1.6</v>
          </cell>
          <cell r="Y169">
            <v>1.7</v>
          </cell>
          <cell r="Z169">
            <v>1.3</v>
          </cell>
          <cell r="AA169">
            <v>2</v>
          </cell>
          <cell r="AB169">
            <v>1.8</v>
          </cell>
        </row>
        <row r="170">
          <cell r="A170">
            <v>32295</v>
          </cell>
          <cell r="B170">
            <v>87.8</v>
          </cell>
          <cell r="C170">
            <v>88.6</v>
          </cell>
          <cell r="D170">
            <v>89.3</v>
          </cell>
          <cell r="E170">
            <v>89.1</v>
          </cell>
          <cell r="F170">
            <v>88.1</v>
          </cell>
          <cell r="G170">
            <v>90</v>
          </cell>
          <cell r="H170">
            <v>91.8</v>
          </cell>
          <cell r="I170">
            <v>89.7</v>
          </cell>
          <cell r="J170">
            <v>88.5</v>
          </cell>
          <cell r="K170">
            <v>7.3</v>
          </cell>
          <cell r="L170">
            <v>7</v>
          </cell>
          <cell r="M170">
            <v>7.2</v>
          </cell>
          <cell r="N170">
            <v>6.5</v>
          </cell>
          <cell r="O170">
            <v>6.7</v>
          </cell>
          <cell r="P170">
            <v>6.6</v>
          </cell>
          <cell r="Q170">
            <v>6.4</v>
          </cell>
          <cell r="R170">
            <v>7</v>
          </cell>
          <cell r="S170">
            <v>7.1</v>
          </cell>
          <cell r="T170">
            <v>1.5</v>
          </cell>
          <cell r="U170">
            <v>1.8</v>
          </cell>
          <cell r="V170">
            <v>1.9</v>
          </cell>
          <cell r="W170">
            <v>1.7</v>
          </cell>
          <cell r="X170">
            <v>1.7</v>
          </cell>
          <cell r="Y170">
            <v>1.5</v>
          </cell>
          <cell r="Z170">
            <v>1.5</v>
          </cell>
          <cell r="AA170">
            <v>1.8</v>
          </cell>
          <cell r="AB170">
            <v>1.7</v>
          </cell>
        </row>
        <row r="171">
          <cell r="A171">
            <v>32387</v>
          </cell>
          <cell r="B171">
            <v>90.1</v>
          </cell>
          <cell r="C171">
            <v>89.9</v>
          </cell>
          <cell r="D171">
            <v>90.6</v>
          </cell>
          <cell r="E171">
            <v>90.8</v>
          </cell>
          <cell r="F171">
            <v>89.9</v>
          </cell>
          <cell r="G171">
            <v>91.1</v>
          </cell>
          <cell r="H171">
            <v>92.4</v>
          </cell>
          <cell r="I171">
            <v>90.8</v>
          </cell>
          <cell r="J171">
            <v>90.2</v>
          </cell>
          <cell r="K171">
            <v>8.3000000000000007</v>
          </cell>
          <cell r="L171">
            <v>6.6</v>
          </cell>
          <cell r="M171">
            <v>7.2</v>
          </cell>
          <cell r="N171">
            <v>7.2</v>
          </cell>
          <cell r="O171">
            <v>7.3</v>
          </cell>
          <cell r="P171">
            <v>6.1</v>
          </cell>
          <cell r="Q171">
            <v>5.4</v>
          </cell>
          <cell r="R171">
            <v>6.9</v>
          </cell>
          <cell r="S171">
            <v>7.4</v>
          </cell>
          <cell r="T171">
            <v>2.6</v>
          </cell>
          <cell r="U171">
            <v>1.5</v>
          </cell>
          <cell r="V171">
            <v>1.5</v>
          </cell>
          <cell r="W171">
            <v>1.9</v>
          </cell>
          <cell r="X171">
            <v>2</v>
          </cell>
          <cell r="Y171">
            <v>1.2</v>
          </cell>
          <cell r="Z171">
            <v>0.7</v>
          </cell>
          <cell r="AA171">
            <v>1.2</v>
          </cell>
          <cell r="AB171">
            <v>1.9</v>
          </cell>
        </row>
        <row r="172">
          <cell r="A172">
            <v>32478</v>
          </cell>
          <cell r="B172">
            <v>92.4</v>
          </cell>
          <cell r="C172">
            <v>91.5</v>
          </cell>
          <cell r="D172">
            <v>92.2</v>
          </cell>
          <cell r="E172">
            <v>92.3</v>
          </cell>
          <cell r="F172">
            <v>91.8</v>
          </cell>
          <cell r="G172">
            <v>92.5</v>
          </cell>
          <cell r="H172">
            <v>93.3</v>
          </cell>
          <cell r="I172">
            <v>92.4</v>
          </cell>
          <cell r="J172">
            <v>92</v>
          </cell>
          <cell r="K172">
            <v>9.1999999999999993</v>
          </cell>
          <cell r="L172">
            <v>6.8</v>
          </cell>
          <cell r="M172">
            <v>7.1</v>
          </cell>
          <cell r="N172">
            <v>6.8</v>
          </cell>
          <cell r="O172">
            <v>7.7</v>
          </cell>
          <cell r="P172">
            <v>6.1</v>
          </cell>
          <cell r="Q172">
            <v>4.5999999999999996</v>
          </cell>
          <cell r="R172">
            <v>6.9</v>
          </cell>
          <cell r="S172">
            <v>7.6</v>
          </cell>
          <cell r="T172">
            <v>2.6</v>
          </cell>
          <cell r="U172">
            <v>1.8</v>
          </cell>
          <cell r="V172">
            <v>1.8</v>
          </cell>
          <cell r="W172">
            <v>1.7</v>
          </cell>
          <cell r="X172">
            <v>2.1</v>
          </cell>
          <cell r="Y172">
            <v>1.5</v>
          </cell>
          <cell r="Z172">
            <v>1</v>
          </cell>
          <cell r="AA172">
            <v>1.8</v>
          </cell>
          <cell r="AB172">
            <v>2</v>
          </cell>
        </row>
        <row r="173">
          <cell r="A173">
            <v>32568</v>
          </cell>
          <cell r="B173">
            <v>92.5</v>
          </cell>
          <cell r="C173">
            <v>92.7</v>
          </cell>
          <cell r="D173">
            <v>93.5</v>
          </cell>
          <cell r="E173">
            <v>94.2</v>
          </cell>
          <cell r="F173">
            <v>92.7</v>
          </cell>
          <cell r="G173">
            <v>94.2</v>
          </cell>
          <cell r="H173">
            <v>94.7</v>
          </cell>
          <cell r="I173">
            <v>93.5</v>
          </cell>
          <cell r="J173">
            <v>92.9</v>
          </cell>
          <cell r="K173">
            <v>6.9</v>
          </cell>
          <cell r="L173">
            <v>6.6</v>
          </cell>
          <cell r="M173">
            <v>6.7</v>
          </cell>
          <cell r="N173">
            <v>7.5</v>
          </cell>
          <cell r="O173">
            <v>7</v>
          </cell>
          <cell r="P173">
            <v>6.2</v>
          </cell>
          <cell r="Q173">
            <v>4.8</v>
          </cell>
          <cell r="R173">
            <v>6.1</v>
          </cell>
          <cell r="S173">
            <v>6.8</v>
          </cell>
          <cell r="T173">
            <v>0.1</v>
          </cell>
          <cell r="U173">
            <v>1.3</v>
          </cell>
          <cell r="V173">
            <v>1.4</v>
          </cell>
          <cell r="W173">
            <v>2.1</v>
          </cell>
          <cell r="X173">
            <v>1</v>
          </cell>
          <cell r="Y173">
            <v>1.8</v>
          </cell>
          <cell r="Z173">
            <v>1.5</v>
          </cell>
          <cell r="AA173">
            <v>1.2</v>
          </cell>
          <cell r="AB173">
            <v>1</v>
          </cell>
        </row>
        <row r="174">
          <cell r="A174">
            <v>32660</v>
          </cell>
          <cell r="B174">
            <v>94.8</v>
          </cell>
          <cell r="C174">
            <v>95.2</v>
          </cell>
          <cell r="D174">
            <v>95.8</v>
          </cell>
          <cell r="E174">
            <v>96</v>
          </cell>
          <cell r="F174">
            <v>94.7</v>
          </cell>
          <cell r="G174">
            <v>96</v>
          </cell>
          <cell r="H174">
            <v>96.3</v>
          </cell>
          <cell r="I174">
            <v>95.7</v>
          </cell>
          <cell r="J174">
            <v>95.2</v>
          </cell>
          <cell r="K174">
            <v>8</v>
          </cell>
          <cell r="L174">
            <v>7.4</v>
          </cell>
          <cell r="M174">
            <v>7.3</v>
          </cell>
          <cell r="N174">
            <v>7.7</v>
          </cell>
          <cell r="O174">
            <v>7.5</v>
          </cell>
          <cell r="P174">
            <v>6.7</v>
          </cell>
          <cell r="Q174">
            <v>4.9000000000000004</v>
          </cell>
          <cell r="R174">
            <v>6.7</v>
          </cell>
          <cell r="S174">
            <v>7.6</v>
          </cell>
          <cell r="T174">
            <v>2.5</v>
          </cell>
          <cell r="U174">
            <v>2.7</v>
          </cell>
          <cell r="V174">
            <v>2.5</v>
          </cell>
          <cell r="W174">
            <v>1.9</v>
          </cell>
          <cell r="X174">
            <v>2.2000000000000002</v>
          </cell>
          <cell r="Y174">
            <v>1.9</v>
          </cell>
          <cell r="Z174">
            <v>1.7</v>
          </cell>
          <cell r="AA174">
            <v>2.4</v>
          </cell>
          <cell r="AB174">
            <v>2.5</v>
          </cell>
        </row>
        <row r="175">
          <cell r="A175">
            <v>32752</v>
          </cell>
          <cell r="B175">
            <v>97.4</v>
          </cell>
          <cell r="C175">
            <v>97.3</v>
          </cell>
          <cell r="D175">
            <v>97.6</v>
          </cell>
          <cell r="E175">
            <v>97.7</v>
          </cell>
          <cell r="F175">
            <v>96.9</v>
          </cell>
          <cell r="G175">
            <v>97.6</v>
          </cell>
          <cell r="H175">
            <v>97.6</v>
          </cell>
          <cell r="I175">
            <v>97.2</v>
          </cell>
          <cell r="J175">
            <v>97.4</v>
          </cell>
          <cell r="K175">
            <v>8.1</v>
          </cell>
          <cell r="L175">
            <v>8.1999999999999993</v>
          </cell>
          <cell r="M175">
            <v>7.7</v>
          </cell>
          <cell r="N175">
            <v>7.6</v>
          </cell>
          <cell r="O175">
            <v>7.8</v>
          </cell>
          <cell r="P175">
            <v>7.1</v>
          </cell>
          <cell r="Q175">
            <v>5.6</v>
          </cell>
          <cell r="R175">
            <v>7</v>
          </cell>
          <cell r="S175">
            <v>8</v>
          </cell>
          <cell r="T175">
            <v>2.7</v>
          </cell>
          <cell r="U175">
            <v>2.2000000000000002</v>
          </cell>
          <cell r="V175">
            <v>1.9</v>
          </cell>
          <cell r="W175">
            <v>1.8</v>
          </cell>
          <cell r="X175">
            <v>2.2999999999999998</v>
          </cell>
          <cell r="Y175">
            <v>1.7</v>
          </cell>
          <cell r="Z175">
            <v>1.3</v>
          </cell>
          <cell r="AA175">
            <v>1.6</v>
          </cell>
          <cell r="AB175">
            <v>2.2999999999999998</v>
          </cell>
        </row>
        <row r="176">
          <cell r="A176">
            <v>32843</v>
          </cell>
          <cell r="B176">
            <v>99.2</v>
          </cell>
          <cell r="C176">
            <v>99.2</v>
          </cell>
          <cell r="D176">
            <v>99.3</v>
          </cell>
          <cell r="E176">
            <v>99.2</v>
          </cell>
          <cell r="F176">
            <v>98.9</v>
          </cell>
          <cell r="G176">
            <v>99.4</v>
          </cell>
          <cell r="H176">
            <v>99.4</v>
          </cell>
          <cell r="I176">
            <v>99.3</v>
          </cell>
          <cell r="J176">
            <v>99.2</v>
          </cell>
          <cell r="K176">
            <v>7.4</v>
          </cell>
          <cell r="L176">
            <v>8.4</v>
          </cell>
          <cell r="M176">
            <v>7.7</v>
          </cell>
          <cell r="N176">
            <v>7.5</v>
          </cell>
          <cell r="O176">
            <v>7.7</v>
          </cell>
          <cell r="P176">
            <v>7.5</v>
          </cell>
          <cell r="Q176">
            <v>6.5</v>
          </cell>
          <cell r="R176">
            <v>7.5</v>
          </cell>
          <cell r="S176">
            <v>7.8</v>
          </cell>
          <cell r="T176">
            <v>1.8</v>
          </cell>
          <cell r="U176">
            <v>2</v>
          </cell>
          <cell r="V176">
            <v>1.7</v>
          </cell>
          <cell r="W176">
            <v>1.5</v>
          </cell>
          <cell r="X176">
            <v>2.1</v>
          </cell>
          <cell r="Y176">
            <v>1.8</v>
          </cell>
          <cell r="Z176">
            <v>1.8</v>
          </cell>
          <cell r="AA176">
            <v>2.2000000000000002</v>
          </cell>
          <cell r="AB176">
            <v>1.8</v>
          </cell>
        </row>
        <row r="177">
          <cell r="A177">
            <v>32933</v>
          </cell>
          <cell r="B177">
            <v>100.9</v>
          </cell>
          <cell r="C177">
            <v>100.7</v>
          </cell>
          <cell r="D177">
            <v>100.8</v>
          </cell>
          <cell r="E177">
            <v>100.6</v>
          </cell>
          <cell r="F177">
            <v>101.2</v>
          </cell>
          <cell r="G177">
            <v>101</v>
          </cell>
          <cell r="H177">
            <v>100.6</v>
          </cell>
          <cell r="I177">
            <v>101.2</v>
          </cell>
          <cell r="J177">
            <v>100.9</v>
          </cell>
          <cell r="K177">
            <v>9.1</v>
          </cell>
          <cell r="L177">
            <v>8.6</v>
          </cell>
          <cell r="M177">
            <v>7.8</v>
          </cell>
          <cell r="N177">
            <v>6.8</v>
          </cell>
          <cell r="O177">
            <v>9.1999999999999993</v>
          </cell>
          <cell r="P177">
            <v>7.2</v>
          </cell>
          <cell r="Q177">
            <v>6.2</v>
          </cell>
          <cell r="R177">
            <v>8.1999999999999993</v>
          </cell>
          <cell r="S177">
            <v>8.6</v>
          </cell>
          <cell r="T177">
            <v>1.7</v>
          </cell>
          <cell r="U177">
            <v>1.5</v>
          </cell>
          <cell r="V177">
            <v>1.5</v>
          </cell>
          <cell r="W177">
            <v>1.4</v>
          </cell>
          <cell r="X177">
            <v>2.2999999999999998</v>
          </cell>
          <cell r="Y177">
            <v>1.6</v>
          </cell>
          <cell r="Z177">
            <v>1.2</v>
          </cell>
          <cell r="AA177">
            <v>1.9</v>
          </cell>
          <cell r="AB177">
            <v>1.7</v>
          </cell>
        </row>
        <row r="178">
          <cell r="A178">
            <v>33025</v>
          </cell>
          <cell r="B178">
            <v>102.5</v>
          </cell>
          <cell r="C178">
            <v>102.7</v>
          </cell>
          <cell r="D178">
            <v>102.2</v>
          </cell>
          <cell r="E178">
            <v>102.5</v>
          </cell>
          <cell r="F178">
            <v>102.9</v>
          </cell>
          <cell r="G178">
            <v>101.9</v>
          </cell>
          <cell r="H178">
            <v>102.4</v>
          </cell>
          <cell r="I178">
            <v>102.3</v>
          </cell>
          <cell r="J178">
            <v>102.5</v>
          </cell>
          <cell r="K178">
            <v>8.1</v>
          </cell>
          <cell r="L178">
            <v>7.9</v>
          </cell>
          <cell r="M178">
            <v>6.7</v>
          </cell>
          <cell r="N178">
            <v>6.8</v>
          </cell>
          <cell r="O178">
            <v>8.6999999999999993</v>
          </cell>
          <cell r="P178">
            <v>6.1</v>
          </cell>
          <cell r="Q178">
            <v>6.3</v>
          </cell>
          <cell r="R178">
            <v>6.9</v>
          </cell>
          <cell r="S178">
            <v>7.7</v>
          </cell>
          <cell r="T178">
            <v>1.6</v>
          </cell>
          <cell r="U178">
            <v>2</v>
          </cell>
          <cell r="V178">
            <v>1.4</v>
          </cell>
          <cell r="W178">
            <v>1.9</v>
          </cell>
          <cell r="X178">
            <v>1.7</v>
          </cell>
          <cell r="Y178">
            <v>0.9</v>
          </cell>
          <cell r="Z178">
            <v>1.8</v>
          </cell>
          <cell r="AA178">
            <v>1.1000000000000001</v>
          </cell>
          <cell r="AB178">
            <v>1.6</v>
          </cell>
        </row>
        <row r="179">
          <cell r="A179">
            <v>33117</v>
          </cell>
          <cell r="B179">
            <v>103.1</v>
          </cell>
          <cell r="C179">
            <v>103.5</v>
          </cell>
          <cell r="D179">
            <v>102.8</v>
          </cell>
          <cell r="E179">
            <v>103.8</v>
          </cell>
          <cell r="F179">
            <v>103.7</v>
          </cell>
          <cell r="G179">
            <v>103</v>
          </cell>
          <cell r="H179">
            <v>103.5</v>
          </cell>
          <cell r="I179">
            <v>103.1</v>
          </cell>
          <cell r="J179">
            <v>103.3</v>
          </cell>
          <cell r="K179">
            <v>5.9</v>
          </cell>
          <cell r="L179">
            <v>6.4</v>
          </cell>
          <cell r="M179">
            <v>5.3</v>
          </cell>
          <cell r="N179">
            <v>6.2</v>
          </cell>
          <cell r="O179">
            <v>7</v>
          </cell>
          <cell r="P179">
            <v>5.5</v>
          </cell>
          <cell r="Q179">
            <v>6</v>
          </cell>
          <cell r="R179">
            <v>6.1</v>
          </cell>
          <cell r="S179">
            <v>6.1</v>
          </cell>
          <cell r="T179">
            <v>0.6</v>
          </cell>
          <cell r="U179">
            <v>0.8</v>
          </cell>
          <cell r="V179">
            <v>0.6</v>
          </cell>
          <cell r="W179">
            <v>1.3</v>
          </cell>
          <cell r="X179">
            <v>0.8</v>
          </cell>
          <cell r="Y179">
            <v>1.1000000000000001</v>
          </cell>
          <cell r="Z179">
            <v>1.1000000000000001</v>
          </cell>
          <cell r="AA179">
            <v>0.8</v>
          </cell>
          <cell r="AB179">
            <v>0.8</v>
          </cell>
        </row>
        <row r="180">
          <cell r="A180">
            <v>33208</v>
          </cell>
          <cell r="B180">
            <v>105.5</v>
          </cell>
          <cell r="C180">
            <v>106.6</v>
          </cell>
          <cell r="D180">
            <v>105.4</v>
          </cell>
          <cell r="E180">
            <v>106.9</v>
          </cell>
          <cell r="F180">
            <v>106.2</v>
          </cell>
          <cell r="G180">
            <v>105.5</v>
          </cell>
          <cell r="H180">
            <v>106.4</v>
          </cell>
          <cell r="I180">
            <v>106</v>
          </cell>
          <cell r="J180">
            <v>106</v>
          </cell>
          <cell r="K180">
            <v>6.4</v>
          </cell>
          <cell r="L180">
            <v>7.5</v>
          </cell>
          <cell r="M180">
            <v>6.1</v>
          </cell>
          <cell r="N180">
            <v>7.8</v>
          </cell>
          <cell r="O180">
            <v>7.4</v>
          </cell>
          <cell r="P180">
            <v>6.1</v>
          </cell>
          <cell r="Q180">
            <v>7</v>
          </cell>
          <cell r="R180">
            <v>6.7</v>
          </cell>
          <cell r="S180">
            <v>6.9</v>
          </cell>
          <cell r="T180">
            <v>2.2999999999999998</v>
          </cell>
          <cell r="U180">
            <v>3</v>
          </cell>
          <cell r="V180">
            <v>2.5</v>
          </cell>
          <cell r="W180">
            <v>3</v>
          </cell>
          <cell r="X180">
            <v>2.4</v>
          </cell>
          <cell r="Y180">
            <v>2.4</v>
          </cell>
          <cell r="Z180">
            <v>2.8</v>
          </cell>
          <cell r="AA180">
            <v>2.8</v>
          </cell>
          <cell r="AB180">
            <v>2.6</v>
          </cell>
        </row>
        <row r="181">
          <cell r="A181">
            <v>33298</v>
          </cell>
          <cell r="B181">
            <v>105.7</v>
          </cell>
          <cell r="C181">
            <v>106.1</v>
          </cell>
          <cell r="D181">
            <v>105.7</v>
          </cell>
          <cell r="E181">
            <v>106.7</v>
          </cell>
          <cell r="F181">
            <v>105.2</v>
          </cell>
          <cell r="G181">
            <v>105.2</v>
          </cell>
          <cell r="H181">
            <v>106.1</v>
          </cell>
          <cell r="I181">
            <v>105.5</v>
          </cell>
          <cell r="J181">
            <v>105.8</v>
          </cell>
          <cell r="K181">
            <v>4.8</v>
          </cell>
          <cell r="L181">
            <v>5.4</v>
          </cell>
          <cell r="M181">
            <v>4.9000000000000004</v>
          </cell>
          <cell r="N181">
            <v>6.1</v>
          </cell>
          <cell r="O181">
            <v>4</v>
          </cell>
          <cell r="P181">
            <v>4.2</v>
          </cell>
          <cell r="Q181">
            <v>5.5</v>
          </cell>
          <cell r="R181">
            <v>4.2</v>
          </cell>
          <cell r="S181">
            <v>4.9000000000000004</v>
          </cell>
          <cell r="T181">
            <v>0.2</v>
          </cell>
          <cell r="U181">
            <v>-0.5</v>
          </cell>
          <cell r="V181">
            <v>0.3</v>
          </cell>
          <cell r="W181">
            <v>-0.2</v>
          </cell>
          <cell r="X181">
            <v>-0.9</v>
          </cell>
          <cell r="Y181">
            <v>-0.3</v>
          </cell>
          <cell r="Z181">
            <v>-0.3</v>
          </cell>
          <cell r="AA181">
            <v>-0.5</v>
          </cell>
          <cell r="AB181">
            <v>-0.2</v>
          </cell>
        </row>
        <row r="182">
          <cell r="A182">
            <v>33390</v>
          </cell>
          <cell r="B182">
            <v>105.4</v>
          </cell>
          <cell r="C182">
            <v>106.8</v>
          </cell>
          <cell r="D182">
            <v>105.7</v>
          </cell>
          <cell r="E182">
            <v>107.3</v>
          </cell>
          <cell r="F182">
            <v>105.1</v>
          </cell>
          <cell r="G182">
            <v>105.8</v>
          </cell>
          <cell r="H182">
            <v>106.6</v>
          </cell>
          <cell r="I182">
            <v>105.6</v>
          </cell>
          <cell r="J182">
            <v>106</v>
          </cell>
          <cell r="K182">
            <v>2.8</v>
          </cell>
          <cell r="L182">
            <v>4</v>
          </cell>
          <cell r="M182">
            <v>3.4</v>
          </cell>
          <cell r="N182">
            <v>4.7</v>
          </cell>
          <cell r="O182">
            <v>2.1</v>
          </cell>
          <cell r="P182">
            <v>3.8</v>
          </cell>
          <cell r="Q182">
            <v>4.0999999999999996</v>
          </cell>
          <cell r="R182">
            <v>3.2</v>
          </cell>
          <cell r="S182">
            <v>3.4</v>
          </cell>
          <cell r="T182">
            <v>-0.3</v>
          </cell>
          <cell r="U182">
            <v>0.7</v>
          </cell>
          <cell r="V182">
            <v>0</v>
          </cell>
          <cell r="W182">
            <v>0.6</v>
          </cell>
          <cell r="X182">
            <v>-0.1</v>
          </cell>
          <cell r="Y182">
            <v>0.6</v>
          </cell>
          <cell r="Z182">
            <v>0.5</v>
          </cell>
          <cell r="AA182">
            <v>0.1</v>
          </cell>
          <cell r="AB182">
            <v>0.2</v>
          </cell>
        </row>
        <row r="183">
          <cell r="A183">
            <v>33482</v>
          </cell>
          <cell r="B183">
            <v>106</v>
          </cell>
          <cell r="C183">
            <v>107.6</v>
          </cell>
          <cell r="D183">
            <v>106.1</v>
          </cell>
          <cell r="E183">
            <v>108</v>
          </cell>
          <cell r="F183">
            <v>105.7</v>
          </cell>
          <cell r="G183">
            <v>106.7</v>
          </cell>
          <cell r="H183">
            <v>106.9</v>
          </cell>
          <cell r="I183">
            <v>107</v>
          </cell>
          <cell r="J183">
            <v>106.6</v>
          </cell>
          <cell r="K183">
            <v>2.8</v>
          </cell>
          <cell r="L183">
            <v>4</v>
          </cell>
          <cell r="M183">
            <v>3.2</v>
          </cell>
          <cell r="N183">
            <v>4</v>
          </cell>
          <cell r="O183">
            <v>1.9</v>
          </cell>
          <cell r="P183">
            <v>3.6</v>
          </cell>
          <cell r="Q183">
            <v>3.3</v>
          </cell>
          <cell r="R183">
            <v>3.8</v>
          </cell>
          <cell r="S183">
            <v>3.2</v>
          </cell>
          <cell r="T183">
            <v>0.6</v>
          </cell>
          <cell r="U183">
            <v>0.7</v>
          </cell>
          <cell r="V183">
            <v>0.4</v>
          </cell>
          <cell r="W183">
            <v>0.7</v>
          </cell>
          <cell r="X183">
            <v>0.6</v>
          </cell>
          <cell r="Y183">
            <v>0.9</v>
          </cell>
          <cell r="Z183">
            <v>0.3</v>
          </cell>
          <cell r="AA183">
            <v>1.3</v>
          </cell>
          <cell r="AB183">
            <v>0.6</v>
          </cell>
        </row>
        <row r="184">
          <cell r="A184">
            <v>33573</v>
          </cell>
          <cell r="B184">
            <v>107.1</v>
          </cell>
          <cell r="C184">
            <v>108.4</v>
          </cell>
          <cell r="D184">
            <v>107.3</v>
          </cell>
          <cell r="E184">
            <v>108.8</v>
          </cell>
          <cell r="F184">
            <v>106.1</v>
          </cell>
          <cell r="G184">
            <v>107.4</v>
          </cell>
          <cell r="H184">
            <v>108.2</v>
          </cell>
          <cell r="I184">
            <v>107.9</v>
          </cell>
          <cell r="J184">
            <v>107.6</v>
          </cell>
          <cell r="K184">
            <v>1.5</v>
          </cell>
          <cell r="L184">
            <v>1.7</v>
          </cell>
          <cell r="M184">
            <v>1.8</v>
          </cell>
          <cell r="N184">
            <v>1.8</v>
          </cell>
          <cell r="O184">
            <v>-0.1</v>
          </cell>
          <cell r="P184">
            <v>1.8</v>
          </cell>
          <cell r="Q184">
            <v>1.7</v>
          </cell>
          <cell r="R184">
            <v>1.8</v>
          </cell>
          <cell r="S184">
            <v>1.5</v>
          </cell>
          <cell r="T184">
            <v>1</v>
          </cell>
          <cell r="U184">
            <v>0.7</v>
          </cell>
          <cell r="V184">
            <v>1.1000000000000001</v>
          </cell>
          <cell r="W184">
            <v>0.7</v>
          </cell>
          <cell r="X184">
            <v>0.4</v>
          </cell>
          <cell r="Y184">
            <v>0.7</v>
          </cell>
          <cell r="Z184">
            <v>1.2</v>
          </cell>
          <cell r="AA184">
            <v>0.8</v>
          </cell>
          <cell r="AB184">
            <v>0.9</v>
          </cell>
        </row>
        <row r="185">
          <cell r="A185">
            <v>33664</v>
          </cell>
          <cell r="B185">
            <v>107</v>
          </cell>
          <cell r="C185">
            <v>108.3</v>
          </cell>
          <cell r="D185">
            <v>107.5</v>
          </cell>
          <cell r="E185">
            <v>109.5</v>
          </cell>
          <cell r="F185">
            <v>106.1</v>
          </cell>
          <cell r="G185">
            <v>107.4</v>
          </cell>
          <cell r="H185">
            <v>108.3</v>
          </cell>
          <cell r="I185">
            <v>108.2</v>
          </cell>
          <cell r="J185">
            <v>107.6</v>
          </cell>
          <cell r="K185">
            <v>1.2</v>
          </cell>
          <cell r="L185">
            <v>2.1</v>
          </cell>
          <cell r="M185">
            <v>1.7</v>
          </cell>
          <cell r="N185">
            <v>2.6</v>
          </cell>
          <cell r="O185">
            <v>0.9</v>
          </cell>
          <cell r="P185">
            <v>2.1</v>
          </cell>
          <cell r="Q185">
            <v>2.1</v>
          </cell>
          <cell r="R185">
            <v>2.6</v>
          </cell>
          <cell r="S185">
            <v>1.7</v>
          </cell>
          <cell r="T185">
            <v>-0.1</v>
          </cell>
          <cell r="U185">
            <v>-0.1</v>
          </cell>
          <cell r="V185">
            <v>0.2</v>
          </cell>
          <cell r="W185">
            <v>0.6</v>
          </cell>
          <cell r="X185">
            <v>0</v>
          </cell>
          <cell r="Y185">
            <v>0</v>
          </cell>
          <cell r="Z185">
            <v>0.1</v>
          </cell>
          <cell r="AA185">
            <v>0.3</v>
          </cell>
          <cell r="AB185">
            <v>0</v>
          </cell>
        </row>
        <row r="186">
          <cell r="A186">
            <v>33756</v>
          </cell>
          <cell r="B186">
            <v>106.5</v>
          </cell>
          <cell r="C186">
            <v>108.2</v>
          </cell>
          <cell r="D186">
            <v>107</v>
          </cell>
          <cell r="E186">
            <v>109.4</v>
          </cell>
          <cell r="F186">
            <v>105.6</v>
          </cell>
          <cell r="G186">
            <v>107</v>
          </cell>
          <cell r="H186">
            <v>108.4</v>
          </cell>
          <cell r="I186">
            <v>107.9</v>
          </cell>
          <cell r="J186">
            <v>107.3</v>
          </cell>
          <cell r="K186">
            <v>1</v>
          </cell>
          <cell r="L186">
            <v>1.3</v>
          </cell>
          <cell r="M186">
            <v>1.2</v>
          </cell>
          <cell r="N186">
            <v>2</v>
          </cell>
          <cell r="O186">
            <v>0.5</v>
          </cell>
          <cell r="P186">
            <v>1.1000000000000001</v>
          </cell>
          <cell r="Q186">
            <v>1.7</v>
          </cell>
          <cell r="R186">
            <v>2.2000000000000002</v>
          </cell>
          <cell r="S186">
            <v>1.2</v>
          </cell>
          <cell r="T186">
            <v>-0.5</v>
          </cell>
          <cell r="U186">
            <v>-0.1</v>
          </cell>
          <cell r="V186">
            <v>-0.5</v>
          </cell>
          <cell r="W186">
            <v>-0.1</v>
          </cell>
          <cell r="X186">
            <v>-0.5</v>
          </cell>
          <cell r="Y186">
            <v>-0.4</v>
          </cell>
          <cell r="Z186">
            <v>0.1</v>
          </cell>
          <cell r="AA186">
            <v>-0.3</v>
          </cell>
          <cell r="AB186">
            <v>-0.3</v>
          </cell>
        </row>
        <row r="187">
          <cell r="A187">
            <v>33848</v>
          </cell>
          <cell r="B187">
            <v>106.9</v>
          </cell>
          <cell r="C187">
            <v>107.9</v>
          </cell>
          <cell r="D187">
            <v>106.9</v>
          </cell>
          <cell r="E187">
            <v>110.1</v>
          </cell>
          <cell r="F187">
            <v>105.5</v>
          </cell>
          <cell r="G187">
            <v>107.6</v>
          </cell>
          <cell r="H187">
            <v>108.9</v>
          </cell>
          <cell r="I187">
            <v>108.6</v>
          </cell>
          <cell r="J187">
            <v>107.4</v>
          </cell>
          <cell r="K187">
            <v>0.8</v>
          </cell>
          <cell r="L187">
            <v>0.3</v>
          </cell>
          <cell r="M187">
            <v>0.8</v>
          </cell>
          <cell r="N187">
            <v>1.9</v>
          </cell>
          <cell r="O187">
            <v>-0.2</v>
          </cell>
          <cell r="P187">
            <v>0.8</v>
          </cell>
          <cell r="Q187">
            <v>1.9</v>
          </cell>
          <cell r="R187">
            <v>1.5</v>
          </cell>
          <cell r="S187">
            <v>0.8</v>
          </cell>
          <cell r="T187">
            <v>0.4</v>
          </cell>
          <cell r="U187">
            <v>-0.3</v>
          </cell>
          <cell r="V187">
            <v>-0.1</v>
          </cell>
          <cell r="W187">
            <v>0.6</v>
          </cell>
          <cell r="X187">
            <v>-0.1</v>
          </cell>
          <cell r="Y187">
            <v>0.6</v>
          </cell>
          <cell r="Z187">
            <v>0.5</v>
          </cell>
          <cell r="AA187">
            <v>0.6</v>
          </cell>
          <cell r="AB187">
            <v>0.1</v>
          </cell>
        </row>
        <row r="188">
          <cell r="A188">
            <v>33939</v>
          </cell>
          <cell r="B188">
            <v>107.4</v>
          </cell>
          <cell r="C188">
            <v>108.2</v>
          </cell>
          <cell r="D188">
            <v>108.1</v>
          </cell>
          <cell r="E188">
            <v>110.7</v>
          </cell>
          <cell r="F188">
            <v>106.1</v>
          </cell>
          <cell r="G188">
            <v>108</v>
          </cell>
          <cell r="H188">
            <v>109.2</v>
          </cell>
          <cell r="I188">
            <v>109</v>
          </cell>
          <cell r="J188">
            <v>107.9</v>
          </cell>
          <cell r="K188">
            <v>0.3</v>
          </cell>
          <cell r="L188">
            <v>-0.2</v>
          </cell>
          <cell r="M188">
            <v>0.7</v>
          </cell>
          <cell r="N188">
            <v>1.7</v>
          </cell>
          <cell r="O188">
            <v>0</v>
          </cell>
          <cell r="P188">
            <v>0.6</v>
          </cell>
          <cell r="Q188">
            <v>0.9</v>
          </cell>
          <cell r="R188">
            <v>1</v>
          </cell>
          <cell r="S188">
            <v>0.3</v>
          </cell>
          <cell r="T188">
            <v>0.5</v>
          </cell>
          <cell r="U188">
            <v>0.3</v>
          </cell>
          <cell r="V188">
            <v>1.1000000000000001</v>
          </cell>
          <cell r="W188">
            <v>0.5</v>
          </cell>
          <cell r="X188">
            <v>0.6</v>
          </cell>
          <cell r="Y188">
            <v>0.4</v>
          </cell>
          <cell r="Z188">
            <v>0.3</v>
          </cell>
          <cell r="AA188">
            <v>0.4</v>
          </cell>
          <cell r="AB188">
            <v>0.5</v>
          </cell>
        </row>
        <row r="189">
          <cell r="A189">
            <v>34029</v>
          </cell>
          <cell r="B189">
            <v>108.2</v>
          </cell>
          <cell r="C189">
            <v>109.5</v>
          </cell>
          <cell r="D189">
            <v>109.1</v>
          </cell>
          <cell r="E189">
            <v>111.6</v>
          </cell>
          <cell r="F189">
            <v>106.4</v>
          </cell>
          <cell r="G189">
            <v>109.1</v>
          </cell>
          <cell r="H189">
            <v>109.8</v>
          </cell>
          <cell r="I189">
            <v>110.1</v>
          </cell>
          <cell r="J189">
            <v>108.9</v>
          </cell>
          <cell r="K189">
            <v>1.1000000000000001</v>
          </cell>
          <cell r="L189">
            <v>1.1000000000000001</v>
          </cell>
          <cell r="M189">
            <v>1.5</v>
          </cell>
          <cell r="N189">
            <v>1.9</v>
          </cell>
          <cell r="O189">
            <v>0.3</v>
          </cell>
          <cell r="P189">
            <v>1.6</v>
          </cell>
          <cell r="Q189">
            <v>1.4</v>
          </cell>
          <cell r="R189">
            <v>1.8</v>
          </cell>
          <cell r="S189">
            <v>1.2</v>
          </cell>
          <cell r="T189">
            <v>0.7</v>
          </cell>
          <cell r="U189">
            <v>1.2</v>
          </cell>
          <cell r="V189">
            <v>0.9</v>
          </cell>
          <cell r="W189">
            <v>0.8</v>
          </cell>
          <cell r="X189">
            <v>0.3</v>
          </cell>
          <cell r="Y189">
            <v>1</v>
          </cell>
          <cell r="Z189">
            <v>0.5</v>
          </cell>
          <cell r="AA189">
            <v>1</v>
          </cell>
          <cell r="AB189">
            <v>0.9</v>
          </cell>
        </row>
        <row r="190">
          <cell r="A190">
            <v>34121</v>
          </cell>
          <cell r="B190">
            <v>108.4</v>
          </cell>
          <cell r="C190">
            <v>110.1</v>
          </cell>
          <cell r="D190">
            <v>109.7</v>
          </cell>
          <cell r="E190">
            <v>112.3</v>
          </cell>
          <cell r="F190">
            <v>106.8</v>
          </cell>
          <cell r="G190">
            <v>109.4</v>
          </cell>
          <cell r="H190">
            <v>110</v>
          </cell>
          <cell r="I190">
            <v>110.3</v>
          </cell>
          <cell r="J190">
            <v>109.3</v>
          </cell>
          <cell r="K190">
            <v>1.8</v>
          </cell>
          <cell r="L190">
            <v>1.8</v>
          </cell>
          <cell r="M190">
            <v>2.5</v>
          </cell>
          <cell r="N190">
            <v>2.7</v>
          </cell>
          <cell r="O190">
            <v>1.1000000000000001</v>
          </cell>
          <cell r="P190">
            <v>2.2000000000000002</v>
          </cell>
          <cell r="Q190">
            <v>1.5</v>
          </cell>
          <cell r="R190">
            <v>2.2000000000000002</v>
          </cell>
          <cell r="S190">
            <v>1.9</v>
          </cell>
          <cell r="T190">
            <v>0.2</v>
          </cell>
          <cell r="U190">
            <v>0.5</v>
          </cell>
          <cell r="V190">
            <v>0.5</v>
          </cell>
          <cell r="W190">
            <v>0.6</v>
          </cell>
          <cell r="X190">
            <v>0.4</v>
          </cell>
          <cell r="Y190">
            <v>0.3</v>
          </cell>
          <cell r="Z190">
            <v>0.2</v>
          </cell>
          <cell r="AA190">
            <v>0.2</v>
          </cell>
          <cell r="AB190">
            <v>0.4</v>
          </cell>
        </row>
        <row r="191">
          <cell r="A191">
            <v>34213</v>
          </cell>
          <cell r="B191">
            <v>108.7</v>
          </cell>
          <cell r="C191">
            <v>110.5</v>
          </cell>
          <cell r="D191">
            <v>109.9</v>
          </cell>
          <cell r="E191">
            <v>112.7</v>
          </cell>
          <cell r="F191">
            <v>107.9</v>
          </cell>
          <cell r="G191">
            <v>111</v>
          </cell>
          <cell r="H191">
            <v>110.6</v>
          </cell>
          <cell r="I191">
            <v>111</v>
          </cell>
          <cell r="J191">
            <v>109.8</v>
          </cell>
          <cell r="K191">
            <v>1.7</v>
          </cell>
          <cell r="L191">
            <v>2.4</v>
          </cell>
          <cell r="M191">
            <v>2.8</v>
          </cell>
          <cell r="N191">
            <v>2.4</v>
          </cell>
          <cell r="O191">
            <v>2.2999999999999998</v>
          </cell>
          <cell r="P191">
            <v>3.2</v>
          </cell>
          <cell r="Q191">
            <v>1.6</v>
          </cell>
          <cell r="R191">
            <v>2.2000000000000002</v>
          </cell>
          <cell r="S191">
            <v>2.2000000000000002</v>
          </cell>
          <cell r="T191">
            <v>0.3</v>
          </cell>
          <cell r="U191">
            <v>0.4</v>
          </cell>
          <cell r="V191">
            <v>0.2</v>
          </cell>
          <cell r="W191">
            <v>0.4</v>
          </cell>
          <cell r="X191">
            <v>1</v>
          </cell>
          <cell r="Y191">
            <v>1.5</v>
          </cell>
          <cell r="Z191">
            <v>0.5</v>
          </cell>
          <cell r="AA191">
            <v>0.6</v>
          </cell>
          <cell r="AB191">
            <v>0.5</v>
          </cell>
        </row>
        <row r="192">
          <cell r="A192">
            <v>34304</v>
          </cell>
          <cell r="B192">
            <v>108.8</v>
          </cell>
          <cell r="C192">
            <v>110.8</v>
          </cell>
          <cell r="D192">
            <v>110.2</v>
          </cell>
          <cell r="E192">
            <v>112.8</v>
          </cell>
          <cell r="F192">
            <v>108.5</v>
          </cell>
          <cell r="G192">
            <v>111.6</v>
          </cell>
          <cell r="H192">
            <v>111.7</v>
          </cell>
          <cell r="I192">
            <v>111.3</v>
          </cell>
          <cell r="J192">
            <v>110</v>
          </cell>
          <cell r="K192">
            <v>1.3</v>
          </cell>
          <cell r="L192">
            <v>2.4</v>
          </cell>
          <cell r="M192">
            <v>1.9</v>
          </cell>
          <cell r="N192">
            <v>1.9</v>
          </cell>
          <cell r="O192">
            <v>2.2999999999999998</v>
          </cell>
          <cell r="P192">
            <v>3.3</v>
          </cell>
          <cell r="Q192">
            <v>2.2999999999999998</v>
          </cell>
          <cell r="R192">
            <v>2.1</v>
          </cell>
          <cell r="S192">
            <v>1.9</v>
          </cell>
          <cell r="T192">
            <v>0.1</v>
          </cell>
          <cell r="U192">
            <v>0.3</v>
          </cell>
          <cell r="V192">
            <v>0.3</v>
          </cell>
          <cell r="W192">
            <v>0.1</v>
          </cell>
          <cell r="X192">
            <v>0.6</v>
          </cell>
          <cell r="Y192">
            <v>0.5</v>
          </cell>
          <cell r="Z192">
            <v>1</v>
          </cell>
          <cell r="AA192">
            <v>0.3</v>
          </cell>
          <cell r="AB192">
            <v>0.2</v>
          </cell>
        </row>
        <row r="193">
          <cell r="A193">
            <v>34394</v>
          </cell>
          <cell r="B193">
            <v>109.1</v>
          </cell>
          <cell r="C193">
            <v>111.2</v>
          </cell>
          <cell r="D193">
            <v>110.8</v>
          </cell>
          <cell r="E193">
            <v>113.6</v>
          </cell>
          <cell r="F193">
            <v>108.6</v>
          </cell>
          <cell r="G193">
            <v>111.9</v>
          </cell>
          <cell r="H193">
            <v>111.4</v>
          </cell>
          <cell r="I193">
            <v>111.4</v>
          </cell>
          <cell r="J193">
            <v>110.4</v>
          </cell>
          <cell r="K193">
            <v>0.8</v>
          </cell>
          <cell r="L193">
            <v>1.6</v>
          </cell>
          <cell r="M193">
            <v>1.6</v>
          </cell>
          <cell r="N193">
            <v>1.8</v>
          </cell>
          <cell r="O193">
            <v>2.1</v>
          </cell>
          <cell r="P193">
            <v>2.6</v>
          </cell>
          <cell r="Q193">
            <v>1.5</v>
          </cell>
          <cell r="R193">
            <v>1.2</v>
          </cell>
          <cell r="S193">
            <v>1.4</v>
          </cell>
          <cell r="T193">
            <v>0.3</v>
          </cell>
          <cell r="U193">
            <v>0.4</v>
          </cell>
          <cell r="V193">
            <v>0.5</v>
          </cell>
          <cell r="W193">
            <v>0.7</v>
          </cell>
          <cell r="X193">
            <v>0.1</v>
          </cell>
          <cell r="Y193">
            <v>0.3</v>
          </cell>
          <cell r="Z193">
            <v>-0.3</v>
          </cell>
          <cell r="AA193">
            <v>0.1</v>
          </cell>
          <cell r="AB193">
            <v>0.4</v>
          </cell>
        </row>
        <row r="194">
          <cell r="A194">
            <v>34486</v>
          </cell>
          <cell r="B194">
            <v>110</v>
          </cell>
          <cell r="C194">
            <v>112</v>
          </cell>
          <cell r="D194">
            <v>111.5</v>
          </cell>
          <cell r="E194">
            <v>114.4</v>
          </cell>
          <cell r="F194">
            <v>109.1</v>
          </cell>
          <cell r="G194">
            <v>112.4</v>
          </cell>
          <cell r="H194">
            <v>112.4</v>
          </cell>
          <cell r="I194">
            <v>112</v>
          </cell>
          <cell r="J194">
            <v>111.2</v>
          </cell>
          <cell r="K194">
            <v>1.5</v>
          </cell>
          <cell r="L194">
            <v>1.7</v>
          </cell>
          <cell r="M194">
            <v>1.6</v>
          </cell>
          <cell r="N194">
            <v>1.9</v>
          </cell>
          <cell r="O194">
            <v>2.2000000000000002</v>
          </cell>
          <cell r="P194">
            <v>2.7</v>
          </cell>
          <cell r="Q194">
            <v>2.2000000000000002</v>
          </cell>
          <cell r="R194">
            <v>1.5</v>
          </cell>
          <cell r="S194">
            <v>1.7</v>
          </cell>
          <cell r="T194">
            <v>0.8</v>
          </cell>
          <cell r="U194">
            <v>0.7</v>
          </cell>
          <cell r="V194">
            <v>0.6</v>
          </cell>
          <cell r="W194">
            <v>0.7</v>
          </cell>
          <cell r="X194">
            <v>0.5</v>
          </cell>
          <cell r="Y194">
            <v>0.4</v>
          </cell>
          <cell r="Z194">
            <v>0.9</v>
          </cell>
          <cell r="AA194">
            <v>0.5</v>
          </cell>
          <cell r="AB194">
            <v>0.7</v>
          </cell>
        </row>
        <row r="195">
          <cell r="A195">
            <v>34578</v>
          </cell>
          <cell r="B195">
            <v>111</v>
          </cell>
          <cell r="C195">
            <v>112.2</v>
          </cell>
          <cell r="D195">
            <v>112.5</v>
          </cell>
          <cell r="E195">
            <v>114.9</v>
          </cell>
          <cell r="F195">
            <v>110.1</v>
          </cell>
          <cell r="G195">
            <v>113.3</v>
          </cell>
          <cell r="H195">
            <v>113</v>
          </cell>
          <cell r="I195">
            <v>112.6</v>
          </cell>
          <cell r="J195">
            <v>111.9</v>
          </cell>
          <cell r="K195">
            <v>2.1</v>
          </cell>
          <cell r="L195">
            <v>1.5</v>
          </cell>
          <cell r="M195">
            <v>2.4</v>
          </cell>
          <cell r="N195">
            <v>2</v>
          </cell>
          <cell r="O195">
            <v>2</v>
          </cell>
          <cell r="P195">
            <v>2.1</v>
          </cell>
          <cell r="Q195">
            <v>2.2000000000000002</v>
          </cell>
          <cell r="R195">
            <v>1.4</v>
          </cell>
          <cell r="S195">
            <v>1.9</v>
          </cell>
          <cell r="T195">
            <v>0.9</v>
          </cell>
          <cell r="U195">
            <v>0.2</v>
          </cell>
          <cell r="V195">
            <v>0.9</v>
          </cell>
          <cell r="W195">
            <v>0.4</v>
          </cell>
          <cell r="X195">
            <v>0.9</v>
          </cell>
          <cell r="Y195">
            <v>0.8</v>
          </cell>
          <cell r="Z195">
            <v>0.5</v>
          </cell>
          <cell r="AA195">
            <v>0.5</v>
          </cell>
          <cell r="AB195">
            <v>0.6</v>
          </cell>
        </row>
        <row r="196">
          <cell r="A196">
            <v>34669</v>
          </cell>
          <cell r="B196">
            <v>111.8</v>
          </cell>
          <cell r="C196">
            <v>113.1</v>
          </cell>
          <cell r="D196">
            <v>113.7</v>
          </cell>
          <cell r="E196">
            <v>116</v>
          </cell>
          <cell r="F196">
            <v>111</v>
          </cell>
          <cell r="G196">
            <v>114.2</v>
          </cell>
          <cell r="H196">
            <v>113.7</v>
          </cell>
          <cell r="I196">
            <v>113.8</v>
          </cell>
          <cell r="J196">
            <v>112.8</v>
          </cell>
          <cell r="K196">
            <v>2.8</v>
          </cell>
          <cell r="L196">
            <v>2.1</v>
          </cell>
          <cell r="M196">
            <v>3.2</v>
          </cell>
          <cell r="N196">
            <v>2.8</v>
          </cell>
          <cell r="O196">
            <v>2.2999999999999998</v>
          </cell>
          <cell r="P196">
            <v>2.2999999999999998</v>
          </cell>
          <cell r="Q196">
            <v>1.8</v>
          </cell>
          <cell r="R196">
            <v>2.2000000000000002</v>
          </cell>
          <cell r="S196">
            <v>2.5</v>
          </cell>
          <cell r="T196">
            <v>0.7</v>
          </cell>
          <cell r="U196">
            <v>0.8</v>
          </cell>
          <cell r="V196">
            <v>1.1000000000000001</v>
          </cell>
          <cell r="W196">
            <v>1</v>
          </cell>
          <cell r="X196">
            <v>0.8</v>
          </cell>
          <cell r="Y196">
            <v>0.8</v>
          </cell>
          <cell r="Z196">
            <v>0.6</v>
          </cell>
          <cell r="AA196">
            <v>1.1000000000000001</v>
          </cell>
          <cell r="AB196">
            <v>0.8</v>
          </cell>
        </row>
        <row r="197">
          <cell r="A197">
            <v>34759</v>
          </cell>
          <cell r="B197">
            <v>113.7</v>
          </cell>
          <cell r="C197">
            <v>115</v>
          </cell>
          <cell r="D197">
            <v>115.8</v>
          </cell>
          <cell r="E197">
            <v>117.8</v>
          </cell>
          <cell r="F197">
            <v>113</v>
          </cell>
          <cell r="G197">
            <v>116.1</v>
          </cell>
          <cell r="H197">
            <v>115.3</v>
          </cell>
          <cell r="I197">
            <v>116.3</v>
          </cell>
          <cell r="J197">
            <v>114.7</v>
          </cell>
          <cell r="K197">
            <v>4.2</v>
          </cell>
          <cell r="L197">
            <v>3.4</v>
          </cell>
          <cell r="M197">
            <v>4.5</v>
          </cell>
          <cell r="N197">
            <v>3.7</v>
          </cell>
          <cell r="O197">
            <v>4.0999999999999996</v>
          </cell>
          <cell r="P197">
            <v>3.8</v>
          </cell>
          <cell r="Q197">
            <v>3.5</v>
          </cell>
          <cell r="R197">
            <v>4.4000000000000004</v>
          </cell>
          <cell r="S197">
            <v>3.9</v>
          </cell>
          <cell r="T197">
            <v>1.7</v>
          </cell>
          <cell r="U197">
            <v>1.7</v>
          </cell>
          <cell r="V197">
            <v>1.8</v>
          </cell>
          <cell r="W197">
            <v>1.6</v>
          </cell>
          <cell r="X197">
            <v>1.8</v>
          </cell>
          <cell r="Y197">
            <v>1.7</v>
          </cell>
          <cell r="Z197">
            <v>1.4</v>
          </cell>
          <cell r="AA197">
            <v>2.2000000000000002</v>
          </cell>
          <cell r="AB197">
            <v>1.7</v>
          </cell>
        </row>
        <row r="198">
          <cell r="A198">
            <v>34851</v>
          </cell>
          <cell r="B198">
            <v>115.4</v>
          </cell>
          <cell r="C198">
            <v>116.2</v>
          </cell>
          <cell r="D198">
            <v>116.9</v>
          </cell>
          <cell r="E198">
            <v>118.8</v>
          </cell>
          <cell r="F198">
            <v>114.9</v>
          </cell>
          <cell r="G198">
            <v>117.1</v>
          </cell>
          <cell r="H198">
            <v>116.8</v>
          </cell>
          <cell r="I198">
            <v>117.6</v>
          </cell>
          <cell r="J198">
            <v>116.2</v>
          </cell>
          <cell r="K198">
            <v>4.9000000000000004</v>
          </cell>
          <cell r="L198">
            <v>3.8</v>
          </cell>
          <cell r="M198">
            <v>4.8</v>
          </cell>
          <cell r="N198">
            <v>3.8</v>
          </cell>
          <cell r="O198">
            <v>5.3</v>
          </cell>
          <cell r="P198">
            <v>4.2</v>
          </cell>
          <cell r="Q198">
            <v>3.9</v>
          </cell>
          <cell r="R198">
            <v>5</v>
          </cell>
          <cell r="S198">
            <v>4.5</v>
          </cell>
          <cell r="T198">
            <v>1.5</v>
          </cell>
          <cell r="U198">
            <v>1</v>
          </cell>
          <cell r="V198">
            <v>0.9</v>
          </cell>
          <cell r="W198">
            <v>0.8</v>
          </cell>
          <cell r="X198">
            <v>1.7</v>
          </cell>
          <cell r="Y198">
            <v>0.9</v>
          </cell>
          <cell r="Z198">
            <v>1.3</v>
          </cell>
          <cell r="AA198">
            <v>1.1000000000000001</v>
          </cell>
          <cell r="AB198">
            <v>1.3</v>
          </cell>
        </row>
        <row r="199">
          <cell r="A199">
            <v>34943</v>
          </cell>
          <cell r="B199">
            <v>117.3</v>
          </cell>
          <cell r="C199">
            <v>117.6</v>
          </cell>
          <cell r="D199">
            <v>117.9</v>
          </cell>
          <cell r="E199">
            <v>120.1</v>
          </cell>
          <cell r="F199">
            <v>115.6</v>
          </cell>
          <cell r="G199">
            <v>118.4</v>
          </cell>
          <cell r="H199">
            <v>118</v>
          </cell>
          <cell r="I199">
            <v>119.1</v>
          </cell>
          <cell r="J199">
            <v>117.6</v>
          </cell>
          <cell r="K199">
            <v>5.7</v>
          </cell>
          <cell r="L199">
            <v>4.8</v>
          </cell>
          <cell r="M199">
            <v>4.8</v>
          </cell>
          <cell r="N199">
            <v>4.5</v>
          </cell>
          <cell r="O199">
            <v>5</v>
          </cell>
          <cell r="P199">
            <v>4.5</v>
          </cell>
          <cell r="Q199">
            <v>4.4000000000000004</v>
          </cell>
          <cell r="R199">
            <v>5.8</v>
          </cell>
          <cell r="S199">
            <v>5.0999999999999996</v>
          </cell>
          <cell r="T199">
            <v>1.6</v>
          </cell>
          <cell r="U199">
            <v>1.2</v>
          </cell>
          <cell r="V199">
            <v>0.9</v>
          </cell>
          <cell r="W199">
            <v>1.1000000000000001</v>
          </cell>
          <cell r="X199">
            <v>0.6</v>
          </cell>
          <cell r="Y199">
            <v>1.1000000000000001</v>
          </cell>
          <cell r="Z199">
            <v>1</v>
          </cell>
          <cell r="AA199">
            <v>1.3</v>
          </cell>
          <cell r="AB199">
            <v>1.2</v>
          </cell>
        </row>
        <row r="200">
          <cell r="A200">
            <v>35034</v>
          </cell>
          <cell r="B200">
            <v>118.3</v>
          </cell>
          <cell r="C200">
            <v>118.5</v>
          </cell>
          <cell r="D200">
            <v>118.6</v>
          </cell>
          <cell r="E200">
            <v>121.1</v>
          </cell>
          <cell r="F200">
            <v>116.3</v>
          </cell>
          <cell r="G200">
            <v>119.2</v>
          </cell>
          <cell r="H200">
            <v>119.2</v>
          </cell>
          <cell r="I200">
            <v>120</v>
          </cell>
          <cell r="J200">
            <v>118.5</v>
          </cell>
          <cell r="K200">
            <v>5.8</v>
          </cell>
          <cell r="L200">
            <v>4.8</v>
          </cell>
          <cell r="M200">
            <v>4.3</v>
          </cell>
          <cell r="N200">
            <v>4.4000000000000004</v>
          </cell>
          <cell r="O200">
            <v>4.8</v>
          </cell>
          <cell r="P200">
            <v>4.4000000000000004</v>
          </cell>
          <cell r="Q200">
            <v>4.8</v>
          </cell>
          <cell r="R200">
            <v>5.4</v>
          </cell>
          <cell r="S200">
            <v>5.0999999999999996</v>
          </cell>
          <cell r="T200">
            <v>0.9</v>
          </cell>
          <cell r="U200">
            <v>0.8</v>
          </cell>
          <cell r="V200">
            <v>0.6</v>
          </cell>
          <cell r="W200">
            <v>0.8</v>
          </cell>
          <cell r="X200">
            <v>0.6</v>
          </cell>
          <cell r="Y200">
            <v>0.7</v>
          </cell>
          <cell r="Z200">
            <v>1</v>
          </cell>
          <cell r="AA200">
            <v>0.8</v>
          </cell>
          <cell r="AB200">
            <v>0.8</v>
          </cell>
        </row>
        <row r="201">
          <cell r="A201">
            <v>35125</v>
          </cell>
          <cell r="B201">
            <v>119.1</v>
          </cell>
          <cell r="C201">
            <v>118.3</v>
          </cell>
          <cell r="D201">
            <v>119.6</v>
          </cell>
          <cell r="E201">
            <v>121.6</v>
          </cell>
          <cell r="F201">
            <v>117.1</v>
          </cell>
          <cell r="G201">
            <v>120.1</v>
          </cell>
          <cell r="H201">
            <v>119.8</v>
          </cell>
          <cell r="I201">
            <v>120.8</v>
          </cell>
          <cell r="J201">
            <v>119</v>
          </cell>
          <cell r="K201">
            <v>4.7</v>
          </cell>
          <cell r="L201">
            <v>2.9</v>
          </cell>
          <cell r="M201">
            <v>3.3</v>
          </cell>
          <cell r="N201">
            <v>3.2</v>
          </cell>
          <cell r="O201">
            <v>3.6</v>
          </cell>
          <cell r="P201">
            <v>3.4</v>
          </cell>
          <cell r="Q201">
            <v>3.9</v>
          </cell>
          <cell r="R201">
            <v>3.9</v>
          </cell>
          <cell r="S201">
            <v>3.7</v>
          </cell>
          <cell r="T201">
            <v>0.7</v>
          </cell>
          <cell r="U201">
            <v>-0.2</v>
          </cell>
          <cell r="V201">
            <v>0.8</v>
          </cell>
          <cell r="W201">
            <v>0.4</v>
          </cell>
          <cell r="X201">
            <v>0.7</v>
          </cell>
          <cell r="Y201">
            <v>0.8</v>
          </cell>
          <cell r="Z201">
            <v>0.5</v>
          </cell>
          <cell r="AA201">
            <v>0.7</v>
          </cell>
          <cell r="AB201">
            <v>0.4</v>
          </cell>
        </row>
        <row r="202">
          <cell r="A202">
            <v>35217</v>
          </cell>
          <cell r="B202">
            <v>119.9</v>
          </cell>
          <cell r="C202">
            <v>119.2</v>
          </cell>
          <cell r="D202">
            <v>120.4</v>
          </cell>
          <cell r="E202">
            <v>122</v>
          </cell>
          <cell r="F202">
            <v>117.9</v>
          </cell>
          <cell r="G202">
            <v>120.6</v>
          </cell>
          <cell r="H202">
            <v>120.8</v>
          </cell>
          <cell r="I202">
            <v>121.4</v>
          </cell>
          <cell r="J202">
            <v>119.8</v>
          </cell>
          <cell r="K202">
            <v>3.9</v>
          </cell>
          <cell r="L202">
            <v>2.6</v>
          </cell>
          <cell r="M202">
            <v>3</v>
          </cell>
          <cell r="N202">
            <v>2.7</v>
          </cell>
          <cell r="O202">
            <v>2.6</v>
          </cell>
          <cell r="P202">
            <v>3</v>
          </cell>
          <cell r="Q202">
            <v>3.4</v>
          </cell>
          <cell r="R202">
            <v>3.2</v>
          </cell>
          <cell r="S202">
            <v>3.1</v>
          </cell>
          <cell r="T202">
            <v>0.7</v>
          </cell>
          <cell r="U202">
            <v>0.8</v>
          </cell>
          <cell r="V202">
            <v>0.7</v>
          </cell>
          <cell r="W202">
            <v>0.3</v>
          </cell>
          <cell r="X202">
            <v>0.7</v>
          </cell>
          <cell r="Y202">
            <v>0.4</v>
          </cell>
          <cell r="Z202">
            <v>0.8</v>
          </cell>
          <cell r="AA202">
            <v>0.5</v>
          </cell>
          <cell r="AB202">
            <v>0.7</v>
          </cell>
        </row>
        <row r="203">
          <cell r="A203">
            <v>35309</v>
          </cell>
          <cell r="B203">
            <v>120.2</v>
          </cell>
          <cell r="C203">
            <v>119.6</v>
          </cell>
          <cell r="D203">
            <v>120.6</v>
          </cell>
          <cell r="E203">
            <v>122.2</v>
          </cell>
          <cell r="F203">
            <v>118.3</v>
          </cell>
          <cell r="G203">
            <v>121.1</v>
          </cell>
          <cell r="H203">
            <v>121.6</v>
          </cell>
          <cell r="I203">
            <v>121.4</v>
          </cell>
          <cell r="J203">
            <v>120.1</v>
          </cell>
          <cell r="K203">
            <v>2.5</v>
          </cell>
          <cell r="L203">
            <v>1.7</v>
          </cell>
          <cell r="M203">
            <v>2.2999999999999998</v>
          </cell>
          <cell r="N203">
            <v>1.7</v>
          </cell>
          <cell r="O203">
            <v>2.2999999999999998</v>
          </cell>
          <cell r="P203">
            <v>2.2999999999999998</v>
          </cell>
          <cell r="Q203">
            <v>3.1</v>
          </cell>
          <cell r="R203">
            <v>1.9</v>
          </cell>
          <cell r="S203">
            <v>2.1</v>
          </cell>
          <cell r="T203">
            <v>0.3</v>
          </cell>
          <cell r="U203">
            <v>0.3</v>
          </cell>
          <cell r="V203">
            <v>0.2</v>
          </cell>
          <cell r="W203">
            <v>0.2</v>
          </cell>
          <cell r="X203">
            <v>0.3</v>
          </cell>
          <cell r="Y203">
            <v>0.4</v>
          </cell>
          <cell r="Z203">
            <v>0.7</v>
          </cell>
          <cell r="AA203">
            <v>0</v>
          </cell>
          <cell r="AB203">
            <v>0.3</v>
          </cell>
        </row>
        <row r="204">
          <cell r="A204">
            <v>35400</v>
          </cell>
          <cell r="B204">
            <v>120.4</v>
          </cell>
          <cell r="C204">
            <v>119.9</v>
          </cell>
          <cell r="D204">
            <v>120.8</v>
          </cell>
          <cell r="E204">
            <v>122.6</v>
          </cell>
          <cell r="F204">
            <v>118.4</v>
          </cell>
          <cell r="G204">
            <v>121.3</v>
          </cell>
          <cell r="H204">
            <v>121.7</v>
          </cell>
          <cell r="I204">
            <v>121.4</v>
          </cell>
          <cell r="J204">
            <v>120.3</v>
          </cell>
          <cell r="K204">
            <v>1.8</v>
          </cell>
          <cell r="L204">
            <v>1.2</v>
          </cell>
          <cell r="M204">
            <v>1.9</v>
          </cell>
          <cell r="N204">
            <v>1.2</v>
          </cell>
          <cell r="O204">
            <v>1.8</v>
          </cell>
          <cell r="P204">
            <v>1.8</v>
          </cell>
          <cell r="Q204">
            <v>2.1</v>
          </cell>
          <cell r="R204">
            <v>1.2</v>
          </cell>
          <cell r="S204">
            <v>1.5</v>
          </cell>
          <cell r="T204">
            <v>0.2</v>
          </cell>
          <cell r="U204">
            <v>0.3</v>
          </cell>
          <cell r="V204">
            <v>0.2</v>
          </cell>
          <cell r="W204">
            <v>0.3</v>
          </cell>
          <cell r="X204">
            <v>0.1</v>
          </cell>
          <cell r="Y204">
            <v>0.2</v>
          </cell>
          <cell r="Z204">
            <v>0.1</v>
          </cell>
          <cell r="AA204">
            <v>0</v>
          </cell>
          <cell r="AB204">
            <v>0.2</v>
          </cell>
        </row>
        <row r="205">
          <cell r="A205">
            <v>35490</v>
          </cell>
          <cell r="B205">
            <v>120.6</v>
          </cell>
          <cell r="C205">
            <v>120.1</v>
          </cell>
          <cell r="D205">
            <v>121.5</v>
          </cell>
          <cell r="E205">
            <v>122.6</v>
          </cell>
          <cell r="F205">
            <v>118.2</v>
          </cell>
          <cell r="G205">
            <v>121.9</v>
          </cell>
          <cell r="H205">
            <v>121.6</v>
          </cell>
          <cell r="I205">
            <v>121.4</v>
          </cell>
          <cell r="J205">
            <v>120.5</v>
          </cell>
          <cell r="K205">
            <v>1.3</v>
          </cell>
          <cell r="L205">
            <v>1.5</v>
          </cell>
          <cell r="M205">
            <v>1.6</v>
          </cell>
          <cell r="N205">
            <v>0.8</v>
          </cell>
          <cell r="O205">
            <v>0.9</v>
          </cell>
          <cell r="P205">
            <v>1.5</v>
          </cell>
          <cell r="Q205">
            <v>1.5</v>
          </cell>
          <cell r="R205">
            <v>0.5</v>
          </cell>
          <cell r="S205">
            <v>1.3</v>
          </cell>
          <cell r="T205">
            <v>0.2</v>
          </cell>
          <cell r="U205">
            <v>0.2</v>
          </cell>
          <cell r="V205">
            <v>0.6</v>
          </cell>
          <cell r="W205">
            <v>0</v>
          </cell>
          <cell r="X205">
            <v>-0.2</v>
          </cell>
          <cell r="Y205">
            <v>0.5</v>
          </cell>
          <cell r="Z205">
            <v>-0.1</v>
          </cell>
          <cell r="AA205">
            <v>0</v>
          </cell>
          <cell r="AB205">
            <v>0.2</v>
          </cell>
        </row>
        <row r="206">
          <cell r="A206">
            <v>35582</v>
          </cell>
          <cell r="B206">
            <v>120.2</v>
          </cell>
          <cell r="C206">
            <v>119.9</v>
          </cell>
          <cell r="D206">
            <v>121.1</v>
          </cell>
          <cell r="E206">
            <v>121.9</v>
          </cell>
          <cell r="F206">
            <v>118.1</v>
          </cell>
          <cell r="G206">
            <v>121.3</v>
          </cell>
          <cell r="H206">
            <v>121.5</v>
          </cell>
          <cell r="I206">
            <v>120.4</v>
          </cell>
          <cell r="J206">
            <v>120.2</v>
          </cell>
          <cell r="K206">
            <v>0.3</v>
          </cell>
          <cell r="L206">
            <v>0.6</v>
          </cell>
          <cell r="M206">
            <v>0.6</v>
          </cell>
          <cell r="N206">
            <v>-0.1</v>
          </cell>
          <cell r="O206">
            <v>0.2</v>
          </cell>
          <cell r="P206">
            <v>0.6</v>
          </cell>
          <cell r="Q206">
            <v>0.6</v>
          </cell>
          <cell r="R206">
            <v>-0.8</v>
          </cell>
          <cell r="S206">
            <v>0.3</v>
          </cell>
          <cell r="T206">
            <v>-0.3</v>
          </cell>
          <cell r="U206">
            <v>-0.2</v>
          </cell>
          <cell r="V206">
            <v>-0.3</v>
          </cell>
          <cell r="W206">
            <v>-0.6</v>
          </cell>
          <cell r="X206">
            <v>-0.1</v>
          </cell>
          <cell r="Y206">
            <v>-0.5</v>
          </cell>
          <cell r="Z206">
            <v>-0.1</v>
          </cell>
          <cell r="AA206">
            <v>-0.8</v>
          </cell>
          <cell r="AB206">
            <v>-0.2</v>
          </cell>
        </row>
        <row r="207">
          <cell r="A207">
            <v>35674</v>
          </cell>
          <cell r="B207">
            <v>119.8</v>
          </cell>
          <cell r="C207">
            <v>119.5</v>
          </cell>
          <cell r="D207">
            <v>120.7</v>
          </cell>
          <cell r="E207">
            <v>121.2</v>
          </cell>
          <cell r="F207">
            <v>117.5</v>
          </cell>
          <cell r="G207">
            <v>120.6</v>
          </cell>
          <cell r="H207">
            <v>121</v>
          </cell>
          <cell r="I207">
            <v>119.8</v>
          </cell>
          <cell r="J207">
            <v>119.7</v>
          </cell>
          <cell r="K207">
            <v>-0.3</v>
          </cell>
          <cell r="L207">
            <v>-0.1</v>
          </cell>
          <cell r="M207">
            <v>0.1</v>
          </cell>
          <cell r="N207">
            <v>-0.8</v>
          </cell>
          <cell r="O207">
            <v>-0.7</v>
          </cell>
          <cell r="P207">
            <v>-0.4</v>
          </cell>
          <cell r="Q207">
            <v>-0.5</v>
          </cell>
          <cell r="R207">
            <v>-1.3</v>
          </cell>
          <cell r="S207">
            <v>-0.3</v>
          </cell>
          <cell r="T207">
            <v>-0.3</v>
          </cell>
          <cell r="U207">
            <v>-0.3</v>
          </cell>
          <cell r="V207">
            <v>-0.3</v>
          </cell>
          <cell r="W207">
            <v>-0.6</v>
          </cell>
          <cell r="X207">
            <v>-0.5</v>
          </cell>
          <cell r="Y207">
            <v>-0.6</v>
          </cell>
          <cell r="Z207">
            <v>-0.4</v>
          </cell>
          <cell r="AA207">
            <v>-0.5</v>
          </cell>
          <cell r="AB207">
            <v>-0.4</v>
          </cell>
        </row>
        <row r="208">
          <cell r="A208">
            <v>35765</v>
          </cell>
          <cell r="B208">
            <v>120.1</v>
          </cell>
          <cell r="C208">
            <v>119.8</v>
          </cell>
          <cell r="D208">
            <v>121.4</v>
          </cell>
          <cell r="E208">
            <v>121.2</v>
          </cell>
          <cell r="F208">
            <v>117.6</v>
          </cell>
          <cell r="G208">
            <v>121.2</v>
          </cell>
          <cell r="H208">
            <v>120.8</v>
          </cell>
          <cell r="I208">
            <v>119.8</v>
          </cell>
          <cell r="J208">
            <v>120</v>
          </cell>
          <cell r="K208">
            <v>-0.2</v>
          </cell>
          <cell r="L208">
            <v>-0.1</v>
          </cell>
          <cell r="M208">
            <v>0.5</v>
          </cell>
          <cell r="N208">
            <v>-1.1000000000000001</v>
          </cell>
          <cell r="O208">
            <v>-0.7</v>
          </cell>
          <cell r="P208">
            <v>-0.1</v>
          </cell>
          <cell r="Q208">
            <v>-0.7</v>
          </cell>
          <cell r="R208">
            <v>-1.3</v>
          </cell>
          <cell r="S208">
            <v>-0.2</v>
          </cell>
          <cell r="T208">
            <v>0.3</v>
          </cell>
          <cell r="U208">
            <v>0.3</v>
          </cell>
          <cell r="V208">
            <v>0.6</v>
          </cell>
          <cell r="W208">
            <v>0</v>
          </cell>
          <cell r="X208">
            <v>0.1</v>
          </cell>
          <cell r="Y208">
            <v>0.5</v>
          </cell>
          <cell r="Z208">
            <v>-0.2</v>
          </cell>
          <cell r="AA208">
            <v>0</v>
          </cell>
          <cell r="AB208">
            <v>0.3</v>
          </cell>
        </row>
        <row r="209">
          <cell r="A209">
            <v>35855</v>
          </cell>
          <cell r="B209">
            <v>120.7</v>
          </cell>
          <cell r="C209">
            <v>119.6</v>
          </cell>
          <cell r="D209">
            <v>121.9</v>
          </cell>
          <cell r="E209">
            <v>121.7</v>
          </cell>
          <cell r="F209">
            <v>118</v>
          </cell>
          <cell r="G209">
            <v>121.5</v>
          </cell>
          <cell r="H209">
            <v>121.5</v>
          </cell>
          <cell r="I209">
            <v>120.6</v>
          </cell>
          <cell r="J209">
            <v>120.3</v>
          </cell>
          <cell r="K209">
            <v>0.1</v>
          </cell>
          <cell r="L209">
            <v>-0.4</v>
          </cell>
          <cell r="M209">
            <v>0.3</v>
          </cell>
          <cell r="N209">
            <v>-0.7</v>
          </cell>
          <cell r="O209">
            <v>-0.2</v>
          </cell>
          <cell r="P209">
            <v>-0.3</v>
          </cell>
          <cell r="Q209">
            <v>-0.1</v>
          </cell>
          <cell r="R209">
            <v>-0.7</v>
          </cell>
          <cell r="S209">
            <v>-0.2</v>
          </cell>
          <cell r="T209">
            <v>0.5</v>
          </cell>
          <cell r="U209">
            <v>-0.2</v>
          </cell>
          <cell r="V209">
            <v>0.4</v>
          </cell>
          <cell r="W209">
            <v>0.4</v>
          </cell>
          <cell r="X209">
            <v>0.3</v>
          </cell>
          <cell r="Y209">
            <v>0.2</v>
          </cell>
          <cell r="Z209">
            <v>0.6</v>
          </cell>
          <cell r="AA209">
            <v>0.7</v>
          </cell>
          <cell r="AB209">
            <v>0.3</v>
          </cell>
        </row>
        <row r="210">
          <cell r="A210">
            <v>35947</v>
          </cell>
          <cell r="B210">
            <v>121.4</v>
          </cell>
          <cell r="C210">
            <v>120.3</v>
          </cell>
          <cell r="D210">
            <v>122.3</v>
          </cell>
          <cell r="E210">
            <v>122.4</v>
          </cell>
          <cell r="F210">
            <v>118.9</v>
          </cell>
          <cell r="G210">
            <v>122</v>
          </cell>
          <cell r="H210">
            <v>121.8</v>
          </cell>
          <cell r="I210">
            <v>121.2</v>
          </cell>
          <cell r="J210">
            <v>121</v>
          </cell>
          <cell r="K210">
            <v>1</v>
          </cell>
          <cell r="L210">
            <v>0.3</v>
          </cell>
          <cell r="M210">
            <v>1</v>
          </cell>
          <cell r="N210">
            <v>0.4</v>
          </cell>
          <cell r="O210">
            <v>0.7</v>
          </cell>
          <cell r="P210">
            <v>0.6</v>
          </cell>
          <cell r="Q210">
            <v>0.2</v>
          </cell>
          <cell r="R210">
            <v>0.7</v>
          </cell>
          <cell r="S210">
            <v>0.7</v>
          </cell>
          <cell r="T210">
            <v>0.6</v>
          </cell>
          <cell r="U210">
            <v>0.6</v>
          </cell>
          <cell r="V210">
            <v>0.3</v>
          </cell>
          <cell r="W210">
            <v>0.6</v>
          </cell>
          <cell r="X210">
            <v>0.8</v>
          </cell>
          <cell r="Y210">
            <v>0.4</v>
          </cell>
          <cell r="Z210">
            <v>0.2</v>
          </cell>
          <cell r="AA210">
            <v>0.5</v>
          </cell>
          <cell r="AB210">
            <v>0.6</v>
          </cell>
        </row>
        <row r="211">
          <cell r="A211">
            <v>36039</v>
          </cell>
          <cell r="B211">
            <v>121.9</v>
          </cell>
          <cell r="C211">
            <v>120.4</v>
          </cell>
          <cell r="D211">
            <v>122.5</v>
          </cell>
          <cell r="E211">
            <v>123</v>
          </cell>
          <cell r="F211">
            <v>119.6</v>
          </cell>
          <cell r="G211">
            <v>122.8</v>
          </cell>
          <cell r="H211">
            <v>122.1</v>
          </cell>
          <cell r="I211">
            <v>121.3</v>
          </cell>
          <cell r="J211">
            <v>121.3</v>
          </cell>
          <cell r="K211">
            <v>1.8</v>
          </cell>
          <cell r="L211">
            <v>0.8</v>
          </cell>
          <cell r="M211">
            <v>1.5</v>
          </cell>
          <cell r="N211">
            <v>1.5</v>
          </cell>
          <cell r="O211">
            <v>1.8</v>
          </cell>
          <cell r="P211">
            <v>1.8</v>
          </cell>
          <cell r="Q211">
            <v>0.9</v>
          </cell>
          <cell r="R211">
            <v>1.3</v>
          </cell>
          <cell r="S211">
            <v>1.3</v>
          </cell>
          <cell r="T211">
            <v>0.4</v>
          </cell>
          <cell r="U211">
            <v>0.1</v>
          </cell>
          <cell r="V211">
            <v>0.2</v>
          </cell>
          <cell r="W211">
            <v>0.5</v>
          </cell>
          <cell r="X211">
            <v>0.6</v>
          </cell>
          <cell r="Y211">
            <v>0.7</v>
          </cell>
          <cell r="Z211">
            <v>0.2</v>
          </cell>
          <cell r="AA211">
            <v>0.1</v>
          </cell>
          <cell r="AB211">
            <v>0.2</v>
          </cell>
        </row>
        <row r="212">
          <cell r="A212">
            <v>36130</v>
          </cell>
          <cell r="B212">
            <v>122.4</v>
          </cell>
          <cell r="C212">
            <v>120.8</v>
          </cell>
          <cell r="D212">
            <v>123</v>
          </cell>
          <cell r="E212">
            <v>123.6</v>
          </cell>
          <cell r="F212">
            <v>120.2</v>
          </cell>
          <cell r="G212">
            <v>122.7</v>
          </cell>
          <cell r="H212">
            <v>122.7</v>
          </cell>
          <cell r="I212">
            <v>121.7</v>
          </cell>
          <cell r="J212">
            <v>121.9</v>
          </cell>
          <cell r="K212">
            <v>1.9</v>
          </cell>
          <cell r="L212">
            <v>0.8</v>
          </cell>
          <cell r="M212">
            <v>1.3</v>
          </cell>
          <cell r="N212">
            <v>2</v>
          </cell>
          <cell r="O212">
            <v>2.2000000000000002</v>
          </cell>
          <cell r="P212">
            <v>1.2</v>
          </cell>
          <cell r="Q212">
            <v>1.6</v>
          </cell>
          <cell r="R212">
            <v>1.6</v>
          </cell>
          <cell r="S212">
            <v>1.6</v>
          </cell>
          <cell r="T212">
            <v>0.4</v>
          </cell>
          <cell r="U212">
            <v>0.3</v>
          </cell>
          <cell r="V212">
            <v>0.4</v>
          </cell>
          <cell r="W212">
            <v>0.5</v>
          </cell>
          <cell r="X212">
            <v>0.5</v>
          </cell>
          <cell r="Y212">
            <v>-0.1</v>
          </cell>
          <cell r="Z212">
            <v>0.5</v>
          </cell>
          <cell r="AA212">
            <v>0.3</v>
          </cell>
          <cell r="AB212">
            <v>0.5</v>
          </cell>
        </row>
        <row r="213">
          <cell r="A213">
            <v>36220</v>
          </cell>
          <cell r="B213">
            <v>122.6</v>
          </cell>
          <cell r="C213">
            <v>121</v>
          </cell>
          <cell r="D213">
            <v>122.8</v>
          </cell>
          <cell r="E213">
            <v>122.7</v>
          </cell>
          <cell r="F213">
            <v>119.8</v>
          </cell>
          <cell r="G213">
            <v>122.1</v>
          </cell>
          <cell r="H213">
            <v>122.1</v>
          </cell>
          <cell r="I213">
            <v>121.4</v>
          </cell>
          <cell r="J213">
            <v>121.8</v>
          </cell>
          <cell r="K213">
            <v>1.6</v>
          </cell>
          <cell r="L213">
            <v>1.2</v>
          </cell>
          <cell r="M213">
            <v>0.7</v>
          </cell>
          <cell r="N213">
            <v>0.8</v>
          </cell>
          <cell r="O213">
            <v>1.5</v>
          </cell>
          <cell r="P213">
            <v>0.5</v>
          </cell>
          <cell r="Q213">
            <v>0.5</v>
          </cell>
          <cell r="R213">
            <v>0.7</v>
          </cell>
          <cell r="S213">
            <v>1.2</v>
          </cell>
          <cell r="T213">
            <v>0.2</v>
          </cell>
          <cell r="U213">
            <v>0.2</v>
          </cell>
          <cell r="V213">
            <v>-0.2</v>
          </cell>
          <cell r="W213">
            <v>-0.7</v>
          </cell>
          <cell r="X213">
            <v>-0.3</v>
          </cell>
          <cell r="Y213">
            <v>-0.5</v>
          </cell>
          <cell r="Z213">
            <v>-0.5</v>
          </cell>
          <cell r="AA213">
            <v>-0.2</v>
          </cell>
          <cell r="AB213">
            <v>-0.1</v>
          </cell>
        </row>
        <row r="214">
          <cell r="A214">
            <v>36312</v>
          </cell>
          <cell r="B214">
            <v>123</v>
          </cell>
          <cell r="C214">
            <v>121.5</v>
          </cell>
          <cell r="D214">
            <v>123.1</v>
          </cell>
          <cell r="E214">
            <v>123.6</v>
          </cell>
          <cell r="F214">
            <v>120.8</v>
          </cell>
          <cell r="G214">
            <v>122.5</v>
          </cell>
          <cell r="H214">
            <v>122.7</v>
          </cell>
          <cell r="I214">
            <v>121.5</v>
          </cell>
          <cell r="J214">
            <v>122.3</v>
          </cell>
          <cell r="K214">
            <v>1.3</v>
          </cell>
          <cell r="L214">
            <v>1</v>
          </cell>
          <cell r="M214">
            <v>0.7</v>
          </cell>
          <cell r="N214">
            <v>1</v>
          </cell>
          <cell r="O214">
            <v>1.6</v>
          </cell>
          <cell r="P214">
            <v>0.4</v>
          </cell>
          <cell r="Q214">
            <v>0.7</v>
          </cell>
          <cell r="R214">
            <v>0.2</v>
          </cell>
          <cell r="S214">
            <v>1.1000000000000001</v>
          </cell>
          <cell r="T214">
            <v>0.3</v>
          </cell>
          <cell r="U214">
            <v>0.4</v>
          </cell>
          <cell r="V214">
            <v>0.2</v>
          </cell>
          <cell r="W214">
            <v>0.7</v>
          </cell>
          <cell r="X214">
            <v>0.8</v>
          </cell>
          <cell r="Y214">
            <v>0.3</v>
          </cell>
          <cell r="Z214">
            <v>0.5</v>
          </cell>
          <cell r="AA214">
            <v>0.1</v>
          </cell>
          <cell r="AB214">
            <v>0.4</v>
          </cell>
        </row>
        <row r="215">
          <cell r="A215">
            <v>36404</v>
          </cell>
          <cell r="B215">
            <v>124.1</v>
          </cell>
          <cell r="C215">
            <v>122.7</v>
          </cell>
          <cell r="D215">
            <v>124</v>
          </cell>
          <cell r="E215">
            <v>125.1</v>
          </cell>
          <cell r="F215">
            <v>121.9</v>
          </cell>
          <cell r="G215">
            <v>123.3</v>
          </cell>
          <cell r="H215">
            <v>122.9</v>
          </cell>
          <cell r="I215">
            <v>122.4</v>
          </cell>
          <cell r="J215">
            <v>123.4</v>
          </cell>
          <cell r="K215">
            <v>1.8</v>
          </cell>
          <cell r="L215">
            <v>1.9</v>
          </cell>
          <cell r="M215">
            <v>1.2</v>
          </cell>
          <cell r="N215">
            <v>1.7</v>
          </cell>
          <cell r="O215">
            <v>1.9</v>
          </cell>
          <cell r="P215">
            <v>0.4</v>
          </cell>
          <cell r="Q215">
            <v>0.7</v>
          </cell>
          <cell r="R215">
            <v>0.9</v>
          </cell>
          <cell r="S215">
            <v>1.7</v>
          </cell>
          <cell r="T215">
            <v>0.9</v>
          </cell>
          <cell r="U215">
            <v>1</v>
          </cell>
          <cell r="V215">
            <v>0.7</v>
          </cell>
          <cell r="W215">
            <v>1.2</v>
          </cell>
          <cell r="X215">
            <v>0.9</v>
          </cell>
          <cell r="Y215">
            <v>0.7</v>
          </cell>
          <cell r="Z215">
            <v>0.2</v>
          </cell>
          <cell r="AA215">
            <v>0.7</v>
          </cell>
          <cell r="AB215">
            <v>0.9</v>
          </cell>
        </row>
        <row r="216">
          <cell r="A216">
            <v>36495</v>
          </cell>
          <cell r="B216">
            <v>124.7</v>
          </cell>
          <cell r="C216">
            <v>123.5</v>
          </cell>
          <cell r="D216">
            <v>124.1</v>
          </cell>
          <cell r="E216">
            <v>125.7</v>
          </cell>
          <cell r="F216">
            <v>122.7</v>
          </cell>
          <cell r="G216">
            <v>124</v>
          </cell>
          <cell r="H216">
            <v>123.6</v>
          </cell>
          <cell r="I216">
            <v>123.7</v>
          </cell>
          <cell r="J216">
            <v>124.1</v>
          </cell>
          <cell r="K216">
            <v>1.9</v>
          </cell>
          <cell r="L216">
            <v>2.2000000000000002</v>
          </cell>
          <cell r="M216">
            <v>0.9</v>
          </cell>
          <cell r="N216">
            <v>1.7</v>
          </cell>
          <cell r="O216">
            <v>2.1</v>
          </cell>
          <cell r="P216">
            <v>1.1000000000000001</v>
          </cell>
          <cell r="Q216">
            <v>0.7</v>
          </cell>
          <cell r="R216">
            <v>1.6</v>
          </cell>
          <cell r="S216">
            <v>1.8</v>
          </cell>
          <cell r="T216">
            <v>0.5</v>
          </cell>
          <cell r="U216">
            <v>0.7</v>
          </cell>
          <cell r="V216">
            <v>0.1</v>
          </cell>
          <cell r="W216">
            <v>0.5</v>
          </cell>
          <cell r="X216">
            <v>0.7</v>
          </cell>
          <cell r="Y216">
            <v>0.6</v>
          </cell>
          <cell r="Z216">
            <v>0.6</v>
          </cell>
          <cell r="AA216">
            <v>1.1000000000000001</v>
          </cell>
          <cell r="AB216">
            <v>0.6</v>
          </cell>
        </row>
        <row r="217">
          <cell r="A217">
            <v>36586</v>
          </cell>
          <cell r="B217">
            <v>125.8</v>
          </cell>
          <cell r="C217">
            <v>124.7</v>
          </cell>
          <cell r="D217">
            <v>125.5</v>
          </cell>
          <cell r="E217">
            <v>126.8</v>
          </cell>
          <cell r="F217">
            <v>123.1</v>
          </cell>
          <cell r="G217">
            <v>125.3</v>
          </cell>
          <cell r="H217">
            <v>124.4</v>
          </cell>
          <cell r="I217">
            <v>124.9</v>
          </cell>
          <cell r="J217">
            <v>125.2</v>
          </cell>
          <cell r="K217">
            <v>2.6</v>
          </cell>
          <cell r="L217">
            <v>3.1</v>
          </cell>
          <cell r="M217">
            <v>2.2000000000000002</v>
          </cell>
          <cell r="N217">
            <v>3.3</v>
          </cell>
          <cell r="O217">
            <v>2.8</v>
          </cell>
          <cell r="P217">
            <v>2.6</v>
          </cell>
          <cell r="Q217">
            <v>1.9</v>
          </cell>
          <cell r="R217">
            <v>2.9</v>
          </cell>
          <cell r="S217">
            <v>2.8</v>
          </cell>
          <cell r="T217">
            <v>0.9</v>
          </cell>
          <cell r="U217">
            <v>1</v>
          </cell>
          <cell r="V217">
            <v>1.1000000000000001</v>
          </cell>
          <cell r="W217">
            <v>0.9</v>
          </cell>
          <cell r="X217">
            <v>0.3</v>
          </cell>
          <cell r="Y217">
            <v>1</v>
          </cell>
          <cell r="Z217">
            <v>0.6</v>
          </cell>
          <cell r="AA217">
            <v>1</v>
          </cell>
          <cell r="AB217">
            <v>0.9</v>
          </cell>
        </row>
        <row r="218">
          <cell r="A218">
            <v>36678</v>
          </cell>
          <cell r="B218">
            <v>127</v>
          </cell>
          <cell r="C218">
            <v>125.6</v>
          </cell>
          <cell r="D218">
            <v>126.4</v>
          </cell>
          <cell r="E218">
            <v>127.6</v>
          </cell>
          <cell r="F218">
            <v>124</v>
          </cell>
          <cell r="G218">
            <v>126.5</v>
          </cell>
          <cell r="H218">
            <v>125.7</v>
          </cell>
          <cell r="I218">
            <v>125.9</v>
          </cell>
          <cell r="J218">
            <v>126.2</v>
          </cell>
          <cell r="K218">
            <v>3.3</v>
          </cell>
          <cell r="L218">
            <v>3.4</v>
          </cell>
          <cell r="M218">
            <v>2.7</v>
          </cell>
          <cell r="N218">
            <v>3.2</v>
          </cell>
          <cell r="O218">
            <v>2.6</v>
          </cell>
          <cell r="P218">
            <v>3.3</v>
          </cell>
          <cell r="Q218">
            <v>2.4</v>
          </cell>
          <cell r="R218">
            <v>3.6</v>
          </cell>
          <cell r="S218">
            <v>3.2</v>
          </cell>
          <cell r="T218">
            <v>1</v>
          </cell>
          <cell r="U218">
            <v>0.7</v>
          </cell>
          <cell r="V218">
            <v>0.7</v>
          </cell>
          <cell r="W218">
            <v>0.6</v>
          </cell>
          <cell r="X218">
            <v>0.7</v>
          </cell>
          <cell r="Y218">
            <v>1</v>
          </cell>
          <cell r="Z218">
            <v>1</v>
          </cell>
          <cell r="AA218">
            <v>0.8</v>
          </cell>
          <cell r="AB218">
            <v>0.8</v>
          </cell>
        </row>
        <row r="219">
          <cell r="A219">
            <v>36770</v>
          </cell>
          <cell r="B219">
            <v>131.6</v>
          </cell>
          <cell r="C219">
            <v>130.4</v>
          </cell>
          <cell r="D219">
            <v>131.30000000000001</v>
          </cell>
          <cell r="E219">
            <v>132.30000000000001</v>
          </cell>
          <cell r="F219">
            <v>128.6</v>
          </cell>
          <cell r="G219">
            <v>131.30000000000001</v>
          </cell>
          <cell r="H219">
            <v>130</v>
          </cell>
          <cell r="I219">
            <v>130.69999999999999</v>
          </cell>
          <cell r="J219">
            <v>130.9</v>
          </cell>
          <cell r="K219">
            <v>6</v>
          </cell>
          <cell r="L219">
            <v>6.3</v>
          </cell>
          <cell r="M219">
            <v>5.9</v>
          </cell>
          <cell r="N219">
            <v>5.8</v>
          </cell>
          <cell r="O219">
            <v>5.5</v>
          </cell>
          <cell r="P219">
            <v>6.5</v>
          </cell>
          <cell r="Q219">
            <v>5.8</v>
          </cell>
          <cell r="R219">
            <v>6.8</v>
          </cell>
          <cell r="S219">
            <v>6.1</v>
          </cell>
          <cell r="T219">
            <v>3.6</v>
          </cell>
          <cell r="U219">
            <v>3.8</v>
          </cell>
          <cell r="V219">
            <v>3.9</v>
          </cell>
          <cell r="W219">
            <v>3.7</v>
          </cell>
          <cell r="X219">
            <v>3.7</v>
          </cell>
          <cell r="Y219">
            <v>3.8</v>
          </cell>
          <cell r="Z219">
            <v>3.4</v>
          </cell>
          <cell r="AA219">
            <v>3.8</v>
          </cell>
          <cell r="AB219">
            <v>3.7</v>
          </cell>
        </row>
        <row r="220">
          <cell r="A220">
            <v>36861</v>
          </cell>
          <cell r="B220">
            <v>132.19999999999999</v>
          </cell>
          <cell r="C220">
            <v>130.80000000000001</v>
          </cell>
          <cell r="D220">
            <v>131.6</v>
          </cell>
          <cell r="E220">
            <v>132.5</v>
          </cell>
          <cell r="F220">
            <v>128.80000000000001</v>
          </cell>
          <cell r="G220">
            <v>131.19999999999999</v>
          </cell>
          <cell r="H220">
            <v>130.6</v>
          </cell>
          <cell r="I220">
            <v>131.1</v>
          </cell>
          <cell r="J220">
            <v>131.30000000000001</v>
          </cell>
          <cell r="K220">
            <v>6</v>
          </cell>
          <cell r="L220">
            <v>5.9</v>
          </cell>
          <cell r="M220">
            <v>6</v>
          </cell>
          <cell r="N220">
            <v>5.4</v>
          </cell>
          <cell r="O220">
            <v>5</v>
          </cell>
          <cell r="P220">
            <v>5.8</v>
          </cell>
          <cell r="Q220">
            <v>5.7</v>
          </cell>
          <cell r="R220">
            <v>6</v>
          </cell>
          <cell r="S220">
            <v>5.8</v>
          </cell>
          <cell r="T220">
            <v>0.5</v>
          </cell>
          <cell r="U220">
            <v>0.3</v>
          </cell>
          <cell r="V220">
            <v>0.2</v>
          </cell>
          <cell r="W220">
            <v>0.2</v>
          </cell>
          <cell r="X220">
            <v>0.2</v>
          </cell>
          <cell r="Y220">
            <v>-0.1</v>
          </cell>
          <cell r="Z220">
            <v>0.5</v>
          </cell>
          <cell r="AA220">
            <v>0.3</v>
          </cell>
          <cell r="AB220">
            <v>0.3</v>
          </cell>
        </row>
        <row r="221">
          <cell r="A221">
            <v>36951</v>
          </cell>
          <cell r="B221">
            <v>134</v>
          </cell>
          <cell r="C221">
            <v>132.19999999999999</v>
          </cell>
          <cell r="D221">
            <v>132.69999999999999</v>
          </cell>
          <cell r="E221">
            <v>134.1</v>
          </cell>
          <cell r="F221">
            <v>129.6</v>
          </cell>
          <cell r="G221">
            <v>132.1</v>
          </cell>
          <cell r="H221">
            <v>130.69999999999999</v>
          </cell>
          <cell r="I221">
            <v>132.19999999999999</v>
          </cell>
          <cell r="J221">
            <v>132.69999999999999</v>
          </cell>
          <cell r="K221">
            <v>6.5</v>
          </cell>
          <cell r="L221">
            <v>6</v>
          </cell>
          <cell r="M221">
            <v>5.7</v>
          </cell>
          <cell r="N221">
            <v>5.8</v>
          </cell>
          <cell r="O221">
            <v>5.3</v>
          </cell>
          <cell r="P221">
            <v>5.4</v>
          </cell>
          <cell r="Q221">
            <v>5.0999999999999996</v>
          </cell>
          <cell r="R221">
            <v>5.8</v>
          </cell>
          <cell r="S221">
            <v>6</v>
          </cell>
          <cell r="T221">
            <v>1.4</v>
          </cell>
          <cell r="U221">
            <v>1.1000000000000001</v>
          </cell>
          <cell r="V221">
            <v>0.8</v>
          </cell>
          <cell r="W221">
            <v>1.2</v>
          </cell>
          <cell r="X221">
            <v>0.6</v>
          </cell>
          <cell r="Y221">
            <v>0.7</v>
          </cell>
          <cell r="Z221">
            <v>0.1</v>
          </cell>
          <cell r="AA221">
            <v>0.8</v>
          </cell>
          <cell r="AB221">
            <v>1.1000000000000001</v>
          </cell>
        </row>
        <row r="222">
          <cell r="A222">
            <v>37043</v>
          </cell>
          <cell r="B222">
            <v>135</v>
          </cell>
          <cell r="C222">
            <v>133</v>
          </cell>
          <cell r="D222">
            <v>134</v>
          </cell>
          <cell r="E222">
            <v>135.1</v>
          </cell>
          <cell r="F222">
            <v>131.4</v>
          </cell>
          <cell r="G222">
            <v>133.4</v>
          </cell>
          <cell r="H222">
            <v>132.19999999999999</v>
          </cell>
          <cell r="I222">
            <v>133.4</v>
          </cell>
          <cell r="J222">
            <v>133.80000000000001</v>
          </cell>
          <cell r="K222">
            <v>6.3</v>
          </cell>
          <cell r="L222">
            <v>5.9</v>
          </cell>
          <cell r="M222">
            <v>6</v>
          </cell>
          <cell r="N222">
            <v>5.9</v>
          </cell>
          <cell r="O222">
            <v>6</v>
          </cell>
          <cell r="P222">
            <v>5.5</v>
          </cell>
          <cell r="Q222">
            <v>5.2</v>
          </cell>
          <cell r="R222">
            <v>6</v>
          </cell>
          <cell r="S222">
            <v>6</v>
          </cell>
          <cell r="T222">
            <v>0.7</v>
          </cell>
          <cell r="U222">
            <v>0.6</v>
          </cell>
          <cell r="V222">
            <v>1</v>
          </cell>
          <cell r="W222">
            <v>0.7</v>
          </cell>
          <cell r="X222">
            <v>1.4</v>
          </cell>
          <cell r="Y222">
            <v>1</v>
          </cell>
          <cell r="Z222">
            <v>1.1000000000000001</v>
          </cell>
          <cell r="AA222">
            <v>0.9</v>
          </cell>
          <cell r="AB222">
            <v>0.8</v>
          </cell>
        </row>
        <row r="223">
          <cell r="A223">
            <v>37135</v>
          </cell>
          <cell r="B223">
            <v>135.4</v>
          </cell>
          <cell r="C223">
            <v>133.6</v>
          </cell>
          <cell r="D223">
            <v>134.19999999999999</v>
          </cell>
          <cell r="E223">
            <v>135.30000000000001</v>
          </cell>
          <cell r="F223">
            <v>131.5</v>
          </cell>
          <cell r="G223">
            <v>132.80000000000001</v>
          </cell>
          <cell r="H223">
            <v>132.5</v>
          </cell>
          <cell r="I223">
            <v>133.19999999999999</v>
          </cell>
          <cell r="J223">
            <v>134.19999999999999</v>
          </cell>
          <cell r="K223">
            <v>2.9</v>
          </cell>
          <cell r="L223">
            <v>2.5</v>
          </cell>
          <cell r="M223">
            <v>2.2000000000000002</v>
          </cell>
          <cell r="N223">
            <v>2.2999999999999998</v>
          </cell>
          <cell r="O223">
            <v>2.2999999999999998</v>
          </cell>
          <cell r="P223">
            <v>1.1000000000000001</v>
          </cell>
          <cell r="Q223">
            <v>1.9</v>
          </cell>
          <cell r="R223">
            <v>1.9</v>
          </cell>
          <cell r="S223">
            <v>2.5</v>
          </cell>
          <cell r="T223">
            <v>0.3</v>
          </cell>
          <cell r="U223">
            <v>0.5</v>
          </cell>
          <cell r="V223">
            <v>0.1</v>
          </cell>
          <cell r="W223">
            <v>0.1</v>
          </cell>
          <cell r="X223">
            <v>0.1</v>
          </cell>
          <cell r="Y223">
            <v>-0.4</v>
          </cell>
          <cell r="Z223">
            <v>0.2</v>
          </cell>
          <cell r="AA223">
            <v>-0.1</v>
          </cell>
          <cell r="AB223">
            <v>0.3</v>
          </cell>
        </row>
        <row r="224">
          <cell r="A224">
            <v>37226</v>
          </cell>
          <cell r="B224">
            <v>136.6</v>
          </cell>
          <cell r="C224">
            <v>134.80000000000001</v>
          </cell>
          <cell r="D224">
            <v>135.80000000000001</v>
          </cell>
          <cell r="E224">
            <v>136.6</v>
          </cell>
          <cell r="F224">
            <v>132.6</v>
          </cell>
          <cell r="G224">
            <v>133.9</v>
          </cell>
          <cell r="H224">
            <v>133.5</v>
          </cell>
          <cell r="I224">
            <v>134.9</v>
          </cell>
          <cell r="J224">
            <v>135.4</v>
          </cell>
          <cell r="K224">
            <v>3.3</v>
          </cell>
          <cell r="L224">
            <v>3.1</v>
          </cell>
          <cell r="M224">
            <v>3.2</v>
          </cell>
          <cell r="N224">
            <v>3.1</v>
          </cell>
          <cell r="O224">
            <v>3</v>
          </cell>
          <cell r="P224">
            <v>2.1</v>
          </cell>
          <cell r="Q224">
            <v>2.2000000000000002</v>
          </cell>
          <cell r="R224">
            <v>2.9</v>
          </cell>
          <cell r="S224">
            <v>3.1</v>
          </cell>
          <cell r="T224">
            <v>0.9</v>
          </cell>
          <cell r="U224">
            <v>0.9</v>
          </cell>
          <cell r="V224">
            <v>1.2</v>
          </cell>
          <cell r="W224">
            <v>1</v>
          </cell>
          <cell r="X224">
            <v>0.8</v>
          </cell>
          <cell r="Y224">
            <v>0.8</v>
          </cell>
          <cell r="Z224">
            <v>0.8</v>
          </cell>
          <cell r="AA224">
            <v>1.3</v>
          </cell>
          <cell r="AB224">
            <v>0.9</v>
          </cell>
        </row>
        <row r="225">
          <cell r="A225">
            <v>37316</v>
          </cell>
          <cell r="B225">
            <v>137.9</v>
          </cell>
          <cell r="C225">
            <v>136</v>
          </cell>
          <cell r="D225">
            <v>137.1</v>
          </cell>
          <cell r="E225">
            <v>137.69999999999999</v>
          </cell>
          <cell r="F225">
            <v>133.69999999999999</v>
          </cell>
          <cell r="G225">
            <v>135.19999999999999</v>
          </cell>
          <cell r="H225">
            <v>133.80000000000001</v>
          </cell>
          <cell r="I225">
            <v>135.6</v>
          </cell>
          <cell r="J225">
            <v>136.6</v>
          </cell>
          <cell r="K225">
            <v>2.9</v>
          </cell>
          <cell r="L225">
            <v>2.9</v>
          </cell>
          <cell r="M225">
            <v>3.3</v>
          </cell>
          <cell r="N225">
            <v>2.7</v>
          </cell>
          <cell r="O225">
            <v>3.2</v>
          </cell>
          <cell r="P225">
            <v>2.2999999999999998</v>
          </cell>
          <cell r="Q225">
            <v>2.4</v>
          </cell>
          <cell r="R225">
            <v>2.6</v>
          </cell>
          <cell r="S225">
            <v>2.9</v>
          </cell>
          <cell r="T225">
            <v>1</v>
          </cell>
          <cell r="U225">
            <v>0.9</v>
          </cell>
          <cell r="V225">
            <v>1</v>
          </cell>
          <cell r="W225">
            <v>0.8</v>
          </cell>
          <cell r="X225">
            <v>0.8</v>
          </cell>
          <cell r="Y225">
            <v>1</v>
          </cell>
          <cell r="Z225">
            <v>0.2</v>
          </cell>
          <cell r="AA225">
            <v>0.5</v>
          </cell>
          <cell r="AB225">
            <v>0.9</v>
          </cell>
        </row>
        <row r="226">
          <cell r="A226">
            <v>37408</v>
          </cell>
          <cell r="B226">
            <v>138.80000000000001</v>
          </cell>
          <cell r="C226">
            <v>136.9</v>
          </cell>
          <cell r="D226">
            <v>138.1</v>
          </cell>
          <cell r="E226">
            <v>139.1</v>
          </cell>
          <cell r="F226">
            <v>134.6</v>
          </cell>
          <cell r="G226">
            <v>137</v>
          </cell>
          <cell r="H226">
            <v>135</v>
          </cell>
          <cell r="I226">
            <v>137.19999999999999</v>
          </cell>
          <cell r="J226">
            <v>137.6</v>
          </cell>
          <cell r="K226">
            <v>2.8</v>
          </cell>
          <cell r="L226">
            <v>2.9</v>
          </cell>
          <cell r="M226">
            <v>3.1</v>
          </cell>
          <cell r="N226">
            <v>3</v>
          </cell>
          <cell r="O226">
            <v>2.4</v>
          </cell>
          <cell r="P226">
            <v>2.7</v>
          </cell>
          <cell r="Q226">
            <v>2.1</v>
          </cell>
          <cell r="R226">
            <v>2.8</v>
          </cell>
          <cell r="S226">
            <v>2.8</v>
          </cell>
          <cell r="T226">
            <v>0.7</v>
          </cell>
          <cell r="U226">
            <v>0.7</v>
          </cell>
          <cell r="V226">
            <v>0.7</v>
          </cell>
          <cell r="W226">
            <v>1</v>
          </cell>
          <cell r="X226">
            <v>0.7</v>
          </cell>
          <cell r="Y226">
            <v>1.3</v>
          </cell>
          <cell r="Z226">
            <v>0.9</v>
          </cell>
          <cell r="AA226">
            <v>1.2</v>
          </cell>
          <cell r="AB226">
            <v>0.7</v>
          </cell>
        </row>
        <row r="227">
          <cell r="A227">
            <v>37500</v>
          </cell>
          <cell r="B227">
            <v>139.6</v>
          </cell>
          <cell r="C227">
            <v>137.80000000000001</v>
          </cell>
          <cell r="D227">
            <v>139.19999999999999</v>
          </cell>
          <cell r="E227">
            <v>140.30000000000001</v>
          </cell>
          <cell r="F227">
            <v>135.80000000000001</v>
          </cell>
          <cell r="G227">
            <v>137.5</v>
          </cell>
          <cell r="H227">
            <v>135.4</v>
          </cell>
          <cell r="I227">
            <v>138.1</v>
          </cell>
          <cell r="J227">
            <v>138.5</v>
          </cell>
          <cell r="K227">
            <v>3.1</v>
          </cell>
          <cell r="L227">
            <v>3.1</v>
          </cell>
          <cell r="M227">
            <v>3.7</v>
          </cell>
          <cell r="N227">
            <v>3.7</v>
          </cell>
          <cell r="O227">
            <v>3.3</v>
          </cell>
          <cell r="P227">
            <v>3.5</v>
          </cell>
          <cell r="Q227">
            <v>2.2000000000000002</v>
          </cell>
          <cell r="R227">
            <v>3.7</v>
          </cell>
          <cell r="S227">
            <v>3.2</v>
          </cell>
          <cell r="T227">
            <v>0.6</v>
          </cell>
          <cell r="U227">
            <v>0.7</v>
          </cell>
          <cell r="V227">
            <v>0.8</v>
          </cell>
          <cell r="W227">
            <v>0.9</v>
          </cell>
          <cell r="X227">
            <v>0.9</v>
          </cell>
          <cell r="Y227">
            <v>0.4</v>
          </cell>
          <cell r="Z227">
            <v>0.3</v>
          </cell>
          <cell r="AA227">
            <v>0.7</v>
          </cell>
          <cell r="AB227">
            <v>0.7</v>
          </cell>
        </row>
        <row r="228">
          <cell r="A228">
            <v>37591</v>
          </cell>
          <cell r="B228">
            <v>140.4</v>
          </cell>
          <cell r="C228">
            <v>139</v>
          </cell>
          <cell r="D228">
            <v>139.9</v>
          </cell>
          <cell r="E228">
            <v>141.5</v>
          </cell>
          <cell r="F228">
            <v>136.4</v>
          </cell>
          <cell r="G228">
            <v>138</v>
          </cell>
          <cell r="H228">
            <v>136.19999999999999</v>
          </cell>
          <cell r="I228">
            <v>139.19999999999999</v>
          </cell>
          <cell r="J228">
            <v>139.5</v>
          </cell>
          <cell r="K228">
            <v>2.8</v>
          </cell>
          <cell r="L228">
            <v>3.1</v>
          </cell>
          <cell r="M228">
            <v>3</v>
          </cell>
          <cell r="N228">
            <v>3.6</v>
          </cell>
          <cell r="O228">
            <v>2.9</v>
          </cell>
          <cell r="P228">
            <v>3.1</v>
          </cell>
          <cell r="Q228">
            <v>2</v>
          </cell>
          <cell r="R228">
            <v>3.2</v>
          </cell>
          <cell r="S228">
            <v>3</v>
          </cell>
          <cell r="T228">
            <v>0.6</v>
          </cell>
          <cell r="U228">
            <v>0.9</v>
          </cell>
          <cell r="V228">
            <v>0.5</v>
          </cell>
          <cell r="W228">
            <v>0.9</v>
          </cell>
          <cell r="X228">
            <v>0.4</v>
          </cell>
          <cell r="Y228">
            <v>0.4</v>
          </cell>
          <cell r="Z228">
            <v>0.6</v>
          </cell>
          <cell r="AA228">
            <v>0.8</v>
          </cell>
          <cell r="AB228">
            <v>0.7</v>
          </cell>
        </row>
        <row r="229">
          <cell r="A229">
            <v>37681</v>
          </cell>
          <cell r="B229">
            <v>142.1</v>
          </cell>
          <cell r="C229">
            <v>140.9</v>
          </cell>
          <cell r="D229">
            <v>141.80000000000001</v>
          </cell>
          <cell r="E229">
            <v>144.6</v>
          </cell>
          <cell r="F229">
            <v>137.4</v>
          </cell>
          <cell r="G229">
            <v>140</v>
          </cell>
          <cell r="H229">
            <v>137.5</v>
          </cell>
          <cell r="I229">
            <v>140.69999999999999</v>
          </cell>
          <cell r="J229">
            <v>141.30000000000001</v>
          </cell>
          <cell r="K229">
            <v>3</v>
          </cell>
          <cell r="L229">
            <v>3.6</v>
          </cell>
          <cell r="M229">
            <v>3.4</v>
          </cell>
          <cell r="N229">
            <v>5</v>
          </cell>
          <cell r="O229">
            <v>2.8</v>
          </cell>
          <cell r="P229">
            <v>3.6</v>
          </cell>
          <cell r="Q229">
            <v>2.8</v>
          </cell>
          <cell r="R229">
            <v>3.8</v>
          </cell>
          <cell r="S229">
            <v>3.4</v>
          </cell>
          <cell r="T229">
            <v>1.2</v>
          </cell>
          <cell r="U229">
            <v>1.4</v>
          </cell>
          <cell r="V229">
            <v>1.4</v>
          </cell>
          <cell r="W229">
            <v>2.2000000000000002</v>
          </cell>
          <cell r="X229">
            <v>0.7</v>
          </cell>
          <cell r="Y229">
            <v>1.4</v>
          </cell>
          <cell r="Z229">
            <v>1</v>
          </cell>
          <cell r="AA229">
            <v>1.1000000000000001</v>
          </cell>
          <cell r="AB229">
            <v>1.3</v>
          </cell>
        </row>
        <row r="230">
          <cell r="A230">
            <v>37773</v>
          </cell>
          <cell r="B230">
            <v>142.19999999999999</v>
          </cell>
          <cell r="C230">
            <v>140.9</v>
          </cell>
          <cell r="D230">
            <v>141.80000000000001</v>
          </cell>
          <cell r="E230">
            <v>144.30000000000001</v>
          </cell>
          <cell r="F230">
            <v>137.4</v>
          </cell>
          <cell r="G230">
            <v>140.80000000000001</v>
          </cell>
          <cell r="H230">
            <v>137.9</v>
          </cell>
          <cell r="I230">
            <v>140.69999999999999</v>
          </cell>
          <cell r="J230">
            <v>141.30000000000001</v>
          </cell>
          <cell r="K230">
            <v>2.4</v>
          </cell>
          <cell r="L230">
            <v>2.9</v>
          </cell>
          <cell r="M230">
            <v>2.7</v>
          </cell>
          <cell r="N230">
            <v>3.7</v>
          </cell>
          <cell r="O230">
            <v>2.1</v>
          </cell>
          <cell r="P230">
            <v>2.8</v>
          </cell>
          <cell r="Q230">
            <v>2.1</v>
          </cell>
          <cell r="R230">
            <v>2.6</v>
          </cell>
          <cell r="S230">
            <v>2.7</v>
          </cell>
          <cell r="T230">
            <v>0.1</v>
          </cell>
          <cell r="U230">
            <v>0</v>
          </cell>
          <cell r="V230">
            <v>0</v>
          </cell>
          <cell r="W230">
            <v>-0.2</v>
          </cell>
          <cell r="X230">
            <v>0</v>
          </cell>
          <cell r="Y230">
            <v>0.6</v>
          </cell>
          <cell r="Z230">
            <v>0.3</v>
          </cell>
          <cell r="AA230">
            <v>0</v>
          </cell>
          <cell r="AB230">
            <v>0</v>
          </cell>
        </row>
        <row r="231">
          <cell r="A231">
            <v>37865</v>
          </cell>
          <cell r="B231">
            <v>142.4</v>
          </cell>
          <cell r="C231">
            <v>141.80000000000001</v>
          </cell>
          <cell r="D231">
            <v>143.30000000000001</v>
          </cell>
          <cell r="E231">
            <v>145.4</v>
          </cell>
          <cell r="F231">
            <v>138.6</v>
          </cell>
          <cell r="G231">
            <v>141.1</v>
          </cell>
          <cell r="H231">
            <v>137.80000000000001</v>
          </cell>
          <cell r="I231">
            <v>141.9</v>
          </cell>
          <cell r="J231">
            <v>142.1</v>
          </cell>
          <cell r="K231">
            <v>2</v>
          </cell>
          <cell r="L231">
            <v>2.9</v>
          </cell>
          <cell r="M231">
            <v>2.9</v>
          </cell>
          <cell r="N231">
            <v>3.6</v>
          </cell>
          <cell r="O231">
            <v>2.1</v>
          </cell>
          <cell r="P231">
            <v>2.6</v>
          </cell>
          <cell r="Q231">
            <v>1.8</v>
          </cell>
          <cell r="R231">
            <v>2.8</v>
          </cell>
          <cell r="S231">
            <v>2.6</v>
          </cell>
          <cell r="T231">
            <v>0.1</v>
          </cell>
          <cell r="U231">
            <v>0.6</v>
          </cell>
          <cell r="V231">
            <v>1.1000000000000001</v>
          </cell>
          <cell r="W231">
            <v>0.8</v>
          </cell>
          <cell r="X231">
            <v>0.9</v>
          </cell>
          <cell r="Y231">
            <v>0.2</v>
          </cell>
          <cell r="Z231">
            <v>-0.1</v>
          </cell>
          <cell r="AA231">
            <v>0.9</v>
          </cell>
          <cell r="AB231">
            <v>0.6</v>
          </cell>
        </row>
        <row r="232">
          <cell r="A232">
            <v>37956</v>
          </cell>
          <cell r="B232">
            <v>143.6</v>
          </cell>
          <cell r="C232">
            <v>142.1</v>
          </cell>
          <cell r="D232">
            <v>144.19999999999999</v>
          </cell>
          <cell r="E232">
            <v>146.19999999999999</v>
          </cell>
          <cell r="F232">
            <v>139.19999999999999</v>
          </cell>
          <cell r="G232">
            <v>142</v>
          </cell>
          <cell r="H232">
            <v>138.5</v>
          </cell>
          <cell r="I232">
            <v>142.9</v>
          </cell>
          <cell r="J232">
            <v>142.80000000000001</v>
          </cell>
          <cell r="K232">
            <v>2.2999999999999998</v>
          </cell>
          <cell r="L232">
            <v>2.2000000000000002</v>
          </cell>
          <cell r="M232">
            <v>3.1</v>
          </cell>
          <cell r="N232">
            <v>3.3</v>
          </cell>
          <cell r="O232">
            <v>2.1</v>
          </cell>
          <cell r="P232">
            <v>2.9</v>
          </cell>
          <cell r="Q232">
            <v>1.7</v>
          </cell>
          <cell r="R232">
            <v>2.7</v>
          </cell>
          <cell r="S232">
            <v>2.4</v>
          </cell>
          <cell r="T232">
            <v>0.8</v>
          </cell>
          <cell r="U232">
            <v>0.2</v>
          </cell>
          <cell r="V232">
            <v>0.6</v>
          </cell>
          <cell r="W232">
            <v>0.6</v>
          </cell>
          <cell r="X232">
            <v>0.4</v>
          </cell>
          <cell r="Y232">
            <v>0.6</v>
          </cell>
          <cell r="Z232">
            <v>0.5</v>
          </cell>
          <cell r="AA232">
            <v>0.7</v>
          </cell>
          <cell r="AB232">
            <v>0.5</v>
          </cell>
        </row>
        <row r="233">
          <cell r="A233">
            <v>38047</v>
          </cell>
          <cell r="B233">
            <v>145</v>
          </cell>
          <cell r="C233">
            <v>143.5</v>
          </cell>
          <cell r="D233">
            <v>145.4</v>
          </cell>
          <cell r="E233">
            <v>147.69999999999999</v>
          </cell>
          <cell r="F233">
            <v>139.6</v>
          </cell>
          <cell r="G233">
            <v>143</v>
          </cell>
          <cell r="H233">
            <v>139</v>
          </cell>
          <cell r="I233">
            <v>143.9</v>
          </cell>
          <cell r="J233">
            <v>144.1</v>
          </cell>
          <cell r="K233">
            <v>2</v>
          </cell>
          <cell r="L233">
            <v>1.8</v>
          </cell>
          <cell r="M233">
            <v>2.5</v>
          </cell>
          <cell r="N233">
            <v>2.1</v>
          </cell>
          <cell r="O233">
            <v>1.6</v>
          </cell>
          <cell r="P233">
            <v>2.1</v>
          </cell>
          <cell r="Q233">
            <v>1.1000000000000001</v>
          </cell>
          <cell r="R233">
            <v>2.2999999999999998</v>
          </cell>
          <cell r="S233">
            <v>2</v>
          </cell>
          <cell r="T233">
            <v>1</v>
          </cell>
          <cell r="U233">
            <v>1</v>
          </cell>
          <cell r="V233">
            <v>0.8</v>
          </cell>
          <cell r="W233">
            <v>1</v>
          </cell>
          <cell r="X233">
            <v>0.3</v>
          </cell>
          <cell r="Y233">
            <v>0.7</v>
          </cell>
          <cell r="Z233">
            <v>0.4</v>
          </cell>
          <cell r="AA233">
            <v>0.7</v>
          </cell>
          <cell r="AB233">
            <v>0.9</v>
          </cell>
        </row>
        <row r="234">
          <cell r="A234">
            <v>38139</v>
          </cell>
          <cell r="B234">
            <v>145.5</v>
          </cell>
          <cell r="C234">
            <v>143.9</v>
          </cell>
          <cell r="D234">
            <v>146.30000000000001</v>
          </cell>
          <cell r="E234">
            <v>148.6</v>
          </cell>
          <cell r="F234">
            <v>141</v>
          </cell>
          <cell r="G234">
            <v>144.30000000000001</v>
          </cell>
          <cell r="H234">
            <v>139.6</v>
          </cell>
          <cell r="I234">
            <v>144.80000000000001</v>
          </cell>
          <cell r="J234">
            <v>144.80000000000001</v>
          </cell>
          <cell r="K234">
            <v>2.2999999999999998</v>
          </cell>
          <cell r="L234">
            <v>2.1</v>
          </cell>
          <cell r="M234">
            <v>3.2</v>
          </cell>
          <cell r="N234">
            <v>3</v>
          </cell>
          <cell r="O234">
            <v>2.6</v>
          </cell>
          <cell r="P234">
            <v>2.5</v>
          </cell>
          <cell r="Q234">
            <v>1.2</v>
          </cell>
          <cell r="R234">
            <v>2.9</v>
          </cell>
          <cell r="S234">
            <v>2.5</v>
          </cell>
          <cell r="T234">
            <v>0.3</v>
          </cell>
          <cell r="U234">
            <v>0.3</v>
          </cell>
          <cell r="V234">
            <v>0.6</v>
          </cell>
          <cell r="W234">
            <v>0.6</v>
          </cell>
          <cell r="X234">
            <v>1</v>
          </cell>
          <cell r="Y234">
            <v>0.9</v>
          </cell>
          <cell r="Z234">
            <v>0.4</v>
          </cell>
          <cell r="AA234">
            <v>0.6</v>
          </cell>
          <cell r="AB234">
            <v>0.5</v>
          </cell>
        </row>
        <row r="235">
          <cell r="A235">
            <v>38231</v>
          </cell>
          <cell r="B235">
            <v>146.19999999999999</v>
          </cell>
          <cell r="C235">
            <v>144.19999999999999</v>
          </cell>
          <cell r="D235">
            <v>146.80000000000001</v>
          </cell>
          <cell r="E235">
            <v>149</v>
          </cell>
          <cell r="F235">
            <v>142</v>
          </cell>
          <cell r="G235">
            <v>145</v>
          </cell>
          <cell r="H235">
            <v>140.80000000000001</v>
          </cell>
          <cell r="I235">
            <v>145.5</v>
          </cell>
          <cell r="J235">
            <v>145.4</v>
          </cell>
          <cell r="K235">
            <v>2.7</v>
          </cell>
          <cell r="L235">
            <v>1.7</v>
          </cell>
          <cell r="M235">
            <v>2.4</v>
          </cell>
          <cell r="N235">
            <v>2.5</v>
          </cell>
          <cell r="O235">
            <v>2.5</v>
          </cell>
          <cell r="P235">
            <v>2.8</v>
          </cell>
          <cell r="Q235">
            <v>2.2000000000000002</v>
          </cell>
          <cell r="R235">
            <v>2.5</v>
          </cell>
          <cell r="S235">
            <v>2.2999999999999998</v>
          </cell>
          <cell r="T235">
            <v>0.5</v>
          </cell>
          <cell r="U235">
            <v>0.2</v>
          </cell>
          <cell r="V235">
            <v>0.3</v>
          </cell>
          <cell r="W235">
            <v>0.3</v>
          </cell>
          <cell r="X235">
            <v>0.7</v>
          </cell>
          <cell r="Y235">
            <v>0.5</v>
          </cell>
          <cell r="Z235">
            <v>0.9</v>
          </cell>
          <cell r="AA235">
            <v>0.5</v>
          </cell>
          <cell r="AB235">
            <v>0.4</v>
          </cell>
        </row>
        <row r="236">
          <cell r="A236">
            <v>38322</v>
          </cell>
          <cell r="B236">
            <v>147.30000000000001</v>
          </cell>
          <cell r="C236">
            <v>145.30000000000001</v>
          </cell>
          <cell r="D236">
            <v>148</v>
          </cell>
          <cell r="E236">
            <v>150</v>
          </cell>
          <cell r="F236">
            <v>143.30000000000001</v>
          </cell>
          <cell r="G236">
            <v>146.69999999999999</v>
          </cell>
          <cell r="H236">
            <v>141.1</v>
          </cell>
          <cell r="I236">
            <v>146.30000000000001</v>
          </cell>
          <cell r="J236">
            <v>146.5</v>
          </cell>
          <cell r="K236">
            <v>2.6</v>
          </cell>
          <cell r="L236">
            <v>2.2999999999999998</v>
          </cell>
          <cell r="M236">
            <v>2.6</v>
          </cell>
          <cell r="N236">
            <v>2.6</v>
          </cell>
          <cell r="O236">
            <v>2.9</v>
          </cell>
          <cell r="P236">
            <v>3.3</v>
          </cell>
          <cell r="Q236">
            <v>1.9</v>
          </cell>
          <cell r="R236">
            <v>2.4</v>
          </cell>
          <cell r="S236">
            <v>2.6</v>
          </cell>
          <cell r="T236">
            <v>0.8</v>
          </cell>
          <cell r="U236">
            <v>0.8</v>
          </cell>
          <cell r="V236">
            <v>0.8</v>
          </cell>
          <cell r="W236">
            <v>0.7</v>
          </cell>
          <cell r="X236">
            <v>0.9</v>
          </cell>
          <cell r="Y236">
            <v>1.2</v>
          </cell>
          <cell r="Z236">
            <v>0.2</v>
          </cell>
          <cell r="AA236">
            <v>0.5</v>
          </cell>
          <cell r="AB236">
            <v>0.8</v>
          </cell>
        </row>
        <row r="237">
          <cell r="A237">
            <v>38412</v>
          </cell>
          <cell r="B237">
            <v>148.19999999999999</v>
          </cell>
          <cell r="C237">
            <v>146.4</v>
          </cell>
          <cell r="D237">
            <v>149.19999999999999</v>
          </cell>
          <cell r="E237">
            <v>150.9</v>
          </cell>
          <cell r="F237">
            <v>144.4</v>
          </cell>
          <cell r="G237">
            <v>148</v>
          </cell>
          <cell r="H237">
            <v>141.9</v>
          </cell>
          <cell r="I237">
            <v>147</v>
          </cell>
          <cell r="J237">
            <v>147.5</v>
          </cell>
          <cell r="K237">
            <v>2.2000000000000002</v>
          </cell>
          <cell r="L237">
            <v>2</v>
          </cell>
          <cell r="M237">
            <v>2.6</v>
          </cell>
          <cell r="N237">
            <v>2.2000000000000002</v>
          </cell>
          <cell r="O237">
            <v>3.4</v>
          </cell>
          <cell r="P237">
            <v>3.5</v>
          </cell>
          <cell r="Q237">
            <v>2.1</v>
          </cell>
          <cell r="R237">
            <v>2.2000000000000002</v>
          </cell>
          <cell r="S237">
            <v>2.4</v>
          </cell>
          <cell r="T237">
            <v>0.6</v>
          </cell>
          <cell r="U237">
            <v>0.8</v>
          </cell>
          <cell r="V237">
            <v>0.8</v>
          </cell>
          <cell r="W237">
            <v>0.6</v>
          </cell>
          <cell r="X237">
            <v>0.8</v>
          </cell>
          <cell r="Y237">
            <v>0.9</v>
          </cell>
          <cell r="Z237">
            <v>0.6</v>
          </cell>
          <cell r="AA237">
            <v>0.5</v>
          </cell>
          <cell r="AB237">
            <v>0.7</v>
          </cell>
        </row>
        <row r="238">
          <cell r="A238">
            <v>38504</v>
          </cell>
          <cell r="B238">
            <v>149</v>
          </cell>
          <cell r="C238">
            <v>146.9</v>
          </cell>
          <cell r="D238">
            <v>150</v>
          </cell>
          <cell r="E238">
            <v>151.80000000000001</v>
          </cell>
          <cell r="F238">
            <v>146.30000000000001</v>
          </cell>
          <cell r="G238">
            <v>148.80000000000001</v>
          </cell>
          <cell r="H238">
            <v>143.19999999999999</v>
          </cell>
          <cell r="I238">
            <v>147.80000000000001</v>
          </cell>
          <cell r="J238">
            <v>148.4</v>
          </cell>
          <cell r="K238">
            <v>2.4</v>
          </cell>
          <cell r="L238">
            <v>2.1</v>
          </cell>
          <cell r="M238">
            <v>2.5</v>
          </cell>
          <cell r="N238">
            <v>2.2000000000000002</v>
          </cell>
          <cell r="O238">
            <v>3.8</v>
          </cell>
          <cell r="P238">
            <v>3.1</v>
          </cell>
          <cell r="Q238">
            <v>2.6</v>
          </cell>
          <cell r="R238">
            <v>2.1</v>
          </cell>
          <cell r="S238">
            <v>2.5</v>
          </cell>
          <cell r="T238">
            <v>0.5</v>
          </cell>
          <cell r="U238">
            <v>0.3</v>
          </cell>
          <cell r="V238">
            <v>0.5</v>
          </cell>
          <cell r="W238">
            <v>0.6</v>
          </cell>
          <cell r="X238">
            <v>1.3</v>
          </cell>
          <cell r="Y238">
            <v>0.5</v>
          </cell>
          <cell r="Z238">
            <v>0.9</v>
          </cell>
          <cell r="AA238">
            <v>0.5</v>
          </cell>
          <cell r="AB238">
            <v>0.6</v>
          </cell>
        </row>
        <row r="239">
          <cell r="A239">
            <v>38596</v>
          </cell>
          <cell r="B239">
            <v>150.5</v>
          </cell>
          <cell r="C239">
            <v>148.6</v>
          </cell>
          <cell r="D239">
            <v>150.9</v>
          </cell>
          <cell r="E239">
            <v>153.4</v>
          </cell>
          <cell r="F239">
            <v>147.80000000000001</v>
          </cell>
          <cell r="G239">
            <v>150.1</v>
          </cell>
          <cell r="H239">
            <v>144.69999999999999</v>
          </cell>
          <cell r="I239">
            <v>149.69999999999999</v>
          </cell>
          <cell r="J239">
            <v>149.80000000000001</v>
          </cell>
          <cell r="K239">
            <v>2.9</v>
          </cell>
          <cell r="L239">
            <v>3.1</v>
          </cell>
          <cell r="M239">
            <v>2.8</v>
          </cell>
          <cell r="N239">
            <v>3</v>
          </cell>
          <cell r="O239">
            <v>4.0999999999999996</v>
          </cell>
          <cell r="P239">
            <v>3.5</v>
          </cell>
          <cell r="Q239">
            <v>2.8</v>
          </cell>
          <cell r="R239">
            <v>2.9</v>
          </cell>
          <cell r="S239">
            <v>3</v>
          </cell>
          <cell r="T239">
            <v>1</v>
          </cell>
          <cell r="U239">
            <v>1.2</v>
          </cell>
          <cell r="V239">
            <v>0.6</v>
          </cell>
          <cell r="W239">
            <v>1.1000000000000001</v>
          </cell>
          <cell r="X239">
            <v>1</v>
          </cell>
          <cell r="Y239">
            <v>0.9</v>
          </cell>
          <cell r="Z239">
            <v>1</v>
          </cell>
          <cell r="AA239">
            <v>1.3</v>
          </cell>
          <cell r="AB239">
            <v>0.9</v>
          </cell>
        </row>
        <row r="240">
          <cell r="A240">
            <v>38687</v>
          </cell>
          <cell r="B240">
            <v>151</v>
          </cell>
          <cell r="C240">
            <v>149.19999999999999</v>
          </cell>
          <cell r="D240">
            <v>152.1</v>
          </cell>
          <cell r="E240">
            <v>154.1</v>
          </cell>
          <cell r="F240">
            <v>149</v>
          </cell>
          <cell r="G240">
            <v>151</v>
          </cell>
          <cell r="H240">
            <v>145.4</v>
          </cell>
          <cell r="I240">
            <v>150.9</v>
          </cell>
          <cell r="J240">
            <v>150.6</v>
          </cell>
          <cell r="K240">
            <v>2.5</v>
          </cell>
          <cell r="L240">
            <v>2.7</v>
          </cell>
          <cell r="M240">
            <v>2.8</v>
          </cell>
          <cell r="N240">
            <v>2.7</v>
          </cell>
          <cell r="O240">
            <v>4</v>
          </cell>
          <cell r="P240">
            <v>2.9</v>
          </cell>
          <cell r="Q240">
            <v>3</v>
          </cell>
          <cell r="R240">
            <v>3.1</v>
          </cell>
          <cell r="S240">
            <v>2.8</v>
          </cell>
          <cell r="T240">
            <v>0.3</v>
          </cell>
          <cell r="U240">
            <v>0.4</v>
          </cell>
          <cell r="V240">
            <v>0.8</v>
          </cell>
          <cell r="W240">
            <v>0.5</v>
          </cell>
          <cell r="X240">
            <v>0.8</v>
          </cell>
          <cell r="Y240">
            <v>0.6</v>
          </cell>
          <cell r="Z240">
            <v>0.5</v>
          </cell>
          <cell r="AA240">
            <v>0.8</v>
          </cell>
          <cell r="AB240">
            <v>0.5</v>
          </cell>
        </row>
        <row r="241">
          <cell r="A241">
            <v>38777</v>
          </cell>
          <cell r="B241">
            <v>152.19999999999999</v>
          </cell>
          <cell r="C241">
            <v>150.5</v>
          </cell>
          <cell r="D241">
            <v>153.5</v>
          </cell>
          <cell r="E241">
            <v>155.6</v>
          </cell>
          <cell r="F241">
            <v>150.5</v>
          </cell>
          <cell r="G241">
            <v>152.19999999999999</v>
          </cell>
          <cell r="H241">
            <v>146.69999999999999</v>
          </cell>
          <cell r="I241">
            <v>152.19999999999999</v>
          </cell>
          <cell r="J241">
            <v>151.9</v>
          </cell>
          <cell r="K241">
            <v>2.7</v>
          </cell>
          <cell r="L241">
            <v>2.8</v>
          </cell>
          <cell r="M241">
            <v>2.9</v>
          </cell>
          <cell r="N241">
            <v>3.1</v>
          </cell>
          <cell r="O241">
            <v>4.2</v>
          </cell>
          <cell r="P241">
            <v>2.8</v>
          </cell>
          <cell r="Q241">
            <v>3.4</v>
          </cell>
          <cell r="R241">
            <v>3.5</v>
          </cell>
          <cell r="S241">
            <v>3</v>
          </cell>
          <cell r="T241">
            <v>0.8</v>
          </cell>
          <cell r="U241">
            <v>0.9</v>
          </cell>
          <cell r="V241">
            <v>0.9</v>
          </cell>
          <cell r="W241">
            <v>1</v>
          </cell>
          <cell r="X241">
            <v>1</v>
          </cell>
          <cell r="Y241">
            <v>0.8</v>
          </cell>
          <cell r="Z241">
            <v>0.9</v>
          </cell>
          <cell r="AA241">
            <v>0.9</v>
          </cell>
          <cell r="AB241">
            <v>0.9</v>
          </cell>
        </row>
        <row r="242">
          <cell r="A242">
            <v>38869</v>
          </cell>
          <cell r="B242">
            <v>154.69999999999999</v>
          </cell>
          <cell r="C242">
            <v>152.6</v>
          </cell>
          <cell r="D242">
            <v>156.19999999999999</v>
          </cell>
          <cell r="E242">
            <v>157.6</v>
          </cell>
          <cell r="F242">
            <v>153.19999999999999</v>
          </cell>
          <cell r="G242">
            <v>154</v>
          </cell>
          <cell r="H242">
            <v>149.19999999999999</v>
          </cell>
          <cell r="I242">
            <v>154.9</v>
          </cell>
          <cell r="J242">
            <v>154.30000000000001</v>
          </cell>
          <cell r="K242">
            <v>3.8</v>
          </cell>
          <cell r="L242">
            <v>3.9</v>
          </cell>
          <cell r="M242">
            <v>4.0999999999999996</v>
          </cell>
          <cell r="N242">
            <v>3.8</v>
          </cell>
          <cell r="O242">
            <v>4.7</v>
          </cell>
          <cell r="P242">
            <v>3.5</v>
          </cell>
          <cell r="Q242">
            <v>4.2</v>
          </cell>
          <cell r="R242">
            <v>4.8</v>
          </cell>
          <cell r="S242">
            <v>4</v>
          </cell>
          <cell r="T242">
            <v>1.6</v>
          </cell>
          <cell r="U242">
            <v>1.4</v>
          </cell>
          <cell r="V242">
            <v>1.8</v>
          </cell>
          <cell r="W242">
            <v>1.3</v>
          </cell>
          <cell r="X242">
            <v>1.8</v>
          </cell>
          <cell r="Y242">
            <v>1.2</v>
          </cell>
          <cell r="Z242">
            <v>1.7</v>
          </cell>
          <cell r="AA242">
            <v>1.8</v>
          </cell>
          <cell r="AB242">
            <v>1.6</v>
          </cell>
        </row>
        <row r="243">
          <cell r="A243">
            <v>38961</v>
          </cell>
          <cell r="B243">
            <v>156.1</v>
          </cell>
          <cell r="C243">
            <v>153.69999999999999</v>
          </cell>
          <cell r="D243">
            <v>157.5</v>
          </cell>
          <cell r="E243">
            <v>159.30000000000001</v>
          </cell>
          <cell r="F243">
            <v>154.9</v>
          </cell>
          <cell r="G243">
            <v>155.1</v>
          </cell>
          <cell r="H243">
            <v>151.80000000000001</v>
          </cell>
          <cell r="I243">
            <v>156</v>
          </cell>
          <cell r="J243">
            <v>155.69999999999999</v>
          </cell>
          <cell r="K243">
            <v>3.7</v>
          </cell>
          <cell r="L243">
            <v>3.4</v>
          </cell>
          <cell r="M243">
            <v>4.4000000000000004</v>
          </cell>
          <cell r="N243">
            <v>3.8</v>
          </cell>
          <cell r="O243">
            <v>4.8</v>
          </cell>
          <cell r="P243">
            <v>3.3</v>
          </cell>
          <cell r="Q243">
            <v>4.9000000000000004</v>
          </cell>
          <cell r="R243">
            <v>4.2</v>
          </cell>
          <cell r="S243">
            <v>3.9</v>
          </cell>
          <cell r="T243">
            <v>0.9</v>
          </cell>
          <cell r="U243">
            <v>0.7</v>
          </cell>
          <cell r="V243">
            <v>0.8</v>
          </cell>
          <cell r="W243">
            <v>1.1000000000000001</v>
          </cell>
          <cell r="X243">
            <v>1.1000000000000001</v>
          </cell>
          <cell r="Y243">
            <v>0.7</v>
          </cell>
          <cell r="Z243">
            <v>1.7</v>
          </cell>
          <cell r="AA243">
            <v>0.7</v>
          </cell>
          <cell r="AB243">
            <v>0.9</v>
          </cell>
        </row>
      </sheetData>
      <sheetData sheetId="22"/>
      <sheetData sheetId="23">
        <row r="1">
          <cell r="B1" t="str">
            <v>Quarterly Index ;  Total hourly rates of pay excluding bonuses ;  Australia ;  Mining ;  Private ;  All occupations ;</v>
          </cell>
          <cell r="C1" t="str">
            <v>Quarterly Index ;  Total hourly rates of pay excluding bonuses ;  Australia ;  Manufacturing ;  Private ;  All occupations ;</v>
          </cell>
          <cell r="D1" t="str">
            <v>Quarterly Index ;  Total hourly rates of pay excluding bonuses ;  Australia ;  Electricity, gas and water supply ;  Private ;  All occupations ;</v>
          </cell>
          <cell r="F1" t="str">
            <v>Quarterly Index ;  Total hourly rates of pay excluding bonuses ;  Australia ;  Construction ;  Private ;  All occupations ;</v>
          </cell>
          <cell r="G1" t="str">
            <v>Quarterly Index ;  Total hourly rates of pay excluding bonuses ;  Australia ;  Wholesale trade ;  Private ;  All occupations ;</v>
          </cell>
          <cell r="H1" t="str">
            <v>Quarterly Index ;  Total hourly rates of pay excluding bonuses ;  Australia ;  Retail trade ;  Private ;  All occupations ;</v>
          </cell>
          <cell r="I1" t="str">
            <v>Quarterly Index ;  Total hourly rates of pay excluding bonuses ;  Australia ;  Accommodation, cafes and restaurants ;  Private ;  All occupations ;</v>
          </cell>
          <cell r="J1" t="str">
            <v>Quarterly Index ;  Total hourly rates of pay excluding bonuses ;  Australia ;  Transport and storage ;  Private ;  All occupations ;</v>
          </cell>
          <cell r="K1" t="str">
            <v>Quarterly Index ;  Total hourly rates of pay excluding bonuses ;  Australia ;  Communication services ;  Private ;  All occupations ;</v>
          </cell>
          <cell r="L1" t="str">
            <v>Quarterly Index ;  Total hourly rates of pay excluding bonuses ;  Australia ;  Finance and insurance ;  Private ;  All occupations ;</v>
          </cell>
          <cell r="M1" t="str">
            <v>Quarterly Index ;  Total hourly rates of pay excluding bonuses ;  Australia ;  Property and business services ;  Private ;  All occupations ;</v>
          </cell>
          <cell r="N1" t="str">
            <v>Quarterly Index ;  Total hourly rates of pay excluding bonuses ;  Australia ;  Education ;  Private ;  All occupations ;</v>
          </cell>
          <cell r="O1" t="str">
            <v>Quarterly Index ;  Total hourly rates of pay excluding bonuses ;  Australia ;  Health and community services ;  Private ;  All occupations ;</v>
          </cell>
          <cell r="P1" t="str">
            <v>Quarterly Index ;  Total hourly rates of pay excluding bonuses ;  Australia ;  Cultural and recreational services ;  Private ;  All occupations ;</v>
          </cell>
          <cell r="Q1" t="str">
            <v>Quarterly Index ;  Total hourly rates of pay excluding bonuses ;  Australia ;  Personal and other services ;  Private ;  All occupations ;</v>
          </cell>
          <cell r="R1" t="str">
            <v>Quarterly Index ;  Total hourly rates of pay excluding bonuses ;  Australia ;  All industries ;  Private ;  All occupations ;</v>
          </cell>
          <cell r="S1" t="str">
            <v>Quarterly Index ;  Total hourly rates of pay excluding bonuses ;  Australia ;  Government administration and defence ;  Public ;  All occupations ;</v>
          </cell>
          <cell r="T1" t="str">
            <v>Quarterly Index ;  Total hourly rates of pay excluding bonuses ;  Australia ;  Education ;  Public ;  All occupations ;</v>
          </cell>
          <cell r="U1" t="str">
            <v>Quarterly Index ;  Total hourly rates of pay excluding bonuses ;  Australia ;  Health and community services ;  Public ;  All occupations ;</v>
          </cell>
          <cell r="V1" t="str">
            <v>Quarterly Index ;  Total hourly rates of pay excluding bonuses ;  Australia ;  Cultural and recreational services ;  Public ;  All occupations ;</v>
          </cell>
          <cell r="W1" t="str">
            <v>Quarterly Index ;  Total hourly rates of pay excluding bonuses ;  Australia ;  Personal and other services ;  Public ;  All occupations ;</v>
          </cell>
          <cell r="X1" t="str">
            <v>Quarterly Index ;  Total hourly rates of pay excluding bonuses ;  Australia ;  All industries ;  Public ;  All occupations ;</v>
          </cell>
          <cell r="Y1" t="str">
            <v>Quarterly Index ;  Total hourly rates of pay excluding bonuses ;  Australia ;  Mining ;  Private and Public ;  All occupations ;</v>
          </cell>
          <cell r="Z1" t="str">
            <v>Quarterly Index ;  Total hourly rates of pay excluding bonuses ;  Australia ;  Manufacturing ;  Private and Public ;  All occupations ;</v>
          </cell>
          <cell r="AA1" t="str">
            <v>Quarterly Index ;  Total hourly rates of pay excluding bonuses ;  Australia ;  Electricity, gas and water supply ;  Private and Public ;  All occupations ;</v>
          </cell>
          <cell r="AB1" t="str">
            <v>Quarterly Index ;  Total hourly rates of pay excluding bonuses ;  Australia ;  Construction ;  Private and Public ;  All occupations ;</v>
          </cell>
          <cell r="AC1" t="str">
            <v>Quarterly Index ;  Total hourly rates of pay excluding bonuses ;  Australia ;  Wholesale trade ;  Private and Public ;  All occupations ;</v>
          </cell>
          <cell r="AD1" t="str">
            <v>Quarterly Index ;  Total hourly rates of pay excluding bonuses ;  Australia ;  Retail trade ;  Private and Public ;  All occupations ;</v>
          </cell>
          <cell r="AE1" t="str">
            <v>Quarterly Index ;  Total hourly rates of pay excluding bonuses ;  Australia ;  Accommodation, cafes and restaurants ;  Private and Public ;  All occupations ;</v>
          </cell>
          <cell r="AF1" t="str">
            <v>Quarterly Index ;  Total hourly rates of pay excluding bonuses ;  Australia ;  Transport and storage ;  Private and Public ;  All occupations ;</v>
          </cell>
          <cell r="AG1" t="str">
            <v>Quarterly Index ;  Total hourly rates of pay excluding bonuses ;  Australia ;  Communication services ;  Private and Public ;  All occupations ;</v>
          </cell>
          <cell r="AH1" t="str">
            <v>Quarterly Index ;  Total hourly rates of pay excluding bonuses ;  Australia ;  Finance and insurance ;  Private and Public ;  All occupations ;</v>
          </cell>
          <cell r="AI1" t="str">
            <v>Quarterly Index ;  Total hourly rates of pay excluding bonuses ;  Australia ;  Property and business services ;  Private and Public ;  All occupations ;</v>
          </cell>
          <cell r="AJ1" t="str">
            <v>Quarterly Index ;  Total hourly rates of pay excluding bonuses ;  Australia ;  Government administration and defence ;  Private and Public ;  All occupations ;</v>
          </cell>
          <cell r="AK1" t="str">
            <v>Quarterly Index ;  Total hourly rates of pay excluding bonuses ;  Australia ;  Education ;  Private and Public ;  All occupations ;</v>
          </cell>
          <cell r="AL1" t="str">
            <v>Quarterly Index ;  Total hourly rates of pay excluding bonuses ;  Australia ;  Health and community services ;  Private and Public ;  All occupations ;</v>
          </cell>
          <cell r="AM1" t="str">
            <v>Quarterly Index ;  Total hourly rates of pay excluding bonuses ;  Australia ;  Cultural and recreational services ;  Private and Public ;  All occupations ;</v>
          </cell>
          <cell r="AN1" t="str">
            <v>Quarterly Index ;  Total hourly rates of pay excluding bonuses ;  Australia ;  Personal and other services ;  Private and Public ;  All occupations ;</v>
          </cell>
          <cell r="AO1" t="str">
            <v>Quarterly Index ;  Total hourly rates of pay excluding bonuses ;  Australia ;  All industries ;  Private and Public ;  All occupations ;</v>
          </cell>
        </row>
        <row r="2">
          <cell r="B2" t="str">
            <v>Index Numbers</v>
          </cell>
          <cell r="C2" t="str">
            <v>Index Numbers</v>
          </cell>
          <cell r="D2" t="str">
            <v>Index Numbers</v>
          </cell>
          <cell r="F2" t="str">
            <v>Index Numbers</v>
          </cell>
          <cell r="G2" t="str">
            <v>Index Numbers</v>
          </cell>
          <cell r="H2" t="str">
            <v>Index Numbers</v>
          </cell>
          <cell r="I2" t="str">
            <v>Index Numbers</v>
          </cell>
          <cell r="J2" t="str">
            <v>Index Numbers</v>
          </cell>
          <cell r="K2" t="str">
            <v>Index Numbers</v>
          </cell>
          <cell r="L2" t="str">
            <v>Index Numbers</v>
          </cell>
          <cell r="M2" t="str">
            <v>Index Numbers</v>
          </cell>
          <cell r="N2" t="str">
            <v>Index Numbers</v>
          </cell>
          <cell r="O2" t="str">
            <v>Index Numbers</v>
          </cell>
          <cell r="P2" t="str">
            <v>Index Numbers</v>
          </cell>
          <cell r="Q2" t="str">
            <v>Index Numbers</v>
          </cell>
          <cell r="R2" t="str">
            <v>Index Numbers</v>
          </cell>
          <cell r="S2" t="str">
            <v>Index Numbers</v>
          </cell>
          <cell r="T2" t="str">
            <v>Index Numbers</v>
          </cell>
          <cell r="U2" t="str">
            <v>Index Numbers</v>
          </cell>
          <cell r="V2" t="str">
            <v>Index Numbers</v>
          </cell>
          <cell r="W2" t="str">
            <v>Index Numbers</v>
          </cell>
          <cell r="X2" t="str">
            <v>Index Numbers</v>
          </cell>
          <cell r="Y2" t="str">
            <v>Index Numbers</v>
          </cell>
          <cell r="Z2" t="str">
            <v>Index Numbers</v>
          </cell>
          <cell r="AA2" t="str">
            <v>Index Numbers</v>
          </cell>
          <cell r="AB2" t="str">
            <v>Index Numbers</v>
          </cell>
          <cell r="AC2" t="str">
            <v>Index Numbers</v>
          </cell>
          <cell r="AD2" t="str">
            <v>Index Numbers</v>
          </cell>
          <cell r="AE2" t="str">
            <v>Index Numbers</v>
          </cell>
          <cell r="AF2" t="str">
            <v>Index Numbers</v>
          </cell>
          <cell r="AG2" t="str">
            <v>Index Numbers</v>
          </cell>
          <cell r="AH2" t="str">
            <v>Index Numbers</v>
          </cell>
          <cell r="AI2" t="str">
            <v>Index Numbers</v>
          </cell>
          <cell r="AJ2" t="str">
            <v>Index Numbers</v>
          </cell>
          <cell r="AK2" t="str">
            <v>Index Numbers</v>
          </cell>
          <cell r="AL2" t="str">
            <v>Index Numbers</v>
          </cell>
          <cell r="AM2" t="str">
            <v>Index Numbers</v>
          </cell>
          <cell r="AN2" t="str">
            <v>Index Numbers</v>
          </cell>
          <cell r="AO2" t="str">
            <v>Index Numbers</v>
          </cell>
        </row>
        <row r="3">
          <cell r="B3" t="str">
            <v>Original</v>
          </cell>
          <cell r="C3" t="str">
            <v>Original</v>
          </cell>
          <cell r="D3" t="str">
            <v>Original</v>
          </cell>
          <cell r="F3" t="str">
            <v>Original</v>
          </cell>
          <cell r="G3" t="str">
            <v>Original</v>
          </cell>
          <cell r="H3" t="str">
            <v>Original</v>
          </cell>
          <cell r="I3" t="str">
            <v>Original</v>
          </cell>
          <cell r="J3" t="str">
            <v>Original</v>
          </cell>
          <cell r="K3" t="str">
            <v>Original</v>
          </cell>
          <cell r="L3" t="str">
            <v>Original</v>
          </cell>
          <cell r="M3" t="str">
            <v>Original</v>
          </cell>
          <cell r="N3" t="str">
            <v>Original</v>
          </cell>
          <cell r="O3" t="str">
            <v>Original</v>
          </cell>
          <cell r="P3" t="str">
            <v>Original</v>
          </cell>
          <cell r="Q3" t="str">
            <v>Original</v>
          </cell>
          <cell r="R3" t="str">
            <v>Original</v>
          </cell>
          <cell r="S3" t="str">
            <v>Original</v>
          </cell>
          <cell r="T3" t="str">
            <v>Original</v>
          </cell>
          <cell r="U3" t="str">
            <v>Original</v>
          </cell>
          <cell r="V3" t="str">
            <v>Original</v>
          </cell>
          <cell r="W3" t="str">
            <v>Original</v>
          </cell>
          <cell r="X3" t="str">
            <v>Original</v>
          </cell>
          <cell r="Y3" t="str">
            <v>Original</v>
          </cell>
          <cell r="Z3" t="str">
            <v>Original</v>
          </cell>
          <cell r="AA3" t="str">
            <v>Original</v>
          </cell>
          <cell r="AB3" t="str">
            <v>Original</v>
          </cell>
          <cell r="AC3" t="str">
            <v>Original</v>
          </cell>
          <cell r="AD3" t="str">
            <v>Original</v>
          </cell>
          <cell r="AE3" t="str">
            <v>Original</v>
          </cell>
          <cell r="AF3" t="str">
            <v>Original</v>
          </cell>
          <cell r="AG3" t="str">
            <v>Original</v>
          </cell>
          <cell r="AH3" t="str">
            <v>Original</v>
          </cell>
          <cell r="AI3" t="str">
            <v>Original</v>
          </cell>
          <cell r="AJ3" t="str">
            <v>Original</v>
          </cell>
          <cell r="AK3" t="str">
            <v>Original</v>
          </cell>
          <cell r="AL3" t="str">
            <v>Original</v>
          </cell>
          <cell r="AM3" t="str">
            <v>Original</v>
          </cell>
          <cell r="AN3" t="str">
            <v>Original</v>
          </cell>
          <cell r="AO3" t="str">
            <v>Original</v>
          </cell>
        </row>
        <row r="4">
          <cell r="B4" t="str">
            <v>INDEX</v>
          </cell>
          <cell r="C4" t="str">
            <v>INDEX</v>
          </cell>
          <cell r="D4" t="str">
            <v>INDEX</v>
          </cell>
          <cell r="F4" t="str">
            <v>INDEX</v>
          </cell>
          <cell r="G4" t="str">
            <v>INDEX</v>
          </cell>
          <cell r="H4" t="str">
            <v>INDEX</v>
          </cell>
          <cell r="I4" t="str">
            <v>INDEX</v>
          </cell>
          <cell r="J4" t="str">
            <v>INDEX</v>
          </cell>
          <cell r="K4" t="str">
            <v>INDEX</v>
          </cell>
          <cell r="L4" t="str">
            <v>INDEX</v>
          </cell>
          <cell r="M4" t="str">
            <v>INDEX</v>
          </cell>
          <cell r="N4" t="str">
            <v>INDEX</v>
          </cell>
          <cell r="O4" t="str">
            <v>INDEX</v>
          </cell>
          <cell r="P4" t="str">
            <v>INDEX</v>
          </cell>
          <cell r="Q4" t="str">
            <v>INDEX</v>
          </cell>
          <cell r="R4" t="str">
            <v>INDEX</v>
          </cell>
          <cell r="S4" t="str">
            <v>INDEX</v>
          </cell>
          <cell r="T4" t="str">
            <v>INDEX</v>
          </cell>
          <cell r="U4" t="str">
            <v>INDEX</v>
          </cell>
          <cell r="V4" t="str">
            <v>INDEX</v>
          </cell>
          <cell r="W4" t="str">
            <v>INDEX</v>
          </cell>
          <cell r="X4" t="str">
            <v>INDEX</v>
          </cell>
          <cell r="Y4" t="str">
            <v>INDEX</v>
          </cell>
          <cell r="Z4" t="str">
            <v>INDEX</v>
          </cell>
          <cell r="AA4" t="str">
            <v>INDEX</v>
          </cell>
          <cell r="AB4" t="str">
            <v>INDEX</v>
          </cell>
          <cell r="AC4" t="str">
            <v>INDEX</v>
          </cell>
          <cell r="AD4" t="str">
            <v>INDEX</v>
          </cell>
          <cell r="AE4" t="str">
            <v>INDEX</v>
          </cell>
          <cell r="AF4" t="str">
            <v>INDEX</v>
          </cell>
          <cell r="AG4" t="str">
            <v>INDEX</v>
          </cell>
          <cell r="AH4" t="str">
            <v>INDEX</v>
          </cell>
          <cell r="AI4" t="str">
            <v>INDEX</v>
          </cell>
          <cell r="AJ4" t="str">
            <v>INDEX</v>
          </cell>
          <cell r="AK4" t="str">
            <v>INDEX</v>
          </cell>
          <cell r="AL4" t="str">
            <v>INDEX</v>
          </cell>
          <cell r="AM4" t="str">
            <v>INDEX</v>
          </cell>
          <cell r="AN4" t="str">
            <v>INDEX</v>
          </cell>
          <cell r="AO4" t="str">
            <v>INDEX</v>
          </cell>
        </row>
        <row r="5">
          <cell r="B5" t="str">
            <v>Quarter</v>
          </cell>
          <cell r="C5" t="str">
            <v>Quarter</v>
          </cell>
          <cell r="D5" t="str">
            <v>Quarter</v>
          </cell>
          <cell r="F5" t="str">
            <v>Quarter</v>
          </cell>
          <cell r="G5" t="str">
            <v>Quarter</v>
          </cell>
          <cell r="H5" t="str">
            <v>Quarter</v>
          </cell>
          <cell r="I5" t="str">
            <v>Quarter</v>
          </cell>
          <cell r="J5" t="str">
            <v>Quarter</v>
          </cell>
          <cell r="K5" t="str">
            <v>Quarter</v>
          </cell>
          <cell r="L5" t="str">
            <v>Quarter</v>
          </cell>
          <cell r="M5" t="str">
            <v>Quarter</v>
          </cell>
          <cell r="N5" t="str">
            <v>Quarter</v>
          </cell>
          <cell r="O5" t="str">
            <v>Quarter</v>
          </cell>
          <cell r="P5" t="str">
            <v>Quarter</v>
          </cell>
          <cell r="Q5" t="str">
            <v>Quarter</v>
          </cell>
          <cell r="R5" t="str">
            <v>Quarter</v>
          </cell>
          <cell r="S5" t="str">
            <v>Quarter</v>
          </cell>
          <cell r="T5" t="str">
            <v>Quarter</v>
          </cell>
          <cell r="U5" t="str">
            <v>Quarter</v>
          </cell>
          <cell r="V5" t="str">
            <v>Quarter</v>
          </cell>
          <cell r="W5" t="str">
            <v>Quarter</v>
          </cell>
          <cell r="X5" t="str">
            <v>Quarter</v>
          </cell>
          <cell r="Y5" t="str">
            <v>Quarter</v>
          </cell>
          <cell r="Z5" t="str">
            <v>Quarter</v>
          </cell>
          <cell r="AA5" t="str">
            <v>Quarter</v>
          </cell>
          <cell r="AB5" t="str">
            <v>Quarter</v>
          </cell>
          <cell r="AC5" t="str">
            <v>Quarter</v>
          </cell>
          <cell r="AD5" t="str">
            <v>Quarter</v>
          </cell>
          <cell r="AE5" t="str">
            <v>Quarter</v>
          </cell>
          <cell r="AF5" t="str">
            <v>Quarter</v>
          </cell>
          <cell r="AG5" t="str">
            <v>Quarter</v>
          </cell>
          <cell r="AH5" t="str">
            <v>Quarter</v>
          </cell>
          <cell r="AI5" t="str">
            <v>Quarter</v>
          </cell>
          <cell r="AJ5" t="str">
            <v>Quarter</v>
          </cell>
          <cell r="AK5" t="str">
            <v>Quarter</v>
          </cell>
          <cell r="AL5" t="str">
            <v>Quarter</v>
          </cell>
          <cell r="AM5" t="str">
            <v>Quarter</v>
          </cell>
          <cell r="AN5" t="str">
            <v>Quarter</v>
          </cell>
          <cell r="AO5" t="str">
            <v>Quarter</v>
          </cell>
        </row>
        <row r="6">
          <cell r="B6">
            <v>3</v>
          </cell>
          <cell r="C6">
            <v>3</v>
          </cell>
          <cell r="D6">
            <v>3</v>
          </cell>
          <cell r="F6">
            <v>3</v>
          </cell>
          <cell r="G6">
            <v>3</v>
          </cell>
          <cell r="H6">
            <v>3</v>
          </cell>
          <cell r="I6">
            <v>3</v>
          </cell>
          <cell r="J6">
            <v>3</v>
          </cell>
          <cell r="K6">
            <v>3</v>
          </cell>
          <cell r="L6">
            <v>3</v>
          </cell>
          <cell r="M6">
            <v>3</v>
          </cell>
          <cell r="N6">
            <v>3</v>
          </cell>
          <cell r="O6">
            <v>3</v>
          </cell>
          <cell r="P6">
            <v>3</v>
          </cell>
          <cell r="Q6">
            <v>3</v>
          </cell>
          <cell r="R6">
            <v>3</v>
          </cell>
          <cell r="S6">
            <v>3</v>
          </cell>
          <cell r="T6">
            <v>3</v>
          </cell>
          <cell r="U6">
            <v>3</v>
          </cell>
          <cell r="V6">
            <v>3</v>
          </cell>
          <cell r="W6">
            <v>3</v>
          </cell>
          <cell r="X6">
            <v>3</v>
          </cell>
          <cell r="Y6">
            <v>3</v>
          </cell>
          <cell r="Z6">
            <v>3</v>
          </cell>
          <cell r="AA6">
            <v>3</v>
          </cell>
          <cell r="AB6">
            <v>3</v>
          </cell>
          <cell r="AC6">
            <v>3</v>
          </cell>
          <cell r="AD6">
            <v>3</v>
          </cell>
          <cell r="AE6">
            <v>3</v>
          </cell>
          <cell r="AF6">
            <v>3</v>
          </cell>
          <cell r="AG6">
            <v>3</v>
          </cell>
          <cell r="AH6">
            <v>3</v>
          </cell>
          <cell r="AI6">
            <v>3</v>
          </cell>
          <cell r="AJ6">
            <v>3</v>
          </cell>
          <cell r="AK6">
            <v>3</v>
          </cell>
          <cell r="AL6">
            <v>3</v>
          </cell>
          <cell r="AM6">
            <v>3</v>
          </cell>
          <cell r="AN6">
            <v>3</v>
          </cell>
          <cell r="AO6">
            <v>3</v>
          </cell>
        </row>
        <row r="7">
          <cell r="B7">
            <v>35674</v>
          </cell>
          <cell r="C7">
            <v>35674</v>
          </cell>
          <cell r="D7">
            <v>35674</v>
          </cell>
          <cell r="F7">
            <v>35674</v>
          </cell>
          <cell r="G7">
            <v>35674</v>
          </cell>
          <cell r="H7">
            <v>35674</v>
          </cell>
          <cell r="I7">
            <v>35674</v>
          </cell>
          <cell r="J7">
            <v>35674</v>
          </cell>
          <cell r="K7">
            <v>35674</v>
          </cell>
          <cell r="L7">
            <v>35674</v>
          </cell>
          <cell r="M7">
            <v>35674</v>
          </cell>
          <cell r="N7">
            <v>35674</v>
          </cell>
          <cell r="O7">
            <v>35674</v>
          </cell>
          <cell r="P7">
            <v>35674</v>
          </cell>
          <cell r="Q7">
            <v>35674</v>
          </cell>
          <cell r="R7">
            <v>35674</v>
          </cell>
          <cell r="S7">
            <v>35674</v>
          </cell>
          <cell r="T7">
            <v>35674</v>
          </cell>
          <cell r="U7">
            <v>35674</v>
          </cell>
          <cell r="V7">
            <v>35674</v>
          </cell>
          <cell r="W7">
            <v>35674</v>
          </cell>
          <cell r="X7">
            <v>35674</v>
          </cell>
          <cell r="Y7">
            <v>35674</v>
          </cell>
          <cell r="Z7">
            <v>35674</v>
          </cell>
          <cell r="AA7">
            <v>35674</v>
          </cell>
          <cell r="AB7">
            <v>35674</v>
          </cell>
          <cell r="AC7">
            <v>35674</v>
          </cell>
          <cell r="AD7">
            <v>35674</v>
          </cell>
          <cell r="AE7">
            <v>35674</v>
          </cell>
          <cell r="AF7">
            <v>35674</v>
          </cell>
          <cell r="AG7">
            <v>35674</v>
          </cell>
          <cell r="AH7">
            <v>35674</v>
          </cell>
          <cell r="AI7">
            <v>35674</v>
          </cell>
          <cell r="AJ7">
            <v>35674</v>
          </cell>
          <cell r="AK7">
            <v>35674</v>
          </cell>
          <cell r="AL7">
            <v>35674</v>
          </cell>
          <cell r="AM7">
            <v>35674</v>
          </cell>
          <cell r="AN7">
            <v>35674</v>
          </cell>
          <cell r="AO7">
            <v>35674</v>
          </cell>
        </row>
        <row r="8">
          <cell r="B8">
            <v>38961</v>
          </cell>
          <cell r="C8">
            <v>38961</v>
          </cell>
          <cell r="D8">
            <v>38961</v>
          </cell>
          <cell r="F8">
            <v>38961</v>
          </cell>
          <cell r="G8">
            <v>38961</v>
          </cell>
          <cell r="H8">
            <v>38961</v>
          </cell>
          <cell r="I8">
            <v>38961</v>
          </cell>
          <cell r="J8">
            <v>38961</v>
          </cell>
          <cell r="K8">
            <v>38961</v>
          </cell>
          <cell r="L8">
            <v>38961</v>
          </cell>
          <cell r="M8">
            <v>38961</v>
          </cell>
          <cell r="N8">
            <v>38961</v>
          </cell>
          <cell r="O8">
            <v>38961</v>
          </cell>
          <cell r="P8">
            <v>38961</v>
          </cell>
          <cell r="Q8">
            <v>38961</v>
          </cell>
          <cell r="R8">
            <v>38961</v>
          </cell>
          <cell r="S8">
            <v>38961</v>
          </cell>
          <cell r="T8">
            <v>38961</v>
          </cell>
          <cell r="U8">
            <v>38961</v>
          </cell>
          <cell r="V8">
            <v>38961</v>
          </cell>
          <cell r="W8">
            <v>38961</v>
          </cell>
          <cell r="X8">
            <v>38961</v>
          </cell>
          <cell r="Y8">
            <v>38961</v>
          </cell>
          <cell r="Z8">
            <v>38961</v>
          </cell>
          <cell r="AA8">
            <v>38961</v>
          </cell>
          <cell r="AB8">
            <v>38961</v>
          </cell>
          <cell r="AC8">
            <v>38961</v>
          </cell>
          <cell r="AD8">
            <v>38961</v>
          </cell>
          <cell r="AE8">
            <v>38961</v>
          </cell>
          <cell r="AF8">
            <v>38961</v>
          </cell>
          <cell r="AG8">
            <v>38961</v>
          </cell>
          <cell r="AH8">
            <v>38961</v>
          </cell>
          <cell r="AI8">
            <v>38961</v>
          </cell>
          <cell r="AJ8">
            <v>38961</v>
          </cell>
          <cell r="AK8">
            <v>38961</v>
          </cell>
          <cell r="AL8">
            <v>38961</v>
          </cell>
          <cell r="AM8">
            <v>38961</v>
          </cell>
          <cell r="AN8">
            <v>38961</v>
          </cell>
          <cell r="AO8">
            <v>38961</v>
          </cell>
        </row>
        <row r="9">
          <cell r="B9">
            <v>37</v>
          </cell>
          <cell r="C9">
            <v>37</v>
          </cell>
          <cell r="D9">
            <v>37</v>
          </cell>
          <cell r="F9">
            <v>37</v>
          </cell>
          <cell r="G9">
            <v>37</v>
          </cell>
          <cell r="H9">
            <v>37</v>
          </cell>
          <cell r="I9">
            <v>37</v>
          </cell>
          <cell r="J9">
            <v>37</v>
          </cell>
          <cell r="K9">
            <v>37</v>
          </cell>
          <cell r="L9">
            <v>37</v>
          </cell>
          <cell r="M9">
            <v>37</v>
          </cell>
          <cell r="N9">
            <v>37</v>
          </cell>
          <cell r="O9">
            <v>37</v>
          </cell>
          <cell r="P9">
            <v>37</v>
          </cell>
          <cell r="Q9">
            <v>37</v>
          </cell>
          <cell r="R9">
            <v>37</v>
          </cell>
          <cell r="S9">
            <v>37</v>
          </cell>
          <cell r="T9">
            <v>37</v>
          </cell>
          <cell r="U9">
            <v>37</v>
          </cell>
          <cell r="V9">
            <v>37</v>
          </cell>
          <cell r="W9">
            <v>37</v>
          </cell>
          <cell r="X9">
            <v>37</v>
          </cell>
          <cell r="Y9">
            <v>37</v>
          </cell>
          <cell r="Z9">
            <v>37</v>
          </cell>
          <cell r="AA9">
            <v>37</v>
          </cell>
          <cell r="AB9">
            <v>37</v>
          </cell>
          <cell r="AC9">
            <v>37</v>
          </cell>
          <cell r="AD9">
            <v>37</v>
          </cell>
          <cell r="AE9">
            <v>37</v>
          </cell>
          <cell r="AF9">
            <v>37</v>
          </cell>
          <cell r="AG9">
            <v>37</v>
          </cell>
          <cell r="AH9">
            <v>37</v>
          </cell>
          <cell r="AI9">
            <v>37</v>
          </cell>
          <cell r="AJ9">
            <v>37</v>
          </cell>
          <cell r="AK9">
            <v>37</v>
          </cell>
          <cell r="AL9">
            <v>37</v>
          </cell>
          <cell r="AM9">
            <v>37</v>
          </cell>
          <cell r="AN9">
            <v>37</v>
          </cell>
          <cell r="AO9">
            <v>37</v>
          </cell>
        </row>
        <row r="10">
          <cell r="B10" t="str">
            <v>A2159263L</v>
          </cell>
          <cell r="C10" t="str">
            <v>A2159264R</v>
          </cell>
          <cell r="D10" t="str">
            <v>A2159265T</v>
          </cell>
          <cell r="F10" t="str">
            <v>A2159266V</v>
          </cell>
          <cell r="G10" t="str">
            <v>A2159267W</v>
          </cell>
          <cell r="H10" t="str">
            <v>A2159268X</v>
          </cell>
          <cell r="I10" t="str">
            <v>A2159269A</v>
          </cell>
          <cell r="J10" t="str">
            <v>A2159270K</v>
          </cell>
          <cell r="K10" t="str">
            <v>A2159271L</v>
          </cell>
          <cell r="L10" t="str">
            <v>A2159272R</v>
          </cell>
          <cell r="M10" t="str">
            <v>A2159273T</v>
          </cell>
          <cell r="N10" t="str">
            <v>A2159274V</v>
          </cell>
          <cell r="O10" t="str">
            <v>A2159275W</v>
          </cell>
          <cell r="P10" t="str">
            <v>A2159276X</v>
          </cell>
          <cell r="Q10" t="str">
            <v>A2159277A</v>
          </cell>
          <cell r="R10" t="str">
            <v>A2159244F</v>
          </cell>
          <cell r="S10" t="str">
            <v>A2159278C</v>
          </cell>
          <cell r="T10" t="str">
            <v>A2159279F</v>
          </cell>
          <cell r="U10" t="str">
            <v>A2159280R</v>
          </cell>
          <cell r="V10" t="str">
            <v>A2159281T</v>
          </cell>
          <cell r="W10" t="str">
            <v>A2159282V</v>
          </cell>
          <cell r="X10" t="str">
            <v>A2159253J</v>
          </cell>
          <cell r="Y10" t="str">
            <v>A2159283W</v>
          </cell>
          <cell r="Z10" t="str">
            <v>A2159284X</v>
          </cell>
          <cell r="AA10" t="str">
            <v>A2159285A</v>
          </cell>
          <cell r="AB10" t="str">
            <v>A2159286C</v>
          </cell>
          <cell r="AC10" t="str">
            <v>A2159287F</v>
          </cell>
          <cell r="AD10" t="str">
            <v>A2159288J</v>
          </cell>
          <cell r="AE10" t="str">
            <v>A2159289K</v>
          </cell>
          <cell r="AF10" t="str">
            <v>A2159290V</v>
          </cell>
          <cell r="AG10" t="str">
            <v>A2159291W</v>
          </cell>
          <cell r="AH10" t="str">
            <v>A2159292X</v>
          </cell>
          <cell r="AI10" t="str">
            <v>A2159293A</v>
          </cell>
          <cell r="AJ10" t="str">
            <v>A2159294C</v>
          </cell>
          <cell r="AK10" t="str">
            <v>A2159295F</v>
          </cell>
          <cell r="AL10" t="str">
            <v>A2159296J</v>
          </cell>
          <cell r="AM10" t="str">
            <v>A2159297K</v>
          </cell>
          <cell r="AN10" t="str">
            <v>A2159298L</v>
          </cell>
          <cell r="AO10" t="str">
            <v>A2159262K</v>
          </cell>
        </row>
        <row r="11">
          <cell r="B11">
            <v>82.7</v>
          </cell>
          <cell r="C11">
            <v>80.8</v>
          </cell>
          <cell r="D11">
            <v>79.5</v>
          </cell>
          <cell r="F11">
            <v>79.8</v>
          </cell>
          <cell r="G11">
            <v>83.1</v>
          </cell>
          <cell r="H11">
            <v>84.5</v>
          </cell>
          <cell r="I11">
            <v>83.8</v>
          </cell>
          <cell r="J11">
            <v>83.7</v>
          </cell>
          <cell r="K11">
            <v>82</v>
          </cell>
          <cell r="L11">
            <v>80</v>
          </cell>
          <cell r="M11">
            <v>79.8</v>
          </cell>
          <cell r="N11">
            <v>80.7</v>
          </cell>
          <cell r="O11">
            <v>82.4</v>
          </cell>
          <cell r="P11">
            <v>82.9</v>
          </cell>
          <cell r="Q11">
            <v>83.9</v>
          </cell>
          <cell r="R11">
            <v>81.8</v>
          </cell>
          <cell r="S11">
            <v>80.5</v>
          </cell>
          <cell r="T11">
            <v>79.099999999999994</v>
          </cell>
          <cell r="U11">
            <v>78.400000000000006</v>
          </cell>
          <cell r="V11">
            <v>81.8</v>
          </cell>
          <cell r="W11">
            <v>79</v>
          </cell>
          <cell r="X11">
            <v>79.7</v>
          </cell>
          <cell r="Y11">
            <v>82.6</v>
          </cell>
          <cell r="Z11">
            <v>80.8</v>
          </cell>
          <cell r="AA11">
            <v>78</v>
          </cell>
          <cell r="AB11">
            <v>79.8</v>
          </cell>
          <cell r="AC11">
            <v>83.1</v>
          </cell>
          <cell r="AD11">
            <v>84.5</v>
          </cell>
          <cell r="AE11">
            <v>83.9</v>
          </cell>
          <cell r="AF11">
            <v>83.1</v>
          </cell>
          <cell r="AG11">
            <v>82.3</v>
          </cell>
          <cell r="AH11">
            <v>80.099999999999994</v>
          </cell>
          <cell r="AI11">
            <v>79.8</v>
          </cell>
          <cell r="AJ11">
            <v>80.5</v>
          </cell>
          <cell r="AK11">
            <v>79.599999999999994</v>
          </cell>
          <cell r="AL11">
            <v>80.599999999999994</v>
          </cell>
          <cell r="AM11">
            <v>82.6</v>
          </cell>
          <cell r="AN11">
            <v>81.599999999999994</v>
          </cell>
          <cell r="AO11">
            <v>81.2</v>
          </cell>
        </row>
        <row r="12">
          <cell r="B12">
            <v>83.3</v>
          </cell>
          <cell r="C12">
            <v>81.599999999999994</v>
          </cell>
          <cell r="D12">
            <v>80</v>
          </cell>
          <cell r="F12">
            <v>80.599999999999994</v>
          </cell>
          <cell r="G12">
            <v>83.3</v>
          </cell>
          <cell r="H12">
            <v>85.4</v>
          </cell>
          <cell r="I12">
            <v>84.4</v>
          </cell>
          <cell r="J12">
            <v>84.6</v>
          </cell>
          <cell r="K12">
            <v>82.3</v>
          </cell>
          <cell r="L12">
            <v>80.8</v>
          </cell>
          <cell r="M12">
            <v>80.400000000000006</v>
          </cell>
          <cell r="N12">
            <v>81.099999999999994</v>
          </cell>
          <cell r="O12">
            <v>82.9</v>
          </cell>
          <cell r="P12">
            <v>83.3</v>
          </cell>
          <cell r="Q12">
            <v>84.1</v>
          </cell>
          <cell r="R12">
            <v>82.4</v>
          </cell>
          <cell r="S12">
            <v>80.900000000000006</v>
          </cell>
          <cell r="T12">
            <v>79.7</v>
          </cell>
          <cell r="U12">
            <v>79.5</v>
          </cell>
          <cell r="V12">
            <v>82.2</v>
          </cell>
          <cell r="W12">
            <v>79.3</v>
          </cell>
          <cell r="X12">
            <v>80.3</v>
          </cell>
          <cell r="Y12">
            <v>83.3</v>
          </cell>
          <cell r="Z12">
            <v>81.599999999999994</v>
          </cell>
          <cell r="AA12">
            <v>79</v>
          </cell>
          <cell r="AB12">
            <v>80.599999999999994</v>
          </cell>
          <cell r="AC12">
            <v>83.3</v>
          </cell>
          <cell r="AD12">
            <v>85.3</v>
          </cell>
          <cell r="AE12">
            <v>84.5</v>
          </cell>
          <cell r="AF12">
            <v>83.8</v>
          </cell>
          <cell r="AG12">
            <v>82.9</v>
          </cell>
          <cell r="AH12">
            <v>80.900000000000006</v>
          </cell>
          <cell r="AI12">
            <v>80.400000000000006</v>
          </cell>
          <cell r="AJ12">
            <v>80.900000000000006</v>
          </cell>
          <cell r="AK12">
            <v>80.2</v>
          </cell>
          <cell r="AL12">
            <v>81.400000000000006</v>
          </cell>
          <cell r="AM12">
            <v>83</v>
          </cell>
          <cell r="AN12">
            <v>81.900000000000006</v>
          </cell>
          <cell r="AO12">
            <v>81.900000000000006</v>
          </cell>
        </row>
        <row r="13">
          <cell r="B13">
            <v>83.9</v>
          </cell>
          <cell r="C13">
            <v>82.6</v>
          </cell>
          <cell r="D13">
            <v>80.900000000000006</v>
          </cell>
          <cell r="F13">
            <v>81.7</v>
          </cell>
          <cell r="G13">
            <v>84</v>
          </cell>
          <cell r="H13">
            <v>85.7</v>
          </cell>
          <cell r="I13">
            <v>85.3</v>
          </cell>
          <cell r="J13">
            <v>85</v>
          </cell>
          <cell r="K13">
            <v>82.4</v>
          </cell>
          <cell r="L13">
            <v>81.8</v>
          </cell>
          <cell r="M13">
            <v>81.3</v>
          </cell>
          <cell r="N13">
            <v>81.7</v>
          </cell>
          <cell r="O13">
            <v>83.2</v>
          </cell>
          <cell r="P13">
            <v>83.9</v>
          </cell>
          <cell r="Q13">
            <v>84.7</v>
          </cell>
          <cell r="R13">
            <v>83.1</v>
          </cell>
          <cell r="S13">
            <v>81.599999999999994</v>
          </cell>
          <cell r="T13">
            <v>80.7</v>
          </cell>
          <cell r="U13">
            <v>80.400000000000006</v>
          </cell>
          <cell r="V13">
            <v>82.7</v>
          </cell>
          <cell r="W13">
            <v>80.400000000000006</v>
          </cell>
          <cell r="X13">
            <v>81.099999999999994</v>
          </cell>
          <cell r="Y13">
            <v>83.8</v>
          </cell>
          <cell r="Z13">
            <v>82.6</v>
          </cell>
          <cell r="AA13">
            <v>79.7</v>
          </cell>
          <cell r="AB13">
            <v>81.7</v>
          </cell>
          <cell r="AC13">
            <v>84</v>
          </cell>
          <cell r="AD13">
            <v>85.6</v>
          </cell>
          <cell r="AE13">
            <v>85.3</v>
          </cell>
          <cell r="AF13">
            <v>84.4</v>
          </cell>
          <cell r="AG13">
            <v>82.9</v>
          </cell>
          <cell r="AH13">
            <v>81.900000000000006</v>
          </cell>
          <cell r="AI13">
            <v>81.2</v>
          </cell>
          <cell r="AJ13">
            <v>81.599999999999994</v>
          </cell>
          <cell r="AK13">
            <v>81</v>
          </cell>
          <cell r="AL13">
            <v>81.900000000000006</v>
          </cell>
          <cell r="AM13">
            <v>83.6</v>
          </cell>
          <cell r="AN13">
            <v>82.7</v>
          </cell>
          <cell r="AO13">
            <v>82.6</v>
          </cell>
        </row>
        <row r="14">
          <cell r="B14">
            <v>84.2</v>
          </cell>
          <cell r="C14">
            <v>83</v>
          </cell>
          <cell r="D14">
            <v>81.400000000000006</v>
          </cell>
          <cell r="F14">
            <v>82.2</v>
          </cell>
          <cell r="G14">
            <v>84.4</v>
          </cell>
          <cell r="H14">
            <v>86.1</v>
          </cell>
          <cell r="I14">
            <v>85.5</v>
          </cell>
          <cell r="J14">
            <v>85.2</v>
          </cell>
          <cell r="K14">
            <v>82.6</v>
          </cell>
          <cell r="L14">
            <v>82.4</v>
          </cell>
          <cell r="M14">
            <v>81.400000000000006</v>
          </cell>
          <cell r="N14">
            <v>81.900000000000006</v>
          </cell>
          <cell r="O14">
            <v>83.5</v>
          </cell>
          <cell r="P14">
            <v>84.3</v>
          </cell>
          <cell r="Q14">
            <v>85.1</v>
          </cell>
          <cell r="R14">
            <v>83.5</v>
          </cell>
          <cell r="S14">
            <v>81.900000000000006</v>
          </cell>
          <cell r="T14">
            <v>81</v>
          </cell>
          <cell r="U14">
            <v>80.8</v>
          </cell>
          <cell r="V14">
            <v>83.6</v>
          </cell>
          <cell r="W14">
            <v>80.400000000000006</v>
          </cell>
          <cell r="X14">
            <v>81.5</v>
          </cell>
          <cell r="Y14">
            <v>84.2</v>
          </cell>
          <cell r="Z14">
            <v>83.1</v>
          </cell>
          <cell r="AA14">
            <v>80.099999999999994</v>
          </cell>
          <cell r="AB14">
            <v>82.3</v>
          </cell>
          <cell r="AC14">
            <v>84.4</v>
          </cell>
          <cell r="AD14">
            <v>86.1</v>
          </cell>
          <cell r="AE14">
            <v>85.5</v>
          </cell>
          <cell r="AF14">
            <v>84.7</v>
          </cell>
          <cell r="AG14">
            <v>83.4</v>
          </cell>
          <cell r="AH14">
            <v>82.5</v>
          </cell>
          <cell r="AI14">
            <v>81.400000000000006</v>
          </cell>
          <cell r="AJ14">
            <v>81.900000000000006</v>
          </cell>
          <cell r="AK14">
            <v>81.3</v>
          </cell>
          <cell r="AL14">
            <v>82.3</v>
          </cell>
          <cell r="AM14">
            <v>84.1</v>
          </cell>
          <cell r="AN14">
            <v>82.9</v>
          </cell>
          <cell r="AO14">
            <v>83</v>
          </cell>
        </row>
        <row r="15">
          <cell r="B15">
            <v>84.9</v>
          </cell>
          <cell r="C15">
            <v>83.8</v>
          </cell>
          <cell r="D15">
            <v>82</v>
          </cell>
          <cell r="F15">
            <v>83.1</v>
          </cell>
          <cell r="G15">
            <v>85.3</v>
          </cell>
          <cell r="H15">
            <v>86.7</v>
          </cell>
          <cell r="I15">
            <v>86</v>
          </cell>
          <cell r="J15">
            <v>86.1</v>
          </cell>
          <cell r="K15">
            <v>84.1</v>
          </cell>
          <cell r="L15">
            <v>83.2</v>
          </cell>
          <cell r="M15">
            <v>82.6</v>
          </cell>
          <cell r="N15">
            <v>83.1</v>
          </cell>
          <cell r="O15">
            <v>84.6</v>
          </cell>
          <cell r="P15">
            <v>85.1</v>
          </cell>
          <cell r="Q15">
            <v>85.4</v>
          </cell>
          <cell r="R15">
            <v>84.4</v>
          </cell>
          <cell r="S15">
            <v>83.4</v>
          </cell>
          <cell r="T15">
            <v>82.2</v>
          </cell>
          <cell r="U15">
            <v>82.1</v>
          </cell>
          <cell r="V15">
            <v>85.1</v>
          </cell>
          <cell r="W15">
            <v>82.3</v>
          </cell>
          <cell r="X15">
            <v>82.7</v>
          </cell>
          <cell r="Y15">
            <v>84.8</v>
          </cell>
          <cell r="Z15">
            <v>83.9</v>
          </cell>
          <cell r="AA15">
            <v>80.5</v>
          </cell>
          <cell r="AB15">
            <v>83.1</v>
          </cell>
          <cell r="AC15">
            <v>85.3</v>
          </cell>
          <cell r="AD15">
            <v>86.7</v>
          </cell>
          <cell r="AE15">
            <v>86.1</v>
          </cell>
          <cell r="AF15">
            <v>85.6</v>
          </cell>
          <cell r="AG15">
            <v>83.5</v>
          </cell>
          <cell r="AH15">
            <v>83.3</v>
          </cell>
          <cell r="AI15">
            <v>82.7</v>
          </cell>
          <cell r="AJ15">
            <v>83.4</v>
          </cell>
          <cell r="AK15">
            <v>82.5</v>
          </cell>
          <cell r="AL15">
            <v>83.5</v>
          </cell>
          <cell r="AM15">
            <v>85.1</v>
          </cell>
          <cell r="AN15">
            <v>83.9</v>
          </cell>
          <cell r="AO15">
            <v>83.9</v>
          </cell>
        </row>
        <row r="16">
          <cell r="B16">
            <v>85.2</v>
          </cell>
          <cell r="C16">
            <v>84.4</v>
          </cell>
          <cell r="D16">
            <v>82.2</v>
          </cell>
          <cell r="F16">
            <v>83.5</v>
          </cell>
          <cell r="G16">
            <v>85.8</v>
          </cell>
          <cell r="H16">
            <v>87.1</v>
          </cell>
          <cell r="I16">
            <v>86.4</v>
          </cell>
          <cell r="J16">
            <v>86.5</v>
          </cell>
          <cell r="K16">
            <v>84.3</v>
          </cell>
          <cell r="L16">
            <v>83.7</v>
          </cell>
          <cell r="M16">
            <v>83</v>
          </cell>
          <cell r="N16">
            <v>83.2</v>
          </cell>
          <cell r="O16">
            <v>85.8</v>
          </cell>
          <cell r="P16">
            <v>85.4</v>
          </cell>
          <cell r="Q16">
            <v>86</v>
          </cell>
          <cell r="R16">
            <v>84.9</v>
          </cell>
          <cell r="S16">
            <v>83.9</v>
          </cell>
          <cell r="T16">
            <v>82.8</v>
          </cell>
          <cell r="U16">
            <v>82.9</v>
          </cell>
          <cell r="V16">
            <v>85.3</v>
          </cell>
          <cell r="W16">
            <v>82.6</v>
          </cell>
          <cell r="X16">
            <v>83.2</v>
          </cell>
          <cell r="Y16">
            <v>85.2</v>
          </cell>
          <cell r="Z16">
            <v>84.5</v>
          </cell>
          <cell r="AA16">
            <v>81.2</v>
          </cell>
          <cell r="AB16">
            <v>83.7</v>
          </cell>
          <cell r="AC16">
            <v>85.8</v>
          </cell>
          <cell r="AD16">
            <v>87</v>
          </cell>
          <cell r="AE16">
            <v>86.4</v>
          </cell>
          <cell r="AF16">
            <v>85.8</v>
          </cell>
          <cell r="AG16">
            <v>83.7</v>
          </cell>
          <cell r="AH16">
            <v>83.9</v>
          </cell>
          <cell r="AI16">
            <v>83</v>
          </cell>
          <cell r="AJ16">
            <v>83.9</v>
          </cell>
          <cell r="AK16">
            <v>82.9</v>
          </cell>
          <cell r="AL16">
            <v>84.5</v>
          </cell>
          <cell r="AM16">
            <v>85.4</v>
          </cell>
          <cell r="AN16">
            <v>84.3</v>
          </cell>
          <cell r="AO16">
            <v>84.4</v>
          </cell>
        </row>
        <row r="17">
          <cell r="B17">
            <v>86</v>
          </cell>
          <cell r="C17">
            <v>84.9</v>
          </cell>
          <cell r="D17">
            <v>83.8</v>
          </cell>
          <cell r="F17">
            <v>83.9</v>
          </cell>
          <cell r="G17">
            <v>86.1</v>
          </cell>
          <cell r="H17">
            <v>87.7</v>
          </cell>
          <cell r="I17">
            <v>87</v>
          </cell>
          <cell r="J17">
            <v>87.2</v>
          </cell>
          <cell r="K17">
            <v>84.4</v>
          </cell>
          <cell r="L17">
            <v>84.2</v>
          </cell>
          <cell r="M17">
            <v>83.6</v>
          </cell>
          <cell r="N17">
            <v>84.2</v>
          </cell>
          <cell r="O17">
            <v>86.3</v>
          </cell>
          <cell r="P17">
            <v>85.8</v>
          </cell>
          <cell r="Q17">
            <v>86.3</v>
          </cell>
          <cell r="R17">
            <v>85.4</v>
          </cell>
          <cell r="S17">
            <v>85</v>
          </cell>
          <cell r="T17">
            <v>83.9</v>
          </cell>
          <cell r="U17">
            <v>84.2</v>
          </cell>
          <cell r="V17">
            <v>86.4</v>
          </cell>
          <cell r="W17">
            <v>84.1</v>
          </cell>
          <cell r="X17">
            <v>84.5</v>
          </cell>
          <cell r="Y17">
            <v>86</v>
          </cell>
          <cell r="Z17">
            <v>84.9</v>
          </cell>
          <cell r="AA17">
            <v>82.1</v>
          </cell>
          <cell r="AB17">
            <v>84.1</v>
          </cell>
          <cell r="AC17">
            <v>86.1</v>
          </cell>
          <cell r="AD17">
            <v>87.7</v>
          </cell>
          <cell r="AE17">
            <v>87</v>
          </cell>
          <cell r="AF17">
            <v>86.6</v>
          </cell>
          <cell r="AG17">
            <v>85.7</v>
          </cell>
          <cell r="AH17">
            <v>84.4</v>
          </cell>
          <cell r="AI17">
            <v>83.7</v>
          </cell>
          <cell r="AJ17">
            <v>85</v>
          </cell>
          <cell r="AK17">
            <v>84</v>
          </cell>
          <cell r="AL17">
            <v>85.3</v>
          </cell>
          <cell r="AM17">
            <v>86</v>
          </cell>
          <cell r="AN17">
            <v>85.3</v>
          </cell>
          <cell r="AO17">
            <v>85.2</v>
          </cell>
        </row>
        <row r="18">
          <cell r="B18">
            <v>86.9</v>
          </cell>
          <cell r="C18">
            <v>85.5</v>
          </cell>
          <cell r="D18">
            <v>84.3</v>
          </cell>
          <cell r="F18">
            <v>84.5</v>
          </cell>
          <cell r="G18">
            <v>86.5</v>
          </cell>
          <cell r="H18">
            <v>88</v>
          </cell>
          <cell r="I18">
            <v>87.1</v>
          </cell>
          <cell r="J18">
            <v>87.5</v>
          </cell>
          <cell r="K18">
            <v>84.8</v>
          </cell>
          <cell r="L18">
            <v>85</v>
          </cell>
          <cell r="M18">
            <v>84.1</v>
          </cell>
          <cell r="N18">
            <v>84.8</v>
          </cell>
          <cell r="O18">
            <v>86.7</v>
          </cell>
          <cell r="P18">
            <v>86</v>
          </cell>
          <cell r="Q18">
            <v>87.1</v>
          </cell>
          <cell r="R18">
            <v>85.9</v>
          </cell>
          <cell r="S18">
            <v>85.1</v>
          </cell>
          <cell r="T18">
            <v>84.2</v>
          </cell>
          <cell r="U18">
            <v>84.2</v>
          </cell>
          <cell r="V18">
            <v>86.7</v>
          </cell>
          <cell r="W18">
            <v>84.5</v>
          </cell>
          <cell r="X18">
            <v>84.7</v>
          </cell>
          <cell r="Y18">
            <v>86.8</v>
          </cell>
          <cell r="Z18">
            <v>85.5</v>
          </cell>
          <cell r="AA18">
            <v>82.8</v>
          </cell>
          <cell r="AB18">
            <v>84.6</v>
          </cell>
          <cell r="AC18">
            <v>86.5</v>
          </cell>
          <cell r="AD18">
            <v>87.9</v>
          </cell>
          <cell r="AE18">
            <v>87.2</v>
          </cell>
          <cell r="AF18">
            <v>87</v>
          </cell>
          <cell r="AG18">
            <v>85.7</v>
          </cell>
          <cell r="AH18">
            <v>85.1</v>
          </cell>
          <cell r="AI18">
            <v>84.2</v>
          </cell>
          <cell r="AJ18">
            <v>85.1</v>
          </cell>
          <cell r="AK18">
            <v>84.4</v>
          </cell>
          <cell r="AL18">
            <v>85.6</v>
          </cell>
          <cell r="AM18">
            <v>86.3</v>
          </cell>
          <cell r="AN18">
            <v>85.8</v>
          </cell>
          <cell r="AO18">
            <v>85.6</v>
          </cell>
        </row>
        <row r="19">
          <cell r="B19">
            <v>87.4</v>
          </cell>
          <cell r="C19">
            <v>86.3</v>
          </cell>
          <cell r="D19">
            <v>85</v>
          </cell>
          <cell r="F19">
            <v>85.1</v>
          </cell>
          <cell r="G19">
            <v>87.4</v>
          </cell>
          <cell r="H19">
            <v>88.6</v>
          </cell>
          <cell r="I19">
            <v>88.1</v>
          </cell>
          <cell r="J19">
            <v>88.5</v>
          </cell>
          <cell r="K19">
            <v>87.3</v>
          </cell>
          <cell r="L19">
            <v>86</v>
          </cell>
          <cell r="M19">
            <v>85.8</v>
          </cell>
          <cell r="N19">
            <v>85.3</v>
          </cell>
          <cell r="O19">
            <v>87.3</v>
          </cell>
          <cell r="P19">
            <v>86.5</v>
          </cell>
          <cell r="Q19">
            <v>87.9</v>
          </cell>
          <cell r="R19">
            <v>86.8</v>
          </cell>
          <cell r="S19">
            <v>86</v>
          </cell>
          <cell r="T19">
            <v>84.9</v>
          </cell>
          <cell r="U19">
            <v>85.3</v>
          </cell>
          <cell r="V19">
            <v>87.4</v>
          </cell>
          <cell r="W19">
            <v>85.5</v>
          </cell>
          <cell r="X19">
            <v>85.5</v>
          </cell>
          <cell r="Y19">
            <v>87.4</v>
          </cell>
          <cell r="Z19">
            <v>86.4</v>
          </cell>
          <cell r="AA19">
            <v>83.6</v>
          </cell>
          <cell r="AB19">
            <v>85.2</v>
          </cell>
          <cell r="AC19">
            <v>87.4</v>
          </cell>
          <cell r="AD19">
            <v>88.6</v>
          </cell>
          <cell r="AE19">
            <v>88.1</v>
          </cell>
          <cell r="AF19">
            <v>87.8</v>
          </cell>
          <cell r="AG19">
            <v>86.7</v>
          </cell>
          <cell r="AH19">
            <v>86.1</v>
          </cell>
          <cell r="AI19">
            <v>85.9</v>
          </cell>
          <cell r="AJ19">
            <v>86</v>
          </cell>
          <cell r="AK19">
            <v>85.1</v>
          </cell>
          <cell r="AL19">
            <v>86.4</v>
          </cell>
          <cell r="AM19">
            <v>86.9</v>
          </cell>
          <cell r="AN19">
            <v>86.7</v>
          </cell>
          <cell r="AO19">
            <v>86.5</v>
          </cell>
        </row>
        <row r="20">
          <cell r="B20">
            <v>87.8</v>
          </cell>
          <cell r="C20">
            <v>86.8</v>
          </cell>
          <cell r="D20">
            <v>85.5</v>
          </cell>
          <cell r="F20">
            <v>85.6</v>
          </cell>
          <cell r="G20">
            <v>87.9</v>
          </cell>
          <cell r="H20">
            <v>89.1</v>
          </cell>
          <cell r="I20">
            <v>88.6</v>
          </cell>
          <cell r="J20">
            <v>88.9</v>
          </cell>
          <cell r="K20">
            <v>87.4</v>
          </cell>
          <cell r="L20">
            <v>86.4</v>
          </cell>
          <cell r="M20">
            <v>86.3</v>
          </cell>
          <cell r="N20">
            <v>85.7</v>
          </cell>
          <cell r="O20">
            <v>87.6</v>
          </cell>
          <cell r="P20">
            <v>86.7</v>
          </cell>
          <cell r="Q20">
            <v>88.4</v>
          </cell>
          <cell r="R20">
            <v>87.2</v>
          </cell>
          <cell r="S20">
            <v>86.8</v>
          </cell>
          <cell r="T20">
            <v>85.3</v>
          </cell>
          <cell r="U20">
            <v>85.8</v>
          </cell>
          <cell r="V20">
            <v>87.6</v>
          </cell>
          <cell r="W20">
            <v>86</v>
          </cell>
          <cell r="X20">
            <v>86.1</v>
          </cell>
          <cell r="Y20">
            <v>87.7</v>
          </cell>
          <cell r="Z20">
            <v>86.8</v>
          </cell>
          <cell r="AA20">
            <v>84.4</v>
          </cell>
          <cell r="AB20">
            <v>85.8</v>
          </cell>
          <cell r="AC20">
            <v>87.9</v>
          </cell>
          <cell r="AD20">
            <v>89.1</v>
          </cell>
          <cell r="AE20">
            <v>88.6</v>
          </cell>
          <cell r="AF20">
            <v>88.2</v>
          </cell>
          <cell r="AG20">
            <v>87.4</v>
          </cell>
          <cell r="AH20">
            <v>86.5</v>
          </cell>
          <cell r="AI20">
            <v>86.4</v>
          </cell>
          <cell r="AJ20">
            <v>86.8</v>
          </cell>
          <cell r="AK20">
            <v>85.4</v>
          </cell>
          <cell r="AL20">
            <v>86.8</v>
          </cell>
          <cell r="AM20">
            <v>87</v>
          </cell>
          <cell r="AN20">
            <v>87.2</v>
          </cell>
          <cell r="AO20">
            <v>86.9</v>
          </cell>
        </row>
        <row r="21">
          <cell r="B21">
            <v>88.3</v>
          </cell>
          <cell r="C21">
            <v>87.3</v>
          </cell>
          <cell r="D21">
            <v>86.2</v>
          </cell>
          <cell r="F21">
            <v>86.7</v>
          </cell>
          <cell r="G21">
            <v>88.5</v>
          </cell>
          <cell r="H21">
            <v>89.7</v>
          </cell>
          <cell r="I21">
            <v>88.9</v>
          </cell>
          <cell r="J21">
            <v>89.2</v>
          </cell>
          <cell r="K21">
            <v>88.4</v>
          </cell>
          <cell r="L21">
            <v>87.2</v>
          </cell>
          <cell r="M21">
            <v>86.8</v>
          </cell>
          <cell r="N21">
            <v>86.9</v>
          </cell>
          <cell r="O21">
            <v>87.9</v>
          </cell>
          <cell r="P21">
            <v>87.6</v>
          </cell>
          <cell r="Q21">
            <v>88.6</v>
          </cell>
          <cell r="R21">
            <v>87.9</v>
          </cell>
          <cell r="S21">
            <v>87</v>
          </cell>
          <cell r="T21">
            <v>85.5</v>
          </cell>
          <cell r="U21">
            <v>86.1</v>
          </cell>
          <cell r="V21">
            <v>87.8</v>
          </cell>
          <cell r="W21">
            <v>87.1</v>
          </cell>
          <cell r="X21">
            <v>86.5</v>
          </cell>
          <cell r="Y21">
            <v>88.2</v>
          </cell>
          <cell r="Z21">
            <v>87.3</v>
          </cell>
          <cell r="AA21">
            <v>85.4</v>
          </cell>
          <cell r="AB21">
            <v>86.8</v>
          </cell>
          <cell r="AC21">
            <v>88.5</v>
          </cell>
          <cell r="AD21">
            <v>89.7</v>
          </cell>
          <cell r="AE21">
            <v>88.9</v>
          </cell>
          <cell r="AF21">
            <v>88.6</v>
          </cell>
          <cell r="AG21">
            <v>88.8</v>
          </cell>
          <cell r="AH21">
            <v>87.3</v>
          </cell>
          <cell r="AI21">
            <v>86.8</v>
          </cell>
          <cell r="AJ21">
            <v>87</v>
          </cell>
          <cell r="AK21">
            <v>85.9</v>
          </cell>
          <cell r="AL21">
            <v>87</v>
          </cell>
          <cell r="AM21">
            <v>87.8</v>
          </cell>
          <cell r="AN21">
            <v>87.9</v>
          </cell>
          <cell r="AO21">
            <v>87.5</v>
          </cell>
        </row>
        <row r="22">
          <cell r="B22">
            <v>88.7</v>
          </cell>
          <cell r="C22">
            <v>88</v>
          </cell>
          <cell r="D22">
            <v>87.1</v>
          </cell>
          <cell r="F22">
            <v>87.4</v>
          </cell>
          <cell r="G22">
            <v>88.7</v>
          </cell>
          <cell r="H22">
            <v>90.1</v>
          </cell>
          <cell r="I22">
            <v>89.1</v>
          </cell>
          <cell r="J22">
            <v>89.5</v>
          </cell>
          <cell r="K22">
            <v>88.8</v>
          </cell>
          <cell r="L22">
            <v>88</v>
          </cell>
          <cell r="M22">
            <v>87.3</v>
          </cell>
          <cell r="N22">
            <v>88.2</v>
          </cell>
          <cell r="O22">
            <v>88.2</v>
          </cell>
          <cell r="P22">
            <v>88.1</v>
          </cell>
          <cell r="Q22">
            <v>89.3</v>
          </cell>
          <cell r="R22">
            <v>88.4</v>
          </cell>
          <cell r="S22">
            <v>87.4</v>
          </cell>
          <cell r="T22">
            <v>86</v>
          </cell>
          <cell r="U22">
            <v>86.7</v>
          </cell>
          <cell r="V22">
            <v>88</v>
          </cell>
          <cell r="W22">
            <v>87.5</v>
          </cell>
          <cell r="X22">
            <v>87</v>
          </cell>
          <cell r="Y22">
            <v>88.6</v>
          </cell>
          <cell r="Z22">
            <v>88</v>
          </cell>
          <cell r="AA22">
            <v>85.8</v>
          </cell>
          <cell r="AB22">
            <v>87.6</v>
          </cell>
          <cell r="AC22">
            <v>88.7</v>
          </cell>
          <cell r="AD22">
            <v>90.1</v>
          </cell>
          <cell r="AE22">
            <v>89.1</v>
          </cell>
          <cell r="AF22">
            <v>89.1</v>
          </cell>
          <cell r="AG22">
            <v>89.2</v>
          </cell>
          <cell r="AH22">
            <v>88.1</v>
          </cell>
          <cell r="AI22">
            <v>87.3</v>
          </cell>
          <cell r="AJ22">
            <v>87.4</v>
          </cell>
          <cell r="AK22">
            <v>86.6</v>
          </cell>
          <cell r="AL22">
            <v>87.5</v>
          </cell>
          <cell r="AM22">
            <v>88.1</v>
          </cell>
          <cell r="AN22">
            <v>88.4</v>
          </cell>
          <cell r="AO22">
            <v>88.1</v>
          </cell>
        </row>
        <row r="23">
          <cell r="B23">
            <v>89.7</v>
          </cell>
          <cell r="C23">
            <v>88.9</v>
          </cell>
          <cell r="D23">
            <v>87.6</v>
          </cell>
          <cell r="F23">
            <v>89</v>
          </cell>
          <cell r="G23">
            <v>90.3</v>
          </cell>
          <cell r="H23">
            <v>91</v>
          </cell>
          <cell r="I23">
            <v>90.7</v>
          </cell>
          <cell r="J23">
            <v>90.7</v>
          </cell>
          <cell r="K23">
            <v>90.4</v>
          </cell>
          <cell r="L23">
            <v>88.7</v>
          </cell>
          <cell r="M23">
            <v>88.9</v>
          </cell>
          <cell r="N23">
            <v>88.9</v>
          </cell>
          <cell r="O23">
            <v>89.4</v>
          </cell>
          <cell r="P23">
            <v>89</v>
          </cell>
          <cell r="Q23">
            <v>90.2</v>
          </cell>
          <cell r="R23">
            <v>89.5</v>
          </cell>
          <cell r="S23">
            <v>88.4</v>
          </cell>
          <cell r="T23">
            <v>87.3</v>
          </cell>
          <cell r="U23">
            <v>87.2</v>
          </cell>
          <cell r="V23">
            <v>89.6</v>
          </cell>
          <cell r="W23">
            <v>88.4</v>
          </cell>
          <cell r="X23">
            <v>88</v>
          </cell>
          <cell r="Y23">
            <v>89.6</v>
          </cell>
          <cell r="Z23">
            <v>88.9</v>
          </cell>
          <cell r="AA23">
            <v>86.8</v>
          </cell>
          <cell r="AB23">
            <v>89</v>
          </cell>
          <cell r="AC23">
            <v>90.3</v>
          </cell>
          <cell r="AD23">
            <v>91</v>
          </cell>
          <cell r="AE23">
            <v>90.8</v>
          </cell>
          <cell r="AF23">
            <v>90.2</v>
          </cell>
          <cell r="AG23">
            <v>89.4</v>
          </cell>
          <cell r="AH23">
            <v>88.8</v>
          </cell>
          <cell r="AI23">
            <v>88.9</v>
          </cell>
          <cell r="AJ23">
            <v>88.4</v>
          </cell>
          <cell r="AK23">
            <v>87.8</v>
          </cell>
          <cell r="AL23">
            <v>88.4</v>
          </cell>
          <cell r="AM23">
            <v>89.2</v>
          </cell>
          <cell r="AN23">
            <v>89.3</v>
          </cell>
          <cell r="AO23">
            <v>89.1</v>
          </cell>
        </row>
        <row r="24">
          <cell r="B24">
            <v>90</v>
          </cell>
          <cell r="C24">
            <v>89.7</v>
          </cell>
          <cell r="D24">
            <v>88.3</v>
          </cell>
          <cell r="F24">
            <v>89.4</v>
          </cell>
          <cell r="G24">
            <v>91.1</v>
          </cell>
          <cell r="H24">
            <v>91.6</v>
          </cell>
          <cell r="I24">
            <v>91.5</v>
          </cell>
          <cell r="J24">
            <v>91.3</v>
          </cell>
          <cell r="K24">
            <v>90.6</v>
          </cell>
          <cell r="L24">
            <v>89.6</v>
          </cell>
          <cell r="M24">
            <v>89.9</v>
          </cell>
          <cell r="N24">
            <v>89.2</v>
          </cell>
          <cell r="O24">
            <v>89.9</v>
          </cell>
          <cell r="P24">
            <v>89.6</v>
          </cell>
          <cell r="Q24">
            <v>90.9</v>
          </cell>
          <cell r="R24">
            <v>90.3</v>
          </cell>
          <cell r="S24">
            <v>89.3</v>
          </cell>
          <cell r="T24">
            <v>87.6</v>
          </cell>
          <cell r="U24">
            <v>88.2</v>
          </cell>
          <cell r="V24">
            <v>89.9</v>
          </cell>
          <cell r="W24">
            <v>89.1</v>
          </cell>
          <cell r="X24">
            <v>88.7</v>
          </cell>
          <cell r="Y24">
            <v>90</v>
          </cell>
          <cell r="Z24">
            <v>89.8</v>
          </cell>
          <cell r="AA24">
            <v>87.6</v>
          </cell>
          <cell r="AB24">
            <v>89.6</v>
          </cell>
          <cell r="AC24">
            <v>91.1</v>
          </cell>
          <cell r="AD24">
            <v>91.7</v>
          </cell>
          <cell r="AE24">
            <v>91.5</v>
          </cell>
          <cell r="AF24">
            <v>90.9</v>
          </cell>
          <cell r="AG24">
            <v>90.1</v>
          </cell>
          <cell r="AH24">
            <v>89.6</v>
          </cell>
          <cell r="AI24">
            <v>89.9</v>
          </cell>
          <cell r="AJ24">
            <v>89.3</v>
          </cell>
          <cell r="AK24">
            <v>88.1</v>
          </cell>
          <cell r="AL24">
            <v>89.1</v>
          </cell>
          <cell r="AM24">
            <v>89.7</v>
          </cell>
          <cell r="AN24">
            <v>90</v>
          </cell>
          <cell r="AO24">
            <v>89.9</v>
          </cell>
        </row>
        <row r="25">
          <cell r="B25">
            <v>91.2</v>
          </cell>
          <cell r="C25">
            <v>90.7</v>
          </cell>
          <cell r="D25">
            <v>88.8</v>
          </cell>
          <cell r="F25">
            <v>90.3</v>
          </cell>
          <cell r="G25">
            <v>91.6</v>
          </cell>
          <cell r="H25">
            <v>92</v>
          </cell>
          <cell r="I25">
            <v>91.7</v>
          </cell>
          <cell r="J25">
            <v>91.9</v>
          </cell>
          <cell r="K25">
            <v>91.7</v>
          </cell>
          <cell r="L25">
            <v>90.5</v>
          </cell>
          <cell r="M25">
            <v>90.9</v>
          </cell>
          <cell r="N25">
            <v>90.1</v>
          </cell>
          <cell r="O25">
            <v>90.3</v>
          </cell>
          <cell r="P25">
            <v>90.9</v>
          </cell>
          <cell r="Q25">
            <v>91.6</v>
          </cell>
          <cell r="R25">
            <v>91.1</v>
          </cell>
          <cell r="S25">
            <v>90</v>
          </cell>
          <cell r="T25">
            <v>89.2</v>
          </cell>
          <cell r="U25">
            <v>89.1</v>
          </cell>
          <cell r="V25">
            <v>90.4</v>
          </cell>
          <cell r="W25">
            <v>89.7</v>
          </cell>
          <cell r="X25">
            <v>89.8</v>
          </cell>
          <cell r="Y25">
            <v>91</v>
          </cell>
          <cell r="Z25">
            <v>90.7</v>
          </cell>
          <cell r="AA25">
            <v>88.6</v>
          </cell>
          <cell r="AB25">
            <v>90.4</v>
          </cell>
          <cell r="AC25">
            <v>91.6</v>
          </cell>
          <cell r="AD25">
            <v>92.1</v>
          </cell>
          <cell r="AE25">
            <v>91.8</v>
          </cell>
          <cell r="AF25">
            <v>91.7</v>
          </cell>
          <cell r="AG25">
            <v>92.2</v>
          </cell>
          <cell r="AH25">
            <v>90.5</v>
          </cell>
          <cell r="AI25">
            <v>90.9</v>
          </cell>
          <cell r="AJ25">
            <v>90</v>
          </cell>
          <cell r="AK25">
            <v>89.5</v>
          </cell>
          <cell r="AL25">
            <v>89.7</v>
          </cell>
          <cell r="AM25">
            <v>90.7</v>
          </cell>
          <cell r="AN25">
            <v>90.7</v>
          </cell>
          <cell r="AO25">
            <v>90.8</v>
          </cell>
        </row>
        <row r="26">
          <cell r="B26">
            <v>91.9</v>
          </cell>
          <cell r="C26">
            <v>91.4</v>
          </cell>
          <cell r="D26">
            <v>89.3</v>
          </cell>
          <cell r="F26">
            <v>91.2</v>
          </cell>
          <cell r="G26">
            <v>92.3</v>
          </cell>
          <cell r="H26">
            <v>92.3</v>
          </cell>
          <cell r="I26">
            <v>92</v>
          </cell>
          <cell r="J26">
            <v>92.2</v>
          </cell>
          <cell r="K26">
            <v>92</v>
          </cell>
          <cell r="L26">
            <v>91.4</v>
          </cell>
          <cell r="M26">
            <v>91.6</v>
          </cell>
          <cell r="N26">
            <v>91</v>
          </cell>
          <cell r="O26">
            <v>91</v>
          </cell>
          <cell r="P26">
            <v>91.3</v>
          </cell>
          <cell r="Q26">
            <v>91.9</v>
          </cell>
          <cell r="R26">
            <v>91.6</v>
          </cell>
          <cell r="S26">
            <v>90.3</v>
          </cell>
          <cell r="T26">
            <v>90.2</v>
          </cell>
          <cell r="U26">
            <v>89.9</v>
          </cell>
          <cell r="V26">
            <v>90.7</v>
          </cell>
          <cell r="W26">
            <v>90.1</v>
          </cell>
          <cell r="X26">
            <v>90.4</v>
          </cell>
          <cell r="Y26">
            <v>91.8</v>
          </cell>
          <cell r="Z26">
            <v>91.3</v>
          </cell>
          <cell r="AA26">
            <v>89.3</v>
          </cell>
          <cell r="AB26">
            <v>91.3</v>
          </cell>
          <cell r="AC26">
            <v>92.3</v>
          </cell>
          <cell r="AD26">
            <v>92.3</v>
          </cell>
          <cell r="AE26">
            <v>92</v>
          </cell>
          <cell r="AF26">
            <v>92.1</v>
          </cell>
          <cell r="AG26">
            <v>92.2</v>
          </cell>
          <cell r="AH26">
            <v>91.3</v>
          </cell>
          <cell r="AI26">
            <v>91.5</v>
          </cell>
          <cell r="AJ26">
            <v>90.3</v>
          </cell>
          <cell r="AK26">
            <v>90.4</v>
          </cell>
          <cell r="AL26">
            <v>90.5</v>
          </cell>
          <cell r="AM26">
            <v>91.1</v>
          </cell>
          <cell r="AN26">
            <v>91</v>
          </cell>
          <cell r="AO26">
            <v>91.3</v>
          </cell>
        </row>
        <row r="27">
          <cell r="B27">
            <v>92.4</v>
          </cell>
          <cell r="C27">
            <v>92.3</v>
          </cell>
          <cell r="D27">
            <v>91.2</v>
          </cell>
          <cell r="F27">
            <v>92.2</v>
          </cell>
          <cell r="G27">
            <v>93.1</v>
          </cell>
          <cell r="H27">
            <v>93.1</v>
          </cell>
          <cell r="I27">
            <v>93.4</v>
          </cell>
          <cell r="J27">
            <v>93.2</v>
          </cell>
          <cell r="K27">
            <v>95.1</v>
          </cell>
          <cell r="L27">
            <v>92.2</v>
          </cell>
          <cell r="M27">
            <v>92.8</v>
          </cell>
          <cell r="N27">
            <v>92.1</v>
          </cell>
          <cell r="O27">
            <v>92.5</v>
          </cell>
          <cell r="P27">
            <v>92.1</v>
          </cell>
          <cell r="Q27">
            <v>93.7</v>
          </cell>
          <cell r="R27">
            <v>92.7</v>
          </cell>
          <cell r="S27">
            <v>91.4</v>
          </cell>
          <cell r="T27">
            <v>91.4</v>
          </cell>
          <cell r="U27">
            <v>90.3</v>
          </cell>
          <cell r="V27">
            <v>91.8</v>
          </cell>
          <cell r="W27">
            <v>90.8</v>
          </cell>
          <cell r="X27">
            <v>91.2</v>
          </cell>
          <cell r="Y27">
            <v>92.4</v>
          </cell>
          <cell r="Z27">
            <v>92.3</v>
          </cell>
          <cell r="AA27">
            <v>90.7</v>
          </cell>
          <cell r="AB27">
            <v>92.3</v>
          </cell>
          <cell r="AC27">
            <v>93.1</v>
          </cell>
          <cell r="AD27">
            <v>93.1</v>
          </cell>
          <cell r="AE27">
            <v>93.5</v>
          </cell>
          <cell r="AF27">
            <v>93.1</v>
          </cell>
          <cell r="AG27">
            <v>93.1</v>
          </cell>
          <cell r="AH27">
            <v>92.1</v>
          </cell>
          <cell r="AI27">
            <v>92.8</v>
          </cell>
          <cell r="AJ27">
            <v>91.4</v>
          </cell>
          <cell r="AK27">
            <v>91.6</v>
          </cell>
          <cell r="AL27">
            <v>91.5</v>
          </cell>
          <cell r="AM27">
            <v>92.1</v>
          </cell>
          <cell r="AN27">
            <v>92.3</v>
          </cell>
          <cell r="AO27">
            <v>92.3</v>
          </cell>
        </row>
        <row r="28">
          <cell r="B28">
            <v>93.2</v>
          </cell>
          <cell r="C28">
            <v>92.9</v>
          </cell>
          <cell r="D28">
            <v>92.2</v>
          </cell>
          <cell r="F28">
            <v>92.8</v>
          </cell>
          <cell r="G28">
            <v>93.8</v>
          </cell>
          <cell r="H28">
            <v>93.9</v>
          </cell>
          <cell r="I28">
            <v>93.8</v>
          </cell>
          <cell r="J28">
            <v>93.5</v>
          </cell>
          <cell r="K28">
            <v>95.1</v>
          </cell>
          <cell r="L28">
            <v>93.5</v>
          </cell>
          <cell r="M28">
            <v>93.1</v>
          </cell>
          <cell r="N28">
            <v>92.4</v>
          </cell>
          <cell r="O28">
            <v>93.1</v>
          </cell>
          <cell r="P28">
            <v>92.8</v>
          </cell>
          <cell r="Q28">
            <v>94.6</v>
          </cell>
          <cell r="R28">
            <v>93.3</v>
          </cell>
          <cell r="S28">
            <v>92.2</v>
          </cell>
          <cell r="T28">
            <v>91.9</v>
          </cell>
          <cell r="U28">
            <v>90.8</v>
          </cell>
          <cell r="V28">
            <v>92.2</v>
          </cell>
          <cell r="W28">
            <v>91.1</v>
          </cell>
          <cell r="X28">
            <v>91.8</v>
          </cell>
          <cell r="Y28">
            <v>93.1</v>
          </cell>
          <cell r="Z28">
            <v>92.9</v>
          </cell>
          <cell r="AA28">
            <v>91.2</v>
          </cell>
          <cell r="AB28">
            <v>92.8</v>
          </cell>
          <cell r="AC28">
            <v>93.8</v>
          </cell>
          <cell r="AD28">
            <v>93.9</v>
          </cell>
          <cell r="AE28">
            <v>93.9</v>
          </cell>
          <cell r="AF28">
            <v>93.3</v>
          </cell>
          <cell r="AG28">
            <v>93.6</v>
          </cell>
          <cell r="AH28">
            <v>93.4</v>
          </cell>
          <cell r="AI28">
            <v>93.1</v>
          </cell>
          <cell r="AJ28">
            <v>92.2</v>
          </cell>
          <cell r="AK28">
            <v>92</v>
          </cell>
          <cell r="AL28">
            <v>92</v>
          </cell>
          <cell r="AM28">
            <v>92.7</v>
          </cell>
          <cell r="AN28">
            <v>92.9</v>
          </cell>
          <cell r="AO28">
            <v>93</v>
          </cell>
        </row>
        <row r="29">
          <cell r="B29">
            <v>94.5</v>
          </cell>
          <cell r="C29">
            <v>93.5</v>
          </cell>
          <cell r="D29">
            <v>92.6</v>
          </cell>
          <cell r="F29">
            <v>93.6</v>
          </cell>
          <cell r="G29">
            <v>94</v>
          </cell>
          <cell r="H29">
            <v>94.4</v>
          </cell>
          <cell r="I29">
            <v>94.4</v>
          </cell>
          <cell r="J29">
            <v>94.1</v>
          </cell>
          <cell r="K29">
            <v>95.3</v>
          </cell>
          <cell r="L29">
            <v>94.1</v>
          </cell>
          <cell r="M29">
            <v>93.7</v>
          </cell>
          <cell r="N29">
            <v>93.1</v>
          </cell>
          <cell r="O29">
            <v>93.8</v>
          </cell>
          <cell r="P29">
            <v>93.8</v>
          </cell>
          <cell r="Q29">
            <v>95</v>
          </cell>
          <cell r="R29">
            <v>93.9</v>
          </cell>
          <cell r="S29">
            <v>93</v>
          </cell>
          <cell r="T29">
            <v>92.2</v>
          </cell>
          <cell r="U29">
            <v>92</v>
          </cell>
          <cell r="V29">
            <v>92.9</v>
          </cell>
          <cell r="W29">
            <v>93.2</v>
          </cell>
          <cell r="X29">
            <v>92.8</v>
          </cell>
          <cell r="Y29">
            <v>94.3</v>
          </cell>
          <cell r="Z29">
            <v>93.4</v>
          </cell>
          <cell r="AA29">
            <v>92.6</v>
          </cell>
          <cell r="AB29">
            <v>93.5</v>
          </cell>
          <cell r="AC29">
            <v>94</v>
          </cell>
          <cell r="AD29">
            <v>94.4</v>
          </cell>
          <cell r="AE29">
            <v>94.5</v>
          </cell>
          <cell r="AF29">
            <v>93.9</v>
          </cell>
          <cell r="AG29">
            <v>95.3</v>
          </cell>
          <cell r="AH29">
            <v>94.1</v>
          </cell>
          <cell r="AI29">
            <v>93.8</v>
          </cell>
          <cell r="AJ29">
            <v>93</v>
          </cell>
          <cell r="AK29">
            <v>92.5</v>
          </cell>
          <cell r="AL29">
            <v>93</v>
          </cell>
          <cell r="AM29">
            <v>93.5</v>
          </cell>
          <cell r="AN29">
            <v>94.1</v>
          </cell>
          <cell r="AO29">
            <v>93.6</v>
          </cell>
        </row>
        <row r="30">
          <cell r="B30">
            <v>95</v>
          </cell>
          <cell r="C30">
            <v>94.2</v>
          </cell>
          <cell r="D30">
            <v>93.6</v>
          </cell>
          <cell r="F30">
            <v>93.9</v>
          </cell>
          <cell r="G30">
            <v>94.7</v>
          </cell>
          <cell r="H30">
            <v>94.9</v>
          </cell>
          <cell r="I30">
            <v>94.8</v>
          </cell>
          <cell r="J30">
            <v>94.4</v>
          </cell>
          <cell r="K30">
            <v>95.5</v>
          </cell>
          <cell r="L30">
            <v>94.8</v>
          </cell>
          <cell r="M30">
            <v>94.3</v>
          </cell>
          <cell r="N30">
            <v>94</v>
          </cell>
          <cell r="O30">
            <v>94.3</v>
          </cell>
          <cell r="P30">
            <v>94.3</v>
          </cell>
          <cell r="Q30">
            <v>95.7</v>
          </cell>
          <cell r="R30">
            <v>94.5</v>
          </cell>
          <cell r="S30">
            <v>93.1</v>
          </cell>
          <cell r="T30">
            <v>93.4</v>
          </cell>
          <cell r="U30">
            <v>92.4</v>
          </cell>
          <cell r="V30">
            <v>93.1</v>
          </cell>
          <cell r="W30">
            <v>93.4</v>
          </cell>
          <cell r="X30">
            <v>93.2</v>
          </cell>
          <cell r="Y30">
            <v>94.9</v>
          </cell>
          <cell r="Z30">
            <v>94.2</v>
          </cell>
          <cell r="AA30">
            <v>92.9</v>
          </cell>
          <cell r="AB30">
            <v>93.8</v>
          </cell>
          <cell r="AC30">
            <v>94.7</v>
          </cell>
          <cell r="AD30">
            <v>94.9</v>
          </cell>
          <cell r="AE30">
            <v>94.8</v>
          </cell>
          <cell r="AF30">
            <v>94.4</v>
          </cell>
          <cell r="AG30">
            <v>95.3</v>
          </cell>
          <cell r="AH30">
            <v>94.7</v>
          </cell>
          <cell r="AI30">
            <v>94.3</v>
          </cell>
          <cell r="AJ30">
            <v>93.1</v>
          </cell>
          <cell r="AK30">
            <v>93.5</v>
          </cell>
          <cell r="AL30">
            <v>93.4</v>
          </cell>
          <cell r="AM30">
            <v>93.9</v>
          </cell>
          <cell r="AN30">
            <v>94.6</v>
          </cell>
          <cell r="AO30">
            <v>94.2</v>
          </cell>
        </row>
        <row r="31">
          <cell r="B31">
            <v>96.4</v>
          </cell>
          <cell r="C31">
            <v>95.5</v>
          </cell>
          <cell r="D31">
            <v>95.1</v>
          </cell>
          <cell r="F31">
            <v>95.4</v>
          </cell>
          <cell r="G31">
            <v>96.3</v>
          </cell>
          <cell r="H31">
            <v>96.2</v>
          </cell>
          <cell r="I31">
            <v>96.2</v>
          </cell>
          <cell r="J31">
            <v>95.3</v>
          </cell>
          <cell r="K31">
            <v>97.2</v>
          </cell>
          <cell r="L31">
            <v>95.5</v>
          </cell>
          <cell r="M31">
            <v>95.9</v>
          </cell>
          <cell r="N31">
            <v>95.3</v>
          </cell>
          <cell r="O31">
            <v>95.3</v>
          </cell>
          <cell r="P31">
            <v>95.5</v>
          </cell>
          <cell r="Q31">
            <v>96.6</v>
          </cell>
          <cell r="R31">
            <v>95.8</v>
          </cell>
          <cell r="S31">
            <v>94.1</v>
          </cell>
          <cell r="T31">
            <v>95.1</v>
          </cell>
          <cell r="U31">
            <v>92.8</v>
          </cell>
          <cell r="V31">
            <v>94.5</v>
          </cell>
          <cell r="W31">
            <v>94.5</v>
          </cell>
          <cell r="X31">
            <v>94.3</v>
          </cell>
          <cell r="Y31">
            <v>96.3</v>
          </cell>
          <cell r="Z31">
            <v>95.5</v>
          </cell>
          <cell r="AA31">
            <v>94.4</v>
          </cell>
          <cell r="AB31">
            <v>95.1</v>
          </cell>
          <cell r="AC31">
            <v>96.3</v>
          </cell>
          <cell r="AD31">
            <v>96.1</v>
          </cell>
          <cell r="AE31">
            <v>96.2</v>
          </cell>
          <cell r="AF31">
            <v>95.2</v>
          </cell>
          <cell r="AG31">
            <v>95.8</v>
          </cell>
          <cell r="AH31">
            <v>95.4</v>
          </cell>
          <cell r="AI31">
            <v>95.9</v>
          </cell>
          <cell r="AJ31">
            <v>94.1</v>
          </cell>
          <cell r="AK31">
            <v>95.1</v>
          </cell>
          <cell r="AL31">
            <v>94.2</v>
          </cell>
          <cell r="AM31">
            <v>95.3</v>
          </cell>
          <cell r="AN31">
            <v>95.5</v>
          </cell>
          <cell r="AO31">
            <v>95.4</v>
          </cell>
        </row>
        <row r="32">
          <cell r="B32">
            <v>97.1</v>
          </cell>
          <cell r="C32">
            <v>96.4</v>
          </cell>
          <cell r="D32">
            <v>95.8</v>
          </cell>
          <cell r="F32">
            <v>95.8</v>
          </cell>
          <cell r="G32">
            <v>96.9</v>
          </cell>
          <cell r="H32">
            <v>96.8</v>
          </cell>
          <cell r="I32">
            <v>97.3</v>
          </cell>
          <cell r="J32">
            <v>96.5</v>
          </cell>
          <cell r="K32">
            <v>97.4</v>
          </cell>
          <cell r="L32">
            <v>96.8</v>
          </cell>
          <cell r="M32">
            <v>96.3</v>
          </cell>
          <cell r="N32">
            <v>95.6</v>
          </cell>
          <cell r="O32">
            <v>96.1</v>
          </cell>
          <cell r="P32">
            <v>96.5</v>
          </cell>
          <cell r="Q32">
            <v>97.3</v>
          </cell>
          <cell r="R32">
            <v>96.5</v>
          </cell>
          <cell r="S32">
            <v>95.1</v>
          </cell>
          <cell r="T32">
            <v>95.7</v>
          </cell>
          <cell r="U32">
            <v>93.3</v>
          </cell>
          <cell r="V32">
            <v>95.2</v>
          </cell>
          <cell r="W32">
            <v>94.8</v>
          </cell>
          <cell r="X32">
            <v>95</v>
          </cell>
          <cell r="Y32">
            <v>97.1</v>
          </cell>
          <cell r="Z32">
            <v>96.4</v>
          </cell>
          <cell r="AA32">
            <v>95.4</v>
          </cell>
          <cell r="AB32">
            <v>95.7</v>
          </cell>
          <cell r="AC32">
            <v>96.9</v>
          </cell>
          <cell r="AD32">
            <v>96.9</v>
          </cell>
          <cell r="AE32">
            <v>97.3</v>
          </cell>
          <cell r="AF32">
            <v>96.4</v>
          </cell>
          <cell r="AG32">
            <v>96.4</v>
          </cell>
          <cell r="AH32">
            <v>96.6</v>
          </cell>
          <cell r="AI32">
            <v>96.3</v>
          </cell>
          <cell r="AJ32">
            <v>95.1</v>
          </cell>
          <cell r="AK32">
            <v>95.7</v>
          </cell>
          <cell r="AL32">
            <v>94.8</v>
          </cell>
          <cell r="AM32">
            <v>96.2</v>
          </cell>
          <cell r="AN32">
            <v>96.1</v>
          </cell>
          <cell r="AO32">
            <v>96.1</v>
          </cell>
        </row>
        <row r="33">
          <cell r="B33">
            <v>97.5</v>
          </cell>
          <cell r="C33">
            <v>97</v>
          </cell>
          <cell r="D33">
            <v>96</v>
          </cell>
          <cell r="F33">
            <v>96.9</v>
          </cell>
          <cell r="G33">
            <v>97.4</v>
          </cell>
          <cell r="H33">
            <v>97.4</v>
          </cell>
          <cell r="I33">
            <v>97.9</v>
          </cell>
          <cell r="J33">
            <v>97.4</v>
          </cell>
          <cell r="K33">
            <v>97.8</v>
          </cell>
          <cell r="L33">
            <v>97.2</v>
          </cell>
          <cell r="M33">
            <v>96.8</v>
          </cell>
          <cell r="N33">
            <v>97.4</v>
          </cell>
          <cell r="O33">
            <v>96.7</v>
          </cell>
          <cell r="P33">
            <v>97.6</v>
          </cell>
          <cell r="Q33">
            <v>97.9</v>
          </cell>
          <cell r="R33">
            <v>97.2</v>
          </cell>
          <cell r="S33">
            <v>96.4</v>
          </cell>
          <cell r="T33">
            <v>97.1</v>
          </cell>
          <cell r="U33">
            <v>96.2</v>
          </cell>
          <cell r="V33">
            <v>96.2</v>
          </cell>
          <cell r="W33">
            <v>96.9</v>
          </cell>
          <cell r="X33">
            <v>96.6</v>
          </cell>
          <cell r="Y33">
            <v>97.5</v>
          </cell>
          <cell r="Z33">
            <v>97</v>
          </cell>
          <cell r="AA33">
            <v>96.2</v>
          </cell>
          <cell r="AB33">
            <v>96.9</v>
          </cell>
          <cell r="AC33">
            <v>97.4</v>
          </cell>
          <cell r="AD33">
            <v>97.4</v>
          </cell>
          <cell r="AE33">
            <v>97.9</v>
          </cell>
          <cell r="AF33">
            <v>97.5</v>
          </cell>
          <cell r="AG33">
            <v>96.7</v>
          </cell>
          <cell r="AH33">
            <v>97.2</v>
          </cell>
          <cell r="AI33">
            <v>96.8</v>
          </cell>
          <cell r="AJ33">
            <v>96.4</v>
          </cell>
          <cell r="AK33">
            <v>97.2</v>
          </cell>
          <cell r="AL33">
            <v>96.5</v>
          </cell>
          <cell r="AM33">
            <v>97.2</v>
          </cell>
          <cell r="AN33">
            <v>97.4</v>
          </cell>
          <cell r="AO33">
            <v>97</v>
          </cell>
        </row>
        <row r="34">
          <cell r="B34">
            <v>98</v>
          </cell>
          <cell r="C34">
            <v>97.7</v>
          </cell>
          <cell r="D34">
            <v>97.2</v>
          </cell>
          <cell r="F34">
            <v>97.3</v>
          </cell>
          <cell r="G34">
            <v>98</v>
          </cell>
          <cell r="H34">
            <v>97.8</v>
          </cell>
          <cell r="I34">
            <v>98.1</v>
          </cell>
          <cell r="J34">
            <v>97.6</v>
          </cell>
          <cell r="K34">
            <v>98</v>
          </cell>
          <cell r="L34">
            <v>97.9</v>
          </cell>
          <cell r="M34">
            <v>97.5</v>
          </cell>
          <cell r="N34">
            <v>98</v>
          </cell>
          <cell r="O34">
            <v>97.2</v>
          </cell>
          <cell r="P34">
            <v>97.7</v>
          </cell>
          <cell r="Q34">
            <v>98.2</v>
          </cell>
          <cell r="R34">
            <v>97.7</v>
          </cell>
          <cell r="S34">
            <v>96.7</v>
          </cell>
          <cell r="T34">
            <v>97.8</v>
          </cell>
          <cell r="U34">
            <v>96.5</v>
          </cell>
          <cell r="V34">
            <v>96.7</v>
          </cell>
          <cell r="W34">
            <v>97.2</v>
          </cell>
          <cell r="X34">
            <v>97.1</v>
          </cell>
          <cell r="Y34">
            <v>97.9</v>
          </cell>
          <cell r="Z34">
            <v>97.6</v>
          </cell>
          <cell r="AA34">
            <v>97.2</v>
          </cell>
          <cell r="AB34">
            <v>97.4</v>
          </cell>
          <cell r="AC34">
            <v>98</v>
          </cell>
          <cell r="AD34">
            <v>97.7</v>
          </cell>
          <cell r="AE34">
            <v>98.1</v>
          </cell>
          <cell r="AF34">
            <v>97.8</v>
          </cell>
          <cell r="AG34">
            <v>97.4</v>
          </cell>
          <cell r="AH34">
            <v>97.8</v>
          </cell>
          <cell r="AI34">
            <v>97.4</v>
          </cell>
          <cell r="AJ34">
            <v>96.7</v>
          </cell>
          <cell r="AK34">
            <v>97.9</v>
          </cell>
          <cell r="AL34">
            <v>96.9</v>
          </cell>
          <cell r="AM34">
            <v>97.5</v>
          </cell>
          <cell r="AN34">
            <v>97.7</v>
          </cell>
          <cell r="AO34">
            <v>97.6</v>
          </cell>
        </row>
        <row r="35">
          <cell r="B35">
            <v>98.9</v>
          </cell>
          <cell r="C35">
            <v>98.7</v>
          </cell>
          <cell r="D35">
            <v>98.2</v>
          </cell>
          <cell r="F35">
            <v>98.8</v>
          </cell>
          <cell r="G35">
            <v>99.1</v>
          </cell>
          <cell r="H35">
            <v>98.7</v>
          </cell>
          <cell r="I35">
            <v>99.4</v>
          </cell>
          <cell r="J35">
            <v>99</v>
          </cell>
          <cell r="K35">
            <v>99.6</v>
          </cell>
          <cell r="L35">
            <v>98.6</v>
          </cell>
          <cell r="M35">
            <v>99.1</v>
          </cell>
          <cell r="N35">
            <v>98.5</v>
          </cell>
          <cell r="O35">
            <v>98.5</v>
          </cell>
          <cell r="P35">
            <v>98.9</v>
          </cell>
          <cell r="Q35">
            <v>99.1</v>
          </cell>
          <cell r="R35">
            <v>98.8</v>
          </cell>
          <cell r="S35">
            <v>98.4</v>
          </cell>
          <cell r="T35">
            <v>98.8</v>
          </cell>
          <cell r="U35">
            <v>99.1</v>
          </cell>
          <cell r="V35">
            <v>99.5</v>
          </cell>
          <cell r="W35">
            <v>98.6</v>
          </cell>
          <cell r="X35">
            <v>98.7</v>
          </cell>
          <cell r="Y35">
            <v>99</v>
          </cell>
          <cell r="Z35">
            <v>98.7</v>
          </cell>
          <cell r="AA35">
            <v>98.3</v>
          </cell>
          <cell r="AB35">
            <v>98.8</v>
          </cell>
          <cell r="AC35">
            <v>99.1</v>
          </cell>
          <cell r="AD35">
            <v>98.7</v>
          </cell>
          <cell r="AE35">
            <v>99.3</v>
          </cell>
          <cell r="AF35">
            <v>99</v>
          </cell>
          <cell r="AG35">
            <v>98.9</v>
          </cell>
          <cell r="AH35">
            <v>98.6</v>
          </cell>
          <cell r="AI35">
            <v>99.1</v>
          </cell>
          <cell r="AJ35">
            <v>98.4</v>
          </cell>
          <cell r="AK35">
            <v>98.7</v>
          </cell>
          <cell r="AL35">
            <v>98.8</v>
          </cell>
          <cell r="AM35">
            <v>99.1</v>
          </cell>
          <cell r="AN35">
            <v>98.9</v>
          </cell>
          <cell r="AO35">
            <v>98.8</v>
          </cell>
        </row>
        <row r="36">
          <cell r="B36">
            <v>99.8</v>
          </cell>
          <cell r="C36">
            <v>99.8</v>
          </cell>
          <cell r="D36">
            <v>99.7</v>
          </cell>
          <cell r="F36">
            <v>99.1</v>
          </cell>
          <cell r="G36">
            <v>99.6</v>
          </cell>
          <cell r="H36">
            <v>100</v>
          </cell>
          <cell r="I36">
            <v>99.9</v>
          </cell>
          <cell r="J36">
            <v>99.8</v>
          </cell>
          <cell r="K36">
            <v>99.7</v>
          </cell>
          <cell r="L36">
            <v>99.6</v>
          </cell>
          <cell r="M36">
            <v>99.9</v>
          </cell>
          <cell r="N36">
            <v>98.8</v>
          </cell>
          <cell r="O36">
            <v>100.1</v>
          </cell>
          <cell r="P36">
            <v>99.6</v>
          </cell>
          <cell r="Q36">
            <v>99.8</v>
          </cell>
          <cell r="R36">
            <v>99.7</v>
          </cell>
          <cell r="S36">
            <v>100</v>
          </cell>
          <cell r="T36">
            <v>99.1</v>
          </cell>
          <cell r="U36">
            <v>99.5</v>
          </cell>
          <cell r="V36">
            <v>100.1</v>
          </cell>
          <cell r="W36">
            <v>99.9</v>
          </cell>
          <cell r="X36">
            <v>99.5</v>
          </cell>
          <cell r="Y36">
            <v>99.8</v>
          </cell>
          <cell r="Z36">
            <v>99.9</v>
          </cell>
          <cell r="AA36">
            <v>99.3</v>
          </cell>
          <cell r="AB36">
            <v>99.1</v>
          </cell>
          <cell r="AC36">
            <v>99.6</v>
          </cell>
          <cell r="AD36">
            <v>99.9</v>
          </cell>
          <cell r="AE36">
            <v>99.9</v>
          </cell>
          <cell r="AF36">
            <v>99.6</v>
          </cell>
          <cell r="AG36">
            <v>99.4</v>
          </cell>
          <cell r="AH36">
            <v>99.6</v>
          </cell>
          <cell r="AI36">
            <v>99.9</v>
          </cell>
          <cell r="AJ36">
            <v>100</v>
          </cell>
          <cell r="AK36">
            <v>99</v>
          </cell>
          <cell r="AL36">
            <v>99.8</v>
          </cell>
          <cell r="AM36">
            <v>99.7</v>
          </cell>
          <cell r="AN36">
            <v>99.9</v>
          </cell>
          <cell r="AO36">
            <v>99.7</v>
          </cell>
        </row>
        <row r="37">
          <cell r="B37">
            <v>100.3</v>
          </cell>
          <cell r="C37">
            <v>100.4</v>
          </cell>
          <cell r="D37">
            <v>100.6</v>
          </cell>
          <cell r="F37">
            <v>100.4</v>
          </cell>
          <cell r="G37">
            <v>100.4</v>
          </cell>
          <cell r="H37">
            <v>100.5</v>
          </cell>
          <cell r="I37">
            <v>100.3</v>
          </cell>
          <cell r="J37">
            <v>100.5</v>
          </cell>
          <cell r="K37">
            <v>100.2</v>
          </cell>
          <cell r="L37">
            <v>100.4</v>
          </cell>
          <cell r="M37">
            <v>100.2</v>
          </cell>
          <cell r="N37">
            <v>101</v>
          </cell>
          <cell r="O37">
            <v>100.4</v>
          </cell>
          <cell r="P37">
            <v>100.6</v>
          </cell>
          <cell r="Q37">
            <v>100.5</v>
          </cell>
          <cell r="R37">
            <v>100.4</v>
          </cell>
          <cell r="S37">
            <v>100.8</v>
          </cell>
          <cell r="T37">
            <v>100.9</v>
          </cell>
          <cell r="U37">
            <v>100.5</v>
          </cell>
          <cell r="V37">
            <v>100.1</v>
          </cell>
          <cell r="W37">
            <v>100.6</v>
          </cell>
          <cell r="X37">
            <v>100.7</v>
          </cell>
          <cell r="Y37">
            <v>100.3</v>
          </cell>
          <cell r="Z37">
            <v>100.3</v>
          </cell>
          <cell r="AA37">
            <v>100.6</v>
          </cell>
          <cell r="AB37">
            <v>100.3</v>
          </cell>
          <cell r="AC37">
            <v>100.4</v>
          </cell>
          <cell r="AD37">
            <v>100.4</v>
          </cell>
          <cell r="AE37">
            <v>100.4</v>
          </cell>
          <cell r="AF37">
            <v>100.5</v>
          </cell>
          <cell r="AG37">
            <v>100.8</v>
          </cell>
          <cell r="AH37">
            <v>100.3</v>
          </cell>
          <cell r="AI37">
            <v>100.2</v>
          </cell>
          <cell r="AJ37">
            <v>100.8</v>
          </cell>
          <cell r="AK37">
            <v>100.9</v>
          </cell>
          <cell r="AL37">
            <v>100.5</v>
          </cell>
          <cell r="AM37">
            <v>100.5</v>
          </cell>
          <cell r="AN37">
            <v>100.6</v>
          </cell>
          <cell r="AO37">
            <v>100.5</v>
          </cell>
        </row>
        <row r="38">
          <cell r="B38">
            <v>101</v>
          </cell>
          <cell r="C38">
            <v>101.1</v>
          </cell>
          <cell r="D38">
            <v>101.5</v>
          </cell>
          <cell r="F38">
            <v>101.7</v>
          </cell>
          <cell r="G38">
            <v>100.9</v>
          </cell>
          <cell r="H38">
            <v>100.9</v>
          </cell>
          <cell r="I38">
            <v>100.5</v>
          </cell>
          <cell r="J38">
            <v>100.7</v>
          </cell>
          <cell r="K38">
            <v>100.5</v>
          </cell>
          <cell r="L38">
            <v>101.5</v>
          </cell>
          <cell r="M38">
            <v>100.7</v>
          </cell>
          <cell r="N38">
            <v>101.7</v>
          </cell>
          <cell r="O38">
            <v>100.9</v>
          </cell>
          <cell r="P38">
            <v>100.9</v>
          </cell>
          <cell r="Q38">
            <v>100.6</v>
          </cell>
          <cell r="R38">
            <v>101</v>
          </cell>
          <cell r="S38">
            <v>100.9</v>
          </cell>
          <cell r="T38">
            <v>101.2</v>
          </cell>
          <cell r="U38">
            <v>100.8</v>
          </cell>
          <cell r="V38">
            <v>100.3</v>
          </cell>
          <cell r="W38">
            <v>100.8</v>
          </cell>
          <cell r="X38">
            <v>101</v>
          </cell>
          <cell r="Y38">
            <v>101</v>
          </cell>
          <cell r="Z38">
            <v>101.1</v>
          </cell>
          <cell r="AA38">
            <v>101.8</v>
          </cell>
          <cell r="AB38">
            <v>101.7</v>
          </cell>
          <cell r="AC38">
            <v>100.9</v>
          </cell>
          <cell r="AD38">
            <v>101</v>
          </cell>
          <cell r="AE38">
            <v>100.4</v>
          </cell>
          <cell r="AF38">
            <v>100.8</v>
          </cell>
          <cell r="AG38">
            <v>100.9</v>
          </cell>
          <cell r="AH38">
            <v>101.4</v>
          </cell>
          <cell r="AI38">
            <v>100.7</v>
          </cell>
          <cell r="AJ38">
            <v>100.9</v>
          </cell>
          <cell r="AK38">
            <v>101.3</v>
          </cell>
          <cell r="AL38">
            <v>100.9</v>
          </cell>
          <cell r="AM38">
            <v>100.7</v>
          </cell>
          <cell r="AN38">
            <v>100.7</v>
          </cell>
          <cell r="AO38">
            <v>101</v>
          </cell>
        </row>
        <row r="39">
          <cell r="B39">
            <v>102.3</v>
          </cell>
          <cell r="C39">
            <v>102.5</v>
          </cell>
          <cell r="D39">
            <v>103.2</v>
          </cell>
          <cell r="F39">
            <v>103.3</v>
          </cell>
          <cell r="G39">
            <v>101.9</v>
          </cell>
          <cell r="H39">
            <v>102</v>
          </cell>
          <cell r="I39">
            <v>101.7</v>
          </cell>
          <cell r="J39">
            <v>101.8</v>
          </cell>
          <cell r="K39">
            <v>102.2</v>
          </cell>
          <cell r="L39">
            <v>102.3</v>
          </cell>
          <cell r="M39">
            <v>102</v>
          </cell>
          <cell r="N39">
            <v>102.8</v>
          </cell>
          <cell r="O39">
            <v>102.2</v>
          </cell>
          <cell r="P39">
            <v>101.9</v>
          </cell>
          <cell r="Q39">
            <v>101.6</v>
          </cell>
          <cell r="R39">
            <v>102.3</v>
          </cell>
          <cell r="S39">
            <v>102.3</v>
          </cell>
          <cell r="T39">
            <v>103.7</v>
          </cell>
          <cell r="U39">
            <v>101.4</v>
          </cell>
          <cell r="V39">
            <v>102.4</v>
          </cell>
          <cell r="W39">
            <v>103.1</v>
          </cell>
          <cell r="X39">
            <v>102.6</v>
          </cell>
          <cell r="Y39">
            <v>102.3</v>
          </cell>
          <cell r="Z39">
            <v>102.5</v>
          </cell>
          <cell r="AA39">
            <v>102.9</v>
          </cell>
          <cell r="AB39">
            <v>103.2</v>
          </cell>
          <cell r="AC39">
            <v>101.9</v>
          </cell>
          <cell r="AD39">
            <v>102</v>
          </cell>
          <cell r="AE39">
            <v>101.7</v>
          </cell>
          <cell r="AF39">
            <v>101.8</v>
          </cell>
          <cell r="AG39">
            <v>102.1</v>
          </cell>
          <cell r="AH39">
            <v>102.3</v>
          </cell>
          <cell r="AI39">
            <v>102.1</v>
          </cell>
          <cell r="AJ39">
            <v>102.3</v>
          </cell>
          <cell r="AK39">
            <v>103.4</v>
          </cell>
          <cell r="AL39">
            <v>101.9</v>
          </cell>
          <cell r="AM39">
            <v>102</v>
          </cell>
          <cell r="AN39">
            <v>102.4</v>
          </cell>
          <cell r="AO39">
            <v>102.3</v>
          </cell>
        </row>
        <row r="40">
          <cell r="B40">
            <v>103.6</v>
          </cell>
          <cell r="C40">
            <v>103.1</v>
          </cell>
          <cell r="D40">
            <v>104.5</v>
          </cell>
          <cell r="F40">
            <v>104.7</v>
          </cell>
          <cell r="G40">
            <v>102.7</v>
          </cell>
          <cell r="H40">
            <v>103</v>
          </cell>
          <cell r="I40">
            <v>102.6</v>
          </cell>
          <cell r="J40">
            <v>102.5</v>
          </cell>
          <cell r="K40">
            <v>102.3</v>
          </cell>
          <cell r="L40">
            <v>103.6</v>
          </cell>
          <cell r="M40">
            <v>102.6</v>
          </cell>
          <cell r="N40">
            <v>103.7</v>
          </cell>
          <cell r="O40">
            <v>103.7</v>
          </cell>
          <cell r="P40">
            <v>102.9</v>
          </cell>
          <cell r="Q40">
            <v>102.1</v>
          </cell>
          <cell r="R40">
            <v>103.2</v>
          </cell>
          <cell r="S40">
            <v>103.9</v>
          </cell>
          <cell r="T40">
            <v>104.4</v>
          </cell>
          <cell r="U40">
            <v>102.2</v>
          </cell>
          <cell r="V40">
            <v>103.1</v>
          </cell>
          <cell r="W40">
            <v>104.6</v>
          </cell>
          <cell r="X40">
            <v>103.7</v>
          </cell>
          <cell r="Y40">
            <v>103.6</v>
          </cell>
          <cell r="Z40">
            <v>103.1</v>
          </cell>
          <cell r="AA40">
            <v>103.6</v>
          </cell>
          <cell r="AB40">
            <v>104.6</v>
          </cell>
          <cell r="AC40">
            <v>102.7</v>
          </cell>
          <cell r="AD40">
            <v>103</v>
          </cell>
          <cell r="AE40">
            <v>102.6</v>
          </cell>
          <cell r="AF40">
            <v>102.6</v>
          </cell>
          <cell r="AG40">
            <v>103.2</v>
          </cell>
          <cell r="AH40">
            <v>103.5</v>
          </cell>
          <cell r="AI40">
            <v>102.7</v>
          </cell>
          <cell r="AJ40">
            <v>103.9</v>
          </cell>
          <cell r="AK40">
            <v>104.2</v>
          </cell>
          <cell r="AL40">
            <v>103</v>
          </cell>
          <cell r="AM40">
            <v>103</v>
          </cell>
          <cell r="AN40">
            <v>103.4</v>
          </cell>
          <cell r="AO40">
            <v>103.3</v>
          </cell>
        </row>
        <row r="41">
          <cell r="B41">
            <v>104.4</v>
          </cell>
          <cell r="C41">
            <v>104</v>
          </cell>
          <cell r="D41">
            <v>105.2</v>
          </cell>
          <cell r="F41">
            <v>106</v>
          </cell>
          <cell r="G41">
            <v>104</v>
          </cell>
          <cell r="H41">
            <v>103.6</v>
          </cell>
          <cell r="I41">
            <v>103.3</v>
          </cell>
          <cell r="J41">
            <v>103.6</v>
          </cell>
          <cell r="K41">
            <v>102.9</v>
          </cell>
          <cell r="L41">
            <v>104.3</v>
          </cell>
          <cell r="M41">
            <v>103.5</v>
          </cell>
          <cell r="N41">
            <v>106.3</v>
          </cell>
          <cell r="O41">
            <v>104.8</v>
          </cell>
          <cell r="P41">
            <v>103.6</v>
          </cell>
          <cell r="Q41">
            <v>102.9</v>
          </cell>
          <cell r="R41">
            <v>104.1</v>
          </cell>
          <cell r="S41">
            <v>105.1</v>
          </cell>
          <cell r="T41">
            <v>106.5</v>
          </cell>
          <cell r="U41">
            <v>104.2</v>
          </cell>
          <cell r="V41">
            <v>104.3</v>
          </cell>
          <cell r="W41">
            <v>105.5</v>
          </cell>
          <cell r="X41">
            <v>105.2</v>
          </cell>
          <cell r="Y41">
            <v>104.3</v>
          </cell>
          <cell r="Z41">
            <v>104</v>
          </cell>
          <cell r="AA41">
            <v>105.1</v>
          </cell>
          <cell r="AB41">
            <v>105.9</v>
          </cell>
          <cell r="AC41">
            <v>104</v>
          </cell>
          <cell r="AD41">
            <v>103.6</v>
          </cell>
          <cell r="AE41">
            <v>103.4</v>
          </cell>
          <cell r="AF41">
            <v>103.6</v>
          </cell>
          <cell r="AG41">
            <v>104.1</v>
          </cell>
          <cell r="AH41">
            <v>104.3</v>
          </cell>
          <cell r="AI41">
            <v>103.6</v>
          </cell>
          <cell r="AJ41">
            <v>105.1</v>
          </cell>
          <cell r="AK41">
            <v>106.4</v>
          </cell>
          <cell r="AL41">
            <v>104.5</v>
          </cell>
          <cell r="AM41">
            <v>103.8</v>
          </cell>
          <cell r="AN41">
            <v>104.3</v>
          </cell>
          <cell r="AO41">
            <v>104.4</v>
          </cell>
        </row>
        <row r="42">
          <cell r="B42">
            <v>105.8</v>
          </cell>
          <cell r="C42">
            <v>105</v>
          </cell>
          <cell r="D42">
            <v>105.8</v>
          </cell>
          <cell r="F42">
            <v>106.9</v>
          </cell>
          <cell r="G42">
            <v>104.5</v>
          </cell>
          <cell r="H42">
            <v>104.6</v>
          </cell>
          <cell r="I42">
            <v>103.5</v>
          </cell>
          <cell r="J42">
            <v>103.9</v>
          </cell>
          <cell r="K42">
            <v>103.1</v>
          </cell>
          <cell r="L42">
            <v>105.9</v>
          </cell>
          <cell r="M42">
            <v>104.1</v>
          </cell>
          <cell r="N42">
            <v>106.9</v>
          </cell>
          <cell r="O42">
            <v>105.5</v>
          </cell>
          <cell r="P42">
            <v>105.2</v>
          </cell>
          <cell r="Q42">
            <v>103.5</v>
          </cell>
          <cell r="R42">
            <v>105</v>
          </cell>
          <cell r="S42">
            <v>105.8</v>
          </cell>
          <cell r="T42">
            <v>107.1</v>
          </cell>
          <cell r="U42">
            <v>104.4</v>
          </cell>
          <cell r="V42">
            <v>105.1</v>
          </cell>
          <cell r="W42">
            <v>105.9</v>
          </cell>
          <cell r="X42">
            <v>105.7</v>
          </cell>
          <cell r="Y42">
            <v>105.8</v>
          </cell>
          <cell r="Z42">
            <v>105</v>
          </cell>
          <cell r="AA42">
            <v>105.7</v>
          </cell>
          <cell r="AB42">
            <v>106.7</v>
          </cell>
          <cell r="AC42">
            <v>104.6</v>
          </cell>
          <cell r="AD42">
            <v>104.6</v>
          </cell>
          <cell r="AE42">
            <v>103.6</v>
          </cell>
          <cell r="AF42">
            <v>103.9</v>
          </cell>
          <cell r="AG42">
            <v>104.1</v>
          </cell>
          <cell r="AH42">
            <v>105.9</v>
          </cell>
          <cell r="AI42">
            <v>104.1</v>
          </cell>
          <cell r="AJ42">
            <v>105.8</v>
          </cell>
          <cell r="AK42">
            <v>107.1</v>
          </cell>
          <cell r="AL42">
            <v>105</v>
          </cell>
          <cell r="AM42">
            <v>105.1</v>
          </cell>
          <cell r="AN42">
            <v>104.8</v>
          </cell>
          <cell r="AO42">
            <v>105.1</v>
          </cell>
        </row>
        <row r="43">
          <cell r="B43">
            <v>107.5</v>
          </cell>
          <cell r="C43">
            <v>106.3</v>
          </cell>
          <cell r="D43">
            <v>107.3</v>
          </cell>
          <cell r="F43">
            <v>108.3</v>
          </cell>
          <cell r="G43">
            <v>105.9</v>
          </cell>
          <cell r="H43">
            <v>105.9</v>
          </cell>
          <cell r="I43">
            <v>104.9</v>
          </cell>
          <cell r="J43">
            <v>105.3</v>
          </cell>
          <cell r="K43">
            <v>105.3</v>
          </cell>
          <cell r="L43">
            <v>106.8</v>
          </cell>
          <cell r="M43">
            <v>105.6</v>
          </cell>
          <cell r="N43">
            <v>107.7</v>
          </cell>
          <cell r="O43">
            <v>107.3</v>
          </cell>
          <cell r="P43">
            <v>106.8</v>
          </cell>
          <cell r="Q43">
            <v>104.5</v>
          </cell>
          <cell r="R43">
            <v>106.3</v>
          </cell>
          <cell r="S43">
            <v>107.4</v>
          </cell>
          <cell r="T43">
            <v>108.3</v>
          </cell>
          <cell r="U43">
            <v>106.6</v>
          </cell>
          <cell r="V43">
            <v>107.8</v>
          </cell>
          <cell r="W43">
            <v>108.5</v>
          </cell>
          <cell r="X43">
            <v>107.4</v>
          </cell>
          <cell r="Y43">
            <v>107.4</v>
          </cell>
          <cell r="Z43">
            <v>106.3</v>
          </cell>
          <cell r="AA43">
            <v>107.5</v>
          </cell>
          <cell r="AB43">
            <v>108.1</v>
          </cell>
          <cell r="AC43">
            <v>106</v>
          </cell>
          <cell r="AD43">
            <v>105.9</v>
          </cell>
          <cell r="AE43">
            <v>105</v>
          </cell>
          <cell r="AF43">
            <v>105.8</v>
          </cell>
          <cell r="AG43">
            <v>105.4</v>
          </cell>
          <cell r="AH43">
            <v>106.7</v>
          </cell>
          <cell r="AI43">
            <v>105.6</v>
          </cell>
          <cell r="AJ43">
            <v>107.4</v>
          </cell>
          <cell r="AK43">
            <v>108.1</v>
          </cell>
          <cell r="AL43">
            <v>107</v>
          </cell>
          <cell r="AM43">
            <v>107.1</v>
          </cell>
          <cell r="AN43">
            <v>106.5</v>
          </cell>
          <cell r="AO43">
            <v>106.6</v>
          </cell>
        </row>
        <row r="44">
          <cell r="B44">
            <v>108.1</v>
          </cell>
          <cell r="C44">
            <v>107.3</v>
          </cell>
          <cell r="D44">
            <v>109.3</v>
          </cell>
          <cell r="F44">
            <v>109.4</v>
          </cell>
          <cell r="G44">
            <v>106.6</v>
          </cell>
          <cell r="H44">
            <v>107</v>
          </cell>
          <cell r="I44">
            <v>106.1</v>
          </cell>
          <cell r="J44">
            <v>106.3</v>
          </cell>
          <cell r="K44">
            <v>105.6</v>
          </cell>
          <cell r="L44">
            <v>108.1</v>
          </cell>
          <cell r="M44">
            <v>106.2</v>
          </cell>
          <cell r="N44">
            <v>108.2</v>
          </cell>
          <cell r="O44">
            <v>108.6</v>
          </cell>
          <cell r="P44">
            <v>107.6</v>
          </cell>
          <cell r="Q44">
            <v>105.3</v>
          </cell>
          <cell r="R44">
            <v>107.3</v>
          </cell>
          <cell r="S44">
            <v>108.6</v>
          </cell>
          <cell r="T44">
            <v>109</v>
          </cell>
          <cell r="U44">
            <v>107.4</v>
          </cell>
          <cell r="V44">
            <v>107.9</v>
          </cell>
          <cell r="W44">
            <v>108.9</v>
          </cell>
          <cell r="X44">
            <v>108.3</v>
          </cell>
          <cell r="Y44">
            <v>108.1</v>
          </cell>
          <cell r="Z44">
            <v>107.3</v>
          </cell>
          <cell r="AA44">
            <v>108.5</v>
          </cell>
          <cell r="AB44">
            <v>109.3</v>
          </cell>
          <cell r="AC44">
            <v>106.6</v>
          </cell>
          <cell r="AD44">
            <v>107</v>
          </cell>
          <cell r="AE44">
            <v>106.2</v>
          </cell>
          <cell r="AF44">
            <v>106.7</v>
          </cell>
          <cell r="AG44">
            <v>106.8</v>
          </cell>
          <cell r="AH44">
            <v>107.9</v>
          </cell>
          <cell r="AI44">
            <v>106.2</v>
          </cell>
          <cell r="AJ44">
            <v>108.6</v>
          </cell>
          <cell r="AK44">
            <v>108.7</v>
          </cell>
          <cell r="AL44">
            <v>108.1</v>
          </cell>
          <cell r="AM44">
            <v>107.7</v>
          </cell>
          <cell r="AN44">
            <v>107.2</v>
          </cell>
          <cell r="AO44">
            <v>107.5</v>
          </cell>
        </row>
        <row r="45">
          <cell r="B45">
            <v>109.5</v>
          </cell>
          <cell r="C45">
            <v>108.1</v>
          </cell>
          <cell r="D45">
            <v>110</v>
          </cell>
          <cell r="F45">
            <v>111.3</v>
          </cell>
          <cell r="G45">
            <v>107.5</v>
          </cell>
          <cell r="H45">
            <v>107.8</v>
          </cell>
          <cell r="I45">
            <v>106.6</v>
          </cell>
          <cell r="J45">
            <v>107.4</v>
          </cell>
          <cell r="K45">
            <v>106.3</v>
          </cell>
          <cell r="L45">
            <v>108.4</v>
          </cell>
          <cell r="M45">
            <v>107.6</v>
          </cell>
          <cell r="N45">
            <v>110.6</v>
          </cell>
          <cell r="O45">
            <v>109.3</v>
          </cell>
          <cell r="P45">
            <v>108.1</v>
          </cell>
          <cell r="Q45">
            <v>106</v>
          </cell>
          <cell r="R45">
            <v>108.3</v>
          </cell>
          <cell r="S45">
            <v>109.6</v>
          </cell>
          <cell r="T45">
            <v>111</v>
          </cell>
          <cell r="U45">
            <v>108.2</v>
          </cell>
          <cell r="V45">
            <v>108.5</v>
          </cell>
          <cell r="W45">
            <v>110</v>
          </cell>
          <cell r="X45">
            <v>109.6</v>
          </cell>
          <cell r="Y45">
            <v>109.4</v>
          </cell>
          <cell r="Z45">
            <v>108.1</v>
          </cell>
          <cell r="AA45">
            <v>111.3</v>
          </cell>
          <cell r="AB45">
            <v>111.2</v>
          </cell>
          <cell r="AC45">
            <v>107.6</v>
          </cell>
          <cell r="AD45">
            <v>107.8</v>
          </cell>
          <cell r="AE45">
            <v>106.7</v>
          </cell>
          <cell r="AF45">
            <v>108</v>
          </cell>
          <cell r="AG45">
            <v>107.2</v>
          </cell>
          <cell r="AH45">
            <v>108.4</v>
          </cell>
          <cell r="AI45">
            <v>107.5</v>
          </cell>
          <cell r="AJ45">
            <v>109.6</v>
          </cell>
          <cell r="AK45">
            <v>110.8</v>
          </cell>
          <cell r="AL45">
            <v>108.8</v>
          </cell>
          <cell r="AM45">
            <v>108.3</v>
          </cell>
          <cell r="AN45">
            <v>108.1</v>
          </cell>
          <cell r="AO45">
            <v>108.6</v>
          </cell>
        </row>
        <row r="46">
          <cell r="B46">
            <v>112</v>
          </cell>
          <cell r="C46">
            <v>109</v>
          </cell>
          <cell r="D46">
            <v>111.3</v>
          </cell>
          <cell r="F46">
            <v>112.8</v>
          </cell>
          <cell r="G46">
            <v>108.5</v>
          </cell>
          <cell r="H46">
            <v>108.2</v>
          </cell>
          <cell r="I46">
            <v>106.9</v>
          </cell>
          <cell r="J46">
            <v>107.9</v>
          </cell>
          <cell r="K46">
            <v>106.5</v>
          </cell>
          <cell r="L46">
            <v>110</v>
          </cell>
          <cell r="M46">
            <v>108.3</v>
          </cell>
          <cell r="N46">
            <v>111</v>
          </cell>
          <cell r="O46">
            <v>110.6</v>
          </cell>
          <cell r="P46">
            <v>108.6</v>
          </cell>
          <cell r="Q46">
            <v>107</v>
          </cell>
          <cell r="R46">
            <v>109.2</v>
          </cell>
          <cell r="S46">
            <v>110</v>
          </cell>
          <cell r="T46">
            <v>112.2</v>
          </cell>
          <cell r="U46">
            <v>108.6</v>
          </cell>
          <cell r="V46">
            <v>108.7</v>
          </cell>
          <cell r="W46">
            <v>110.4</v>
          </cell>
          <cell r="X46">
            <v>110.4</v>
          </cell>
          <cell r="Y46">
            <v>112</v>
          </cell>
          <cell r="Z46">
            <v>109</v>
          </cell>
          <cell r="AA46">
            <v>113</v>
          </cell>
          <cell r="AB46">
            <v>112.6</v>
          </cell>
          <cell r="AC46">
            <v>108.5</v>
          </cell>
          <cell r="AD46">
            <v>108.2</v>
          </cell>
          <cell r="AE46">
            <v>107</v>
          </cell>
          <cell r="AF46">
            <v>108.8</v>
          </cell>
          <cell r="AG46">
            <v>107.6</v>
          </cell>
          <cell r="AH46">
            <v>110</v>
          </cell>
          <cell r="AI46">
            <v>108.3</v>
          </cell>
          <cell r="AJ46">
            <v>110</v>
          </cell>
          <cell r="AK46">
            <v>111.8</v>
          </cell>
          <cell r="AL46">
            <v>109.7</v>
          </cell>
          <cell r="AM46">
            <v>108.6</v>
          </cell>
          <cell r="AN46">
            <v>108.7</v>
          </cell>
          <cell r="AO46">
            <v>109.5</v>
          </cell>
        </row>
        <row r="47">
          <cell r="B47">
            <v>113.8</v>
          </cell>
          <cell r="C47">
            <v>110.1</v>
          </cell>
          <cell r="D47">
            <v>112.9</v>
          </cell>
          <cell r="F47">
            <v>113.7</v>
          </cell>
          <cell r="G47">
            <v>109.4</v>
          </cell>
          <cell r="H47">
            <v>108.9</v>
          </cell>
          <cell r="I47">
            <v>107.4</v>
          </cell>
          <cell r="J47">
            <v>109.1</v>
          </cell>
          <cell r="K47">
            <v>110.1</v>
          </cell>
          <cell r="L47">
            <v>110.8</v>
          </cell>
          <cell r="M47">
            <v>110.2</v>
          </cell>
          <cell r="N47">
            <v>111.7</v>
          </cell>
          <cell r="O47">
            <v>111.3</v>
          </cell>
          <cell r="P47">
            <v>110.6</v>
          </cell>
          <cell r="Q47">
            <v>108.1</v>
          </cell>
          <cell r="R47">
            <v>110.3</v>
          </cell>
          <cell r="S47">
            <v>111.7</v>
          </cell>
          <cell r="T47">
            <v>112.9</v>
          </cell>
          <cell r="U47">
            <v>111.5</v>
          </cell>
          <cell r="V47">
            <v>111.3</v>
          </cell>
          <cell r="W47">
            <v>112.7</v>
          </cell>
          <cell r="X47">
            <v>111.9</v>
          </cell>
          <cell r="Y47">
            <v>113.8</v>
          </cell>
          <cell r="Z47">
            <v>110.1</v>
          </cell>
          <cell r="AA47">
            <v>114.1</v>
          </cell>
          <cell r="AB47">
            <v>113.5</v>
          </cell>
          <cell r="AC47">
            <v>109.5</v>
          </cell>
          <cell r="AD47">
            <v>108.9</v>
          </cell>
          <cell r="AE47">
            <v>107.5</v>
          </cell>
          <cell r="AF47">
            <v>109.9</v>
          </cell>
          <cell r="AG47">
            <v>109.1</v>
          </cell>
          <cell r="AH47">
            <v>110.8</v>
          </cell>
          <cell r="AI47">
            <v>110.2</v>
          </cell>
          <cell r="AJ47">
            <v>111.7</v>
          </cell>
          <cell r="AK47">
            <v>112.5</v>
          </cell>
          <cell r="AL47">
            <v>111.4</v>
          </cell>
          <cell r="AM47">
            <v>110.8</v>
          </cell>
          <cell r="AN47">
            <v>110.4</v>
          </cell>
          <cell r="AO47">
            <v>110.7</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OE Oct 2006"/>
      <sheetName val="ROE Nov 2006"/>
      <sheetName val="ROE Dec 2006"/>
      <sheetName val="ROE Jan 2007"/>
      <sheetName val="ROE Feb 2007"/>
      <sheetName val="ROE Mar 2007"/>
      <sheetName val="ROE April 2007"/>
      <sheetName val="ROE May 2007"/>
      <sheetName val="ROE June 2007"/>
      <sheetName val="ROE July 2007"/>
      <sheetName val="ROE August 2007"/>
      <sheetName val="ROE Sept 2007"/>
      <sheetName val="ROE Oct 2007"/>
      <sheetName val="ROE Nov 2007"/>
      <sheetName val="ROE Dec 2007"/>
      <sheetName val="ROE Jan 2008"/>
      <sheetName val="Debt Rates Jan 2008"/>
      <sheetName val="ROE Feb 2008"/>
      <sheetName val="ROE Mar 2008"/>
      <sheetName val="ROE Apr 2008"/>
      <sheetName val="ROE May 2008"/>
      <sheetName val="ROE Jun 2008"/>
      <sheetName val="ROE July 2008"/>
      <sheetName val="ROE Aug 2008"/>
      <sheetName val="ROE Sept 2008"/>
      <sheetName val="ROE Oct 2008"/>
      <sheetName val="ROE Nov 2008"/>
      <sheetName val="ROE Dec 2008"/>
      <sheetName val="ROE Jan 2009"/>
      <sheetName val="Debt Rates Jan 2009"/>
      <sheetName val="ROE Feb 2009"/>
      <sheetName val="ROE Mar 2009"/>
      <sheetName val="ROE Apr 2009"/>
      <sheetName val="ROE May 2009"/>
      <sheetName val="ROE Jun 2009"/>
      <sheetName val="ROE July 2009"/>
      <sheetName val="ROE Aug 2009"/>
      <sheetName val="ROE Sept 2009"/>
      <sheetName val="Debt Rates Sept 2009"/>
      <sheetName val="ST Debt Rate Aug 2009 new"/>
      <sheetName val="ROE_LT_Debt Rate Aug 2009"/>
      <sheetName val="ST Debt Rate Sept 2009 new"/>
      <sheetName val="ROE_LT_Debt Rate Sept 2009 new"/>
      <sheetName val="ROE_LT_Debt Rate Jan 2010"/>
      <sheetName val="ST Debt Rate Jan 2010"/>
      <sheetName val="ROE_LT_Debt Rate Sept 2010"/>
      <sheetName val="ST Debt Rate Sept 2010"/>
      <sheetName val="ROE_LT_Debt Rate Nov 2010"/>
      <sheetName val="ST Debt Rate Nov 2010"/>
      <sheetName val="ROE_LT_Debt Rate Jan 2011"/>
      <sheetName val="ST Debt Rate Jan 2011"/>
      <sheetName val="ROE_LT_Debt Rate Aug 2011"/>
      <sheetName val="ST Debt Rate Aug 2011"/>
      <sheetName val="ROE_LT_Debt Rate_Sep_2011"/>
      <sheetName val="ST Debt Rate Sep_2011"/>
      <sheetName val="ROE_LT_Debt Rate_Jan_2012"/>
      <sheetName val="ST Debt Rate Jan_2012"/>
      <sheetName val="ROE_LT_Debt Rate_Sept_2012"/>
      <sheetName val="ST Debt Rate Sept_2012"/>
      <sheetName val="Kok_Graph"/>
      <sheetName val="Bk_of_Cda"/>
      <sheetName val="Bloomberg"/>
      <sheetName val="Bankers_Acceptance"/>
      <sheetName val="Consensus_Forecasts"/>
      <sheetName val="Sheet2"/>
      <sheetName val="Raw Data for Graph"/>
      <sheetName val="Graphs"/>
      <sheetName val="Weekly_Bk_of_Cda"/>
      <sheetName val="Sheet1"/>
      <sheetName val="316"/>
      <sheetName val="8047"/>
      <sheetName val="28657"/>
      <sheetName val="ROE Oct 2006 (2)"/>
      <sheetName val=".csv)lookup(1)"/>
      <sheetName val="GCANB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2">
          <cell r="C2" t="str">
            <v>ROE</v>
          </cell>
        </row>
      </sheetData>
      <sheetData sheetId="61">
        <row r="11">
          <cell r="A11">
            <v>36161</v>
          </cell>
          <cell r="C11" t="str">
            <v>na</v>
          </cell>
          <cell r="E11" t="str">
            <v>na</v>
          </cell>
        </row>
        <row r="12">
          <cell r="A12">
            <v>36164</v>
          </cell>
          <cell r="C12">
            <v>4.8899999999999997</v>
          </cell>
          <cell r="E12">
            <v>5.24</v>
          </cell>
        </row>
        <row r="13">
          <cell r="A13">
            <v>36165</v>
          </cell>
          <cell r="C13">
            <v>4.9400000000000004</v>
          </cell>
          <cell r="E13">
            <v>5.29</v>
          </cell>
        </row>
        <row r="14">
          <cell r="A14">
            <v>36166</v>
          </cell>
          <cell r="C14">
            <v>4.92</v>
          </cell>
          <cell r="E14">
            <v>5.29</v>
          </cell>
        </row>
        <row r="15">
          <cell r="A15">
            <v>36167</v>
          </cell>
          <cell r="C15">
            <v>4.95</v>
          </cell>
          <cell r="E15">
            <v>5.31</v>
          </cell>
        </row>
        <row r="16">
          <cell r="A16">
            <v>36168</v>
          </cell>
          <cell r="C16">
            <v>5.0199999999999996</v>
          </cell>
          <cell r="E16">
            <v>5.35</v>
          </cell>
        </row>
        <row r="17">
          <cell r="A17">
            <v>36171</v>
          </cell>
          <cell r="C17">
            <v>5.0599999999999996</v>
          </cell>
          <cell r="E17">
            <v>5.39</v>
          </cell>
        </row>
        <row r="18">
          <cell r="A18">
            <v>36172</v>
          </cell>
          <cell r="C18">
            <v>5.01</v>
          </cell>
          <cell r="E18">
            <v>5.36</v>
          </cell>
        </row>
        <row r="19">
          <cell r="A19">
            <v>36173</v>
          </cell>
          <cell r="C19">
            <v>4.9400000000000004</v>
          </cell>
          <cell r="E19">
            <v>5.3</v>
          </cell>
        </row>
        <row r="20">
          <cell r="A20">
            <v>36174</v>
          </cell>
          <cell r="C20">
            <v>4.92</v>
          </cell>
          <cell r="E20">
            <v>5.28</v>
          </cell>
        </row>
        <row r="21">
          <cell r="A21">
            <v>36175</v>
          </cell>
          <cell r="C21">
            <v>4.9400000000000004</v>
          </cell>
          <cell r="E21">
            <v>5.28</v>
          </cell>
        </row>
        <row r="22">
          <cell r="A22">
            <v>36178</v>
          </cell>
          <cell r="C22">
            <v>4.96</v>
          </cell>
          <cell r="E22">
            <v>5.29</v>
          </cell>
        </row>
        <row r="23">
          <cell r="A23">
            <v>36179</v>
          </cell>
          <cell r="C23">
            <v>4.99</v>
          </cell>
          <cell r="E23">
            <v>5.32</v>
          </cell>
        </row>
        <row r="24">
          <cell r="A24">
            <v>36180</v>
          </cell>
          <cell r="C24">
            <v>5.01</v>
          </cell>
          <cell r="E24">
            <v>5.32</v>
          </cell>
        </row>
        <row r="25">
          <cell r="A25">
            <v>36181</v>
          </cell>
          <cell r="C25">
            <v>4.96</v>
          </cell>
          <cell r="E25">
            <v>5.3</v>
          </cell>
        </row>
        <row r="26">
          <cell r="A26">
            <v>36182</v>
          </cell>
          <cell r="C26">
            <v>4.92</v>
          </cell>
          <cell r="E26">
            <v>5.26</v>
          </cell>
        </row>
        <row r="27">
          <cell r="A27">
            <v>36185</v>
          </cell>
          <cell r="C27">
            <v>4.91</v>
          </cell>
          <cell r="E27">
            <v>5.25</v>
          </cell>
        </row>
        <row r="28">
          <cell r="A28">
            <v>36186</v>
          </cell>
          <cell r="C28">
            <v>4.92</v>
          </cell>
          <cell r="E28">
            <v>5.25</v>
          </cell>
        </row>
        <row r="29">
          <cell r="A29">
            <v>36187</v>
          </cell>
          <cell r="C29">
            <v>4.8899999999999997</v>
          </cell>
          <cell r="E29">
            <v>5.23</v>
          </cell>
        </row>
        <row r="30">
          <cell r="A30">
            <v>36188</v>
          </cell>
          <cell r="C30">
            <v>4.9000000000000004</v>
          </cell>
          <cell r="E30">
            <v>5.24</v>
          </cell>
        </row>
        <row r="31">
          <cell r="A31">
            <v>36189</v>
          </cell>
          <cell r="C31">
            <v>4.88</v>
          </cell>
          <cell r="E31">
            <v>5.21</v>
          </cell>
        </row>
        <row r="32">
          <cell r="A32">
            <v>36192</v>
          </cell>
          <cell r="C32">
            <v>4.96</v>
          </cell>
          <cell r="E32">
            <v>5.28</v>
          </cell>
        </row>
        <row r="33">
          <cell r="A33">
            <v>36193</v>
          </cell>
          <cell r="C33">
            <v>5.01</v>
          </cell>
          <cell r="E33">
            <v>5.32</v>
          </cell>
        </row>
        <row r="34">
          <cell r="A34">
            <v>36194</v>
          </cell>
          <cell r="C34">
            <v>5.04</v>
          </cell>
          <cell r="E34">
            <v>5.34</v>
          </cell>
        </row>
        <row r="35">
          <cell r="A35">
            <v>36195</v>
          </cell>
          <cell r="C35">
            <v>5.05</v>
          </cell>
          <cell r="E35">
            <v>5.35</v>
          </cell>
        </row>
        <row r="36">
          <cell r="A36">
            <v>36196</v>
          </cell>
          <cell r="C36">
            <v>5.08</v>
          </cell>
          <cell r="E36">
            <v>5.35</v>
          </cell>
        </row>
        <row r="37">
          <cell r="A37">
            <v>36199</v>
          </cell>
          <cell r="C37">
            <v>5.0599999999999996</v>
          </cell>
          <cell r="E37">
            <v>5.34</v>
          </cell>
        </row>
        <row r="38">
          <cell r="A38">
            <v>36200</v>
          </cell>
          <cell r="C38">
            <v>5.04</v>
          </cell>
          <cell r="E38">
            <v>5.32</v>
          </cell>
        </row>
        <row r="39">
          <cell r="A39">
            <v>36201</v>
          </cell>
          <cell r="C39">
            <v>5.0599999999999996</v>
          </cell>
          <cell r="E39">
            <v>5.34</v>
          </cell>
        </row>
        <row r="40">
          <cell r="A40">
            <v>36202</v>
          </cell>
          <cell r="C40">
            <v>5.04</v>
          </cell>
          <cell r="E40">
            <v>5.32</v>
          </cell>
        </row>
        <row r="41">
          <cell r="A41">
            <v>36203</v>
          </cell>
          <cell r="C41">
            <v>5.14</v>
          </cell>
          <cell r="E41">
            <v>5.39</v>
          </cell>
        </row>
        <row r="42">
          <cell r="A42">
            <v>36206</v>
          </cell>
          <cell r="C42">
            <v>5.15</v>
          </cell>
          <cell r="E42">
            <v>5.39</v>
          </cell>
        </row>
        <row r="43">
          <cell r="A43">
            <v>36207</v>
          </cell>
          <cell r="C43">
            <v>5.14</v>
          </cell>
          <cell r="E43">
            <v>5.35</v>
          </cell>
        </row>
        <row r="44">
          <cell r="A44">
            <v>36208</v>
          </cell>
          <cell r="C44">
            <v>5.12</v>
          </cell>
          <cell r="E44">
            <v>5.35</v>
          </cell>
        </row>
        <row r="45">
          <cell r="A45">
            <v>36209</v>
          </cell>
          <cell r="C45">
            <v>5.15</v>
          </cell>
          <cell r="E45">
            <v>5.37</v>
          </cell>
        </row>
        <row r="46">
          <cell r="A46">
            <v>36210</v>
          </cell>
          <cell r="C46">
            <v>5.15</v>
          </cell>
          <cell r="E46">
            <v>5.38</v>
          </cell>
        </row>
        <row r="47">
          <cell r="A47">
            <v>36213</v>
          </cell>
          <cell r="C47">
            <v>5.13</v>
          </cell>
          <cell r="E47">
            <v>5.36</v>
          </cell>
        </row>
        <row r="48">
          <cell r="A48">
            <v>36214</v>
          </cell>
          <cell r="C48">
            <v>5.18</v>
          </cell>
          <cell r="E48">
            <v>5.38</v>
          </cell>
        </row>
        <row r="49">
          <cell r="A49">
            <v>36215</v>
          </cell>
          <cell r="C49">
            <v>5.26</v>
          </cell>
          <cell r="E49">
            <v>5.43</v>
          </cell>
        </row>
        <row r="50">
          <cell r="A50">
            <v>36216</v>
          </cell>
          <cell r="C50">
            <v>5.36</v>
          </cell>
          <cell r="E50">
            <v>5.51</v>
          </cell>
        </row>
        <row r="51">
          <cell r="A51">
            <v>36217</v>
          </cell>
          <cell r="C51">
            <v>5.36</v>
          </cell>
          <cell r="E51">
            <v>5.49</v>
          </cell>
        </row>
        <row r="52">
          <cell r="A52">
            <v>36220</v>
          </cell>
          <cell r="C52">
            <v>5.42</v>
          </cell>
          <cell r="E52">
            <v>5.54</v>
          </cell>
        </row>
        <row r="53">
          <cell r="A53">
            <v>36221</v>
          </cell>
          <cell r="C53">
            <v>5.34</v>
          </cell>
          <cell r="E53">
            <v>5.5</v>
          </cell>
        </row>
        <row r="54">
          <cell r="A54">
            <v>36222</v>
          </cell>
          <cell r="C54">
            <v>5.38</v>
          </cell>
          <cell r="E54">
            <v>5.54</v>
          </cell>
        </row>
        <row r="55">
          <cell r="A55">
            <v>36223</v>
          </cell>
          <cell r="C55">
            <v>5.4</v>
          </cell>
          <cell r="E55">
            <v>5.57</v>
          </cell>
        </row>
        <row r="56">
          <cell r="A56">
            <v>36224</v>
          </cell>
          <cell r="C56">
            <v>5.33</v>
          </cell>
          <cell r="E56">
            <v>5.5</v>
          </cell>
        </row>
        <row r="57">
          <cell r="A57">
            <v>36227</v>
          </cell>
          <cell r="C57">
            <v>5.33</v>
          </cell>
          <cell r="E57">
            <v>5.5</v>
          </cell>
        </row>
        <row r="58">
          <cell r="A58">
            <v>36228</v>
          </cell>
          <cell r="C58">
            <v>5.25</v>
          </cell>
          <cell r="E58">
            <v>5.45</v>
          </cell>
        </row>
        <row r="59">
          <cell r="A59">
            <v>36229</v>
          </cell>
          <cell r="C59">
            <v>5.25</v>
          </cell>
          <cell r="E59">
            <v>5.45</v>
          </cell>
        </row>
        <row r="60">
          <cell r="A60">
            <v>36230</v>
          </cell>
          <cell r="C60">
            <v>5.24</v>
          </cell>
          <cell r="E60">
            <v>5.45</v>
          </cell>
        </row>
        <row r="61">
          <cell r="A61">
            <v>36231</v>
          </cell>
          <cell r="C61">
            <v>5.16</v>
          </cell>
          <cell r="E61">
            <v>5.42</v>
          </cell>
        </row>
        <row r="62">
          <cell r="A62">
            <v>36234</v>
          </cell>
          <cell r="C62">
            <v>5.14</v>
          </cell>
          <cell r="E62">
            <v>5.4</v>
          </cell>
        </row>
        <row r="63">
          <cell r="A63">
            <v>36235</v>
          </cell>
          <cell r="C63">
            <v>5.15</v>
          </cell>
          <cell r="E63">
            <v>5.41</v>
          </cell>
        </row>
        <row r="64">
          <cell r="A64">
            <v>36236</v>
          </cell>
          <cell r="C64">
            <v>5.2</v>
          </cell>
          <cell r="E64">
            <v>5.44</v>
          </cell>
        </row>
        <row r="65">
          <cell r="A65">
            <v>36237</v>
          </cell>
          <cell r="C65">
            <v>5.18</v>
          </cell>
          <cell r="E65">
            <v>5.42</v>
          </cell>
        </row>
        <row r="66">
          <cell r="A66">
            <v>36238</v>
          </cell>
          <cell r="C66">
            <v>5.2</v>
          </cell>
          <cell r="E66">
            <v>5.45</v>
          </cell>
        </row>
        <row r="67">
          <cell r="A67">
            <v>36241</v>
          </cell>
          <cell r="C67">
            <v>5.24</v>
          </cell>
          <cell r="E67">
            <v>5.47</v>
          </cell>
        </row>
        <row r="68">
          <cell r="A68">
            <v>36242</v>
          </cell>
          <cell r="C68">
            <v>5.17</v>
          </cell>
          <cell r="E68">
            <v>5.44</v>
          </cell>
        </row>
        <row r="69">
          <cell r="A69">
            <v>36243</v>
          </cell>
          <cell r="C69">
            <v>5.12</v>
          </cell>
          <cell r="E69">
            <v>5.41</v>
          </cell>
        </row>
        <row r="70">
          <cell r="A70">
            <v>36244</v>
          </cell>
          <cell r="C70">
            <v>5.15</v>
          </cell>
          <cell r="E70">
            <v>5.43</v>
          </cell>
        </row>
        <row r="71">
          <cell r="A71">
            <v>36245</v>
          </cell>
          <cell r="C71">
            <v>5.13</v>
          </cell>
          <cell r="E71">
            <v>5.43</v>
          </cell>
        </row>
        <row r="72">
          <cell r="A72">
            <v>36248</v>
          </cell>
          <cell r="C72">
            <v>5.14</v>
          </cell>
          <cell r="E72">
            <v>5.43</v>
          </cell>
        </row>
        <row r="73">
          <cell r="A73">
            <v>36249</v>
          </cell>
          <cell r="C73">
            <v>5.0999999999999996</v>
          </cell>
          <cell r="E73">
            <v>5.39</v>
          </cell>
        </row>
        <row r="74">
          <cell r="A74">
            <v>36250</v>
          </cell>
          <cell r="C74">
            <v>5.05</v>
          </cell>
          <cell r="E74">
            <v>5.36</v>
          </cell>
        </row>
        <row r="75">
          <cell r="A75">
            <v>36251</v>
          </cell>
          <cell r="C75">
            <v>5.0599999999999996</v>
          </cell>
          <cell r="E75">
            <v>5.37</v>
          </cell>
        </row>
        <row r="76">
          <cell r="A76">
            <v>36252</v>
          </cell>
          <cell r="C76" t="str">
            <v>na</v>
          </cell>
          <cell r="E76" t="str">
            <v>na</v>
          </cell>
        </row>
        <row r="77">
          <cell r="A77">
            <v>36255</v>
          </cell>
          <cell r="C77">
            <v>4.9800000000000004</v>
          </cell>
          <cell r="E77">
            <v>5.32</v>
          </cell>
        </row>
        <row r="78">
          <cell r="A78">
            <v>36256</v>
          </cell>
          <cell r="C78">
            <v>4.9400000000000004</v>
          </cell>
          <cell r="E78">
            <v>5.28</v>
          </cell>
        </row>
        <row r="79">
          <cell r="A79">
            <v>36257</v>
          </cell>
          <cell r="C79">
            <v>4.99</v>
          </cell>
          <cell r="E79">
            <v>5.32</v>
          </cell>
        </row>
        <row r="80">
          <cell r="A80">
            <v>36258</v>
          </cell>
          <cell r="C80">
            <v>4.8899999999999997</v>
          </cell>
          <cell r="E80">
            <v>5.25</v>
          </cell>
        </row>
        <row r="81">
          <cell r="A81">
            <v>36259</v>
          </cell>
          <cell r="C81">
            <v>4.93</v>
          </cell>
          <cell r="E81">
            <v>5.29</v>
          </cell>
        </row>
        <row r="82">
          <cell r="A82">
            <v>36262</v>
          </cell>
          <cell r="C82">
            <v>4.8899999999999997</v>
          </cell>
          <cell r="E82">
            <v>5.25</v>
          </cell>
        </row>
        <row r="83">
          <cell r="A83">
            <v>36263</v>
          </cell>
          <cell r="C83">
            <v>4.9000000000000004</v>
          </cell>
          <cell r="E83">
            <v>5.27</v>
          </cell>
        </row>
        <row r="84">
          <cell r="A84">
            <v>36264</v>
          </cell>
          <cell r="C84">
            <v>4.92</v>
          </cell>
          <cell r="E84">
            <v>5.28</v>
          </cell>
        </row>
        <row r="85">
          <cell r="A85">
            <v>36265</v>
          </cell>
          <cell r="C85">
            <v>4.95</v>
          </cell>
          <cell r="E85">
            <v>5.3</v>
          </cell>
        </row>
        <row r="86">
          <cell r="A86">
            <v>36266</v>
          </cell>
          <cell r="C86">
            <v>5.01</v>
          </cell>
          <cell r="E86">
            <v>5.36</v>
          </cell>
        </row>
        <row r="87">
          <cell r="A87">
            <v>36269</v>
          </cell>
          <cell r="C87">
            <v>5.01</v>
          </cell>
          <cell r="E87">
            <v>5.36</v>
          </cell>
        </row>
        <row r="88">
          <cell r="A88">
            <v>36270</v>
          </cell>
          <cell r="C88">
            <v>5.05</v>
          </cell>
          <cell r="E88">
            <v>5.38</v>
          </cell>
        </row>
        <row r="89">
          <cell r="A89">
            <v>36271</v>
          </cell>
          <cell r="C89">
            <v>5.07</v>
          </cell>
          <cell r="E89">
            <v>5.39</v>
          </cell>
        </row>
        <row r="90">
          <cell r="A90">
            <v>36272</v>
          </cell>
          <cell r="C90">
            <v>5.16</v>
          </cell>
          <cell r="E90">
            <v>5.47</v>
          </cell>
        </row>
        <row r="91">
          <cell r="A91">
            <v>36273</v>
          </cell>
          <cell r="C91">
            <v>5.16</v>
          </cell>
          <cell r="E91">
            <v>5.47</v>
          </cell>
        </row>
        <row r="92">
          <cell r="A92">
            <v>36276</v>
          </cell>
          <cell r="C92">
            <v>5.18</v>
          </cell>
          <cell r="E92">
            <v>5.48</v>
          </cell>
        </row>
        <row r="93">
          <cell r="A93">
            <v>36277</v>
          </cell>
          <cell r="C93">
            <v>5.15</v>
          </cell>
          <cell r="E93">
            <v>5.43</v>
          </cell>
        </row>
        <row r="94">
          <cell r="A94">
            <v>36278</v>
          </cell>
          <cell r="C94">
            <v>5.14</v>
          </cell>
          <cell r="E94">
            <v>5.41</v>
          </cell>
        </row>
        <row r="95">
          <cell r="A95">
            <v>36279</v>
          </cell>
          <cell r="C95">
            <v>5.08</v>
          </cell>
          <cell r="E95">
            <v>5.37</v>
          </cell>
        </row>
        <row r="96">
          <cell r="A96">
            <v>36280</v>
          </cell>
          <cell r="C96">
            <v>5.16</v>
          </cell>
          <cell r="E96">
            <v>5.44</v>
          </cell>
        </row>
        <row r="97">
          <cell r="A97">
            <v>36283</v>
          </cell>
          <cell r="C97">
            <v>5.2</v>
          </cell>
          <cell r="E97">
            <v>5.47</v>
          </cell>
        </row>
        <row r="98">
          <cell r="A98">
            <v>36284</v>
          </cell>
          <cell r="C98">
            <v>5.17</v>
          </cell>
          <cell r="E98">
            <v>5.47</v>
          </cell>
        </row>
        <row r="99">
          <cell r="A99">
            <v>36285</v>
          </cell>
          <cell r="C99">
            <v>5.19</v>
          </cell>
          <cell r="E99">
            <v>5.51</v>
          </cell>
        </row>
        <row r="100">
          <cell r="A100">
            <v>36286</v>
          </cell>
          <cell r="C100">
            <v>5.3</v>
          </cell>
          <cell r="E100">
            <v>5.59</v>
          </cell>
        </row>
        <row r="101">
          <cell r="A101">
            <v>36287</v>
          </cell>
          <cell r="C101">
            <v>5.34</v>
          </cell>
          <cell r="E101">
            <v>5.61</v>
          </cell>
        </row>
        <row r="102">
          <cell r="A102">
            <v>36290</v>
          </cell>
          <cell r="C102">
            <v>5.35</v>
          </cell>
          <cell r="E102">
            <v>5.62</v>
          </cell>
        </row>
        <row r="103">
          <cell r="A103">
            <v>36291</v>
          </cell>
          <cell r="C103">
            <v>5.35</v>
          </cell>
          <cell r="E103">
            <v>5.62</v>
          </cell>
        </row>
        <row r="104">
          <cell r="A104">
            <v>36292</v>
          </cell>
          <cell r="C104">
            <v>5.32</v>
          </cell>
          <cell r="E104">
            <v>5.6</v>
          </cell>
        </row>
        <row r="105">
          <cell r="A105">
            <v>36293</v>
          </cell>
          <cell r="C105">
            <v>5.26</v>
          </cell>
          <cell r="E105">
            <v>5.54</v>
          </cell>
        </row>
        <row r="106">
          <cell r="A106">
            <v>36294</v>
          </cell>
          <cell r="C106">
            <v>5.45</v>
          </cell>
          <cell r="E106">
            <v>5.67</v>
          </cell>
        </row>
        <row r="107">
          <cell r="A107">
            <v>36297</v>
          </cell>
          <cell r="C107">
            <v>5.45</v>
          </cell>
          <cell r="E107">
            <v>5.66</v>
          </cell>
        </row>
        <row r="108">
          <cell r="A108">
            <v>36298</v>
          </cell>
          <cell r="C108">
            <v>5.43</v>
          </cell>
          <cell r="E108">
            <v>5.61</v>
          </cell>
        </row>
        <row r="109">
          <cell r="A109">
            <v>36299</v>
          </cell>
          <cell r="C109">
            <v>5.39</v>
          </cell>
          <cell r="E109">
            <v>5.58</v>
          </cell>
        </row>
        <row r="110">
          <cell r="A110">
            <v>36300</v>
          </cell>
          <cell r="C110">
            <v>5.42</v>
          </cell>
          <cell r="E110">
            <v>5.59</v>
          </cell>
        </row>
        <row r="111">
          <cell r="A111">
            <v>36301</v>
          </cell>
          <cell r="C111">
            <v>5.43</v>
          </cell>
          <cell r="E111">
            <v>5.59</v>
          </cell>
        </row>
        <row r="112">
          <cell r="A112">
            <v>36304</v>
          </cell>
          <cell r="C112" t="str">
            <v>na</v>
          </cell>
          <cell r="E112" t="str">
            <v>na</v>
          </cell>
        </row>
        <row r="113">
          <cell r="A113">
            <v>36305</v>
          </cell>
          <cell r="C113">
            <v>5.43</v>
          </cell>
          <cell r="E113">
            <v>5.59</v>
          </cell>
        </row>
        <row r="114">
          <cell r="A114">
            <v>36306</v>
          </cell>
          <cell r="C114">
            <v>5.42</v>
          </cell>
          <cell r="E114">
            <v>5.58</v>
          </cell>
        </row>
        <row r="115">
          <cell r="A115">
            <v>36307</v>
          </cell>
          <cell r="C115">
            <v>5.47</v>
          </cell>
          <cell r="E115">
            <v>5.59</v>
          </cell>
        </row>
        <row r="116">
          <cell r="A116">
            <v>36308</v>
          </cell>
          <cell r="C116">
            <v>5.43</v>
          </cell>
          <cell r="E116">
            <v>5.56</v>
          </cell>
        </row>
        <row r="117">
          <cell r="A117">
            <v>36311</v>
          </cell>
          <cell r="C117">
            <v>5.39</v>
          </cell>
          <cell r="E117">
            <v>5.53</v>
          </cell>
        </row>
        <row r="118">
          <cell r="A118">
            <v>36312</v>
          </cell>
          <cell r="C118">
            <v>5.55</v>
          </cell>
          <cell r="E118">
            <v>5.64</v>
          </cell>
        </row>
        <row r="119">
          <cell r="A119">
            <v>36313</v>
          </cell>
          <cell r="C119">
            <v>5.51</v>
          </cell>
          <cell r="E119">
            <v>5.62</v>
          </cell>
        </row>
        <row r="120">
          <cell r="A120">
            <v>36314</v>
          </cell>
          <cell r="C120">
            <v>5.55</v>
          </cell>
          <cell r="E120">
            <v>5.66</v>
          </cell>
        </row>
        <row r="121">
          <cell r="A121">
            <v>36315</v>
          </cell>
          <cell r="C121">
            <v>5.56</v>
          </cell>
          <cell r="E121">
            <v>5.68</v>
          </cell>
        </row>
        <row r="122">
          <cell r="A122">
            <v>36318</v>
          </cell>
          <cell r="C122">
            <v>5.56</v>
          </cell>
          <cell r="E122">
            <v>5.69</v>
          </cell>
        </row>
        <row r="123">
          <cell r="A123">
            <v>36319</v>
          </cell>
          <cell r="C123">
            <v>5.62</v>
          </cell>
          <cell r="E123">
            <v>5.74</v>
          </cell>
        </row>
        <row r="124">
          <cell r="A124">
            <v>36320</v>
          </cell>
          <cell r="C124">
            <v>5.65</v>
          </cell>
          <cell r="E124">
            <v>5.75</v>
          </cell>
        </row>
        <row r="125">
          <cell r="A125">
            <v>36321</v>
          </cell>
          <cell r="C125">
            <v>5.64</v>
          </cell>
          <cell r="E125">
            <v>5.74</v>
          </cell>
        </row>
        <row r="126">
          <cell r="A126">
            <v>36322</v>
          </cell>
          <cell r="C126">
            <v>5.66</v>
          </cell>
          <cell r="E126">
            <v>5.76</v>
          </cell>
        </row>
        <row r="127">
          <cell r="A127">
            <v>36325</v>
          </cell>
          <cell r="C127">
            <v>5.67</v>
          </cell>
          <cell r="E127">
            <v>5.76</v>
          </cell>
        </row>
        <row r="128">
          <cell r="A128">
            <v>36326</v>
          </cell>
          <cell r="C128">
            <v>5.66</v>
          </cell>
          <cell r="E128">
            <v>5.76</v>
          </cell>
        </row>
        <row r="129">
          <cell r="A129">
            <v>36327</v>
          </cell>
          <cell r="C129">
            <v>5.58</v>
          </cell>
          <cell r="E129">
            <v>5.71</v>
          </cell>
        </row>
        <row r="130">
          <cell r="A130">
            <v>36328</v>
          </cell>
          <cell r="C130">
            <v>5.42</v>
          </cell>
          <cell r="E130">
            <v>5.59</v>
          </cell>
        </row>
        <row r="131">
          <cell r="A131">
            <v>36329</v>
          </cell>
          <cell r="C131">
            <v>5.46</v>
          </cell>
          <cell r="E131">
            <v>5.61</v>
          </cell>
        </row>
        <row r="132">
          <cell r="A132">
            <v>36332</v>
          </cell>
          <cell r="C132">
            <v>5.52</v>
          </cell>
          <cell r="E132">
            <v>5.67</v>
          </cell>
        </row>
        <row r="133">
          <cell r="A133">
            <v>36333</v>
          </cell>
          <cell r="C133">
            <v>5.59</v>
          </cell>
          <cell r="E133">
            <v>5.72</v>
          </cell>
        </row>
        <row r="134">
          <cell r="A134">
            <v>36334</v>
          </cell>
          <cell r="C134">
            <v>5.66</v>
          </cell>
          <cell r="E134">
            <v>5.77</v>
          </cell>
        </row>
        <row r="135">
          <cell r="A135">
            <v>36335</v>
          </cell>
          <cell r="C135">
            <v>5.67</v>
          </cell>
          <cell r="E135">
            <v>5.77</v>
          </cell>
        </row>
        <row r="136">
          <cell r="A136">
            <v>36336</v>
          </cell>
          <cell r="C136">
            <v>5.64</v>
          </cell>
          <cell r="E136">
            <v>5.75</v>
          </cell>
        </row>
        <row r="137">
          <cell r="A137">
            <v>36339</v>
          </cell>
          <cell r="C137">
            <v>5.59</v>
          </cell>
          <cell r="E137">
            <v>5.71</v>
          </cell>
        </row>
        <row r="138">
          <cell r="A138">
            <v>36340</v>
          </cell>
          <cell r="C138">
            <v>5.56</v>
          </cell>
          <cell r="E138">
            <v>5.69</v>
          </cell>
        </row>
        <row r="139">
          <cell r="A139">
            <v>36341</v>
          </cell>
          <cell r="C139">
            <v>5.46</v>
          </cell>
          <cell r="E139">
            <v>5.63</v>
          </cell>
        </row>
        <row r="140">
          <cell r="A140">
            <v>36342</v>
          </cell>
          <cell r="C140" t="str">
            <v>na</v>
          </cell>
          <cell r="E140" t="str">
            <v>na</v>
          </cell>
        </row>
        <row r="141">
          <cell r="A141">
            <v>36343</v>
          </cell>
          <cell r="C141">
            <v>5.48</v>
          </cell>
          <cell r="E141">
            <v>5.63</v>
          </cell>
        </row>
        <row r="142">
          <cell r="A142">
            <v>36346</v>
          </cell>
          <cell r="C142">
            <v>5.48</v>
          </cell>
          <cell r="E142">
            <v>5.63</v>
          </cell>
        </row>
        <row r="143">
          <cell r="A143">
            <v>36347</v>
          </cell>
          <cell r="C143">
            <v>5.52</v>
          </cell>
          <cell r="E143">
            <v>5.65</v>
          </cell>
        </row>
        <row r="144">
          <cell r="A144">
            <v>36348</v>
          </cell>
          <cell r="C144">
            <v>5.54</v>
          </cell>
          <cell r="E144">
            <v>5.66</v>
          </cell>
        </row>
        <row r="145">
          <cell r="A145">
            <v>36349</v>
          </cell>
          <cell r="C145">
            <v>5.48</v>
          </cell>
          <cell r="E145">
            <v>5.61</v>
          </cell>
        </row>
        <row r="146">
          <cell r="A146">
            <v>36350</v>
          </cell>
          <cell r="C146">
            <v>5.46</v>
          </cell>
          <cell r="E146">
            <v>5.59</v>
          </cell>
        </row>
        <row r="147">
          <cell r="A147">
            <v>36353</v>
          </cell>
          <cell r="C147">
            <v>5.39</v>
          </cell>
          <cell r="E147">
            <v>5.52</v>
          </cell>
        </row>
        <row r="148">
          <cell r="A148">
            <v>36354</v>
          </cell>
          <cell r="C148">
            <v>5.41</v>
          </cell>
          <cell r="E148">
            <v>5.53</v>
          </cell>
        </row>
        <row r="149">
          <cell r="A149">
            <v>36355</v>
          </cell>
          <cell r="C149">
            <v>5.42</v>
          </cell>
          <cell r="E149">
            <v>5.53</v>
          </cell>
        </row>
        <row r="150">
          <cell r="A150">
            <v>36356</v>
          </cell>
          <cell r="C150">
            <v>5.4</v>
          </cell>
          <cell r="E150">
            <v>5.52</v>
          </cell>
        </row>
        <row r="151">
          <cell r="A151">
            <v>36357</v>
          </cell>
          <cell r="C151">
            <v>5.33</v>
          </cell>
          <cell r="E151">
            <v>5.46</v>
          </cell>
        </row>
        <row r="152">
          <cell r="A152">
            <v>36360</v>
          </cell>
          <cell r="C152">
            <v>5.33</v>
          </cell>
          <cell r="E152">
            <v>5.46</v>
          </cell>
        </row>
        <row r="153">
          <cell r="A153">
            <v>36361</v>
          </cell>
          <cell r="C153">
            <v>5.31</v>
          </cell>
          <cell r="E153">
            <v>5.47</v>
          </cell>
        </row>
        <row r="154">
          <cell r="A154">
            <v>36362</v>
          </cell>
          <cell r="C154">
            <v>5.34</v>
          </cell>
          <cell r="E154">
            <v>5.5</v>
          </cell>
        </row>
        <row r="155">
          <cell r="A155">
            <v>36363</v>
          </cell>
          <cell r="C155">
            <v>5.46</v>
          </cell>
          <cell r="E155">
            <v>5.58</v>
          </cell>
        </row>
        <row r="156">
          <cell r="A156">
            <v>36364</v>
          </cell>
          <cell r="C156">
            <v>5.6</v>
          </cell>
          <cell r="E156">
            <v>5.71</v>
          </cell>
        </row>
        <row r="157">
          <cell r="A157">
            <v>36367</v>
          </cell>
          <cell r="C157">
            <v>5.67</v>
          </cell>
          <cell r="E157">
            <v>5.76</v>
          </cell>
        </row>
        <row r="158">
          <cell r="A158">
            <v>36368</v>
          </cell>
          <cell r="C158">
            <v>5.64</v>
          </cell>
          <cell r="E158">
            <v>5.74</v>
          </cell>
        </row>
        <row r="159">
          <cell r="A159">
            <v>36369</v>
          </cell>
          <cell r="C159">
            <v>5.62</v>
          </cell>
          <cell r="E159">
            <v>5.74</v>
          </cell>
        </row>
        <row r="160">
          <cell r="A160">
            <v>36370</v>
          </cell>
          <cell r="C160">
            <v>5.71</v>
          </cell>
          <cell r="E160">
            <v>5.82</v>
          </cell>
        </row>
        <row r="161">
          <cell r="A161">
            <v>36371</v>
          </cell>
          <cell r="C161">
            <v>5.72</v>
          </cell>
          <cell r="E161">
            <v>5.84</v>
          </cell>
        </row>
        <row r="162">
          <cell r="A162">
            <v>36374</v>
          </cell>
          <cell r="C162" t="str">
            <v>na</v>
          </cell>
          <cell r="E162" t="str">
            <v>na</v>
          </cell>
        </row>
        <row r="163">
          <cell r="A163">
            <v>36375</v>
          </cell>
          <cell r="C163">
            <v>5.72</v>
          </cell>
          <cell r="E163">
            <v>5.85</v>
          </cell>
        </row>
        <row r="164">
          <cell r="A164">
            <v>36376</v>
          </cell>
          <cell r="C164">
            <v>5.7</v>
          </cell>
          <cell r="E164">
            <v>5.83</v>
          </cell>
        </row>
        <row r="165">
          <cell r="A165">
            <v>36377</v>
          </cell>
          <cell r="C165">
            <v>5.7</v>
          </cell>
          <cell r="E165">
            <v>5.83</v>
          </cell>
        </row>
        <row r="166">
          <cell r="A166">
            <v>36378</v>
          </cell>
          <cell r="C166">
            <v>5.85</v>
          </cell>
          <cell r="E166">
            <v>5.92</v>
          </cell>
        </row>
        <row r="167">
          <cell r="A167">
            <v>36381</v>
          </cell>
          <cell r="C167">
            <v>5.96</v>
          </cell>
          <cell r="E167">
            <v>6.01</v>
          </cell>
        </row>
        <row r="168">
          <cell r="A168">
            <v>36382</v>
          </cell>
          <cell r="C168">
            <v>5.97</v>
          </cell>
          <cell r="E168">
            <v>6.03</v>
          </cell>
        </row>
        <row r="169">
          <cell r="A169">
            <v>36383</v>
          </cell>
          <cell r="C169">
            <v>5.93</v>
          </cell>
          <cell r="E169">
            <v>6.01</v>
          </cell>
        </row>
        <row r="170">
          <cell r="A170">
            <v>36384</v>
          </cell>
          <cell r="C170">
            <v>5.94</v>
          </cell>
          <cell r="E170">
            <v>6.02</v>
          </cell>
        </row>
        <row r="171">
          <cell r="A171">
            <v>36385</v>
          </cell>
          <cell r="C171">
            <v>5.83</v>
          </cell>
          <cell r="E171">
            <v>5.92</v>
          </cell>
        </row>
        <row r="172">
          <cell r="A172">
            <v>36388</v>
          </cell>
          <cell r="C172">
            <v>5.82</v>
          </cell>
          <cell r="E172">
            <v>5.91</v>
          </cell>
        </row>
        <row r="173">
          <cell r="A173">
            <v>36389</v>
          </cell>
          <cell r="C173">
            <v>5.71</v>
          </cell>
          <cell r="E173">
            <v>5.83</v>
          </cell>
        </row>
        <row r="174">
          <cell r="A174">
            <v>36390</v>
          </cell>
          <cell r="C174">
            <v>5.7</v>
          </cell>
          <cell r="E174">
            <v>5.83</v>
          </cell>
        </row>
        <row r="175">
          <cell r="A175">
            <v>36391</v>
          </cell>
          <cell r="C175">
            <v>5.74</v>
          </cell>
          <cell r="E175">
            <v>5.85</v>
          </cell>
        </row>
        <row r="176">
          <cell r="A176">
            <v>36392</v>
          </cell>
          <cell r="C176">
            <v>5.71</v>
          </cell>
          <cell r="E176">
            <v>5.82</v>
          </cell>
        </row>
        <row r="177">
          <cell r="A177">
            <v>36395</v>
          </cell>
          <cell r="C177">
            <v>5.71</v>
          </cell>
          <cell r="E177">
            <v>5.82</v>
          </cell>
        </row>
        <row r="178">
          <cell r="A178">
            <v>36396</v>
          </cell>
          <cell r="C178">
            <v>5.62</v>
          </cell>
          <cell r="E178">
            <v>5.74</v>
          </cell>
        </row>
        <row r="179">
          <cell r="A179">
            <v>36397</v>
          </cell>
          <cell r="C179">
            <v>5.55</v>
          </cell>
          <cell r="E179">
            <v>5.68</v>
          </cell>
        </row>
        <row r="180">
          <cell r="A180">
            <v>36398</v>
          </cell>
          <cell r="C180">
            <v>5.61</v>
          </cell>
          <cell r="E180">
            <v>5.71</v>
          </cell>
        </row>
        <row r="181">
          <cell r="A181">
            <v>36399</v>
          </cell>
          <cell r="C181">
            <v>5.64</v>
          </cell>
          <cell r="E181">
            <v>5.75</v>
          </cell>
        </row>
        <row r="182">
          <cell r="A182">
            <v>36402</v>
          </cell>
          <cell r="C182">
            <v>5.71</v>
          </cell>
          <cell r="E182">
            <v>5.8</v>
          </cell>
        </row>
        <row r="183">
          <cell r="A183">
            <v>36403</v>
          </cell>
          <cell r="C183">
            <v>5.75</v>
          </cell>
          <cell r="E183">
            <v>5.85</v>
          </cell>
        </row>
        <row r="184">
          <cell r="A184">
            <v>36404</v>
          </cell>
          <cell r="C184">
            <v>5.76</v>
          </cell>
          <cell r="E184">
            <v>5.86</v>
          </cell>
        </row>
        <row r="185">
          <cell r="A185">
            <v>36405</v>
          </cell>
          <cell r="C185">
            <v>5.76</v>
          </cell>
          <cell r="E185">
            <v>5.86</v>
          </cell>
        </row>
        <row r="186">
          <cell r="A186">
            <v>36406</v>
          </cell>
          <cell r="C186">
            <v>5.62</v>
          </cell>
          <cell r="E186">
            <v>5.75</v>
          </cell>
        </row>
        <row r="187">
          <cell r="A187">
            <v>36409</v>
          </cell>
          <cell r="C187" t="str">
            <v>na</v>
          </cell>
          <cell r="E187" t="str">
            <v>na</v>
          </cell>
        </row>
        <row r="188">
          <cell r="A188">
            <v>36410</v>
          </cell>
          <cell r="C188">
            <v>5.72</v>
          </cell>
          <cell r="E188">
            <v>5.82</v>
          </cell>
        </row>
        <row r="189">
          <cell r="A189">
            <v>36411</v>
          </cell>
          <cell r="C189">
            <v>5.72</v>
          </cell>
          <cell r="E189">
            <v>5.82</v>
          </cell>
        </row>
        <row r="190">
          <cell r="A190">
            <v>36412</v>
          </cell>
          <cell r="C190">
            <v>5.75</v>
          </cell>
          <cell r="E190">
            <v>5.85</v>
          </cell>
        </row>
        <row r="191">
          <cell r="A191">
            <v>36413</v>
          </cell>
          <cell r="C191">
            <v>5.72</v>
          </cell>
          <cell r="E191">
            <v>5.83</v>
          </cell>
        </row>
        <row r="192">
          <cell r="A192">
            <v>36416</v>
          </cell>
          <cell r="C192">
            <v>5.72</v>
          </cell>
          <cell r="E192">
            <v>5.84</v>
          </cell>
        </row>
        <row r="193">
          <cell r="A193">
            <v>36417</v>
          </cell>
          <cell r="C193">
            <v>5.75</v>
          </cell>
          <cell r="E193">
            <v>5.88</v>
          </cell>
        </row>
        <row r="194">
          <cell r="A194">
            <v>36418</v>
          </cell>
          <cell r="C194">
            <v>5.72</v>
          </cell>
          <cell r="E194">
            <v>5.86</v>
          </cell>
        </row>
        <row r="195">
          <cell r="A195">
            <v>36419</v>
          </cell>
          <cell r="C195">
            <v>5.75</v>
          </cell>
          <cell r="E195">
            <v>5.89</v>
          </cell>
        </row>
        <row r="196">
          <cell r="A196">
            <v>36420</v>
          </cell>
          <cell r="C196">
            <v>5.74</v>
          </cell>
          <cell r="E196">
            <v>5.88</v>
          </cell>
        </row>
        <row r="197">
          <cell r="A197">
            <v>36423</v>
          </cell>
          <cell r="C197">
            <v>5.76</v>
          </cell>
          <cell r="E197">
            <v>5.89</v>
          </cell>
        </row>
        <row r="198">
          <cell r="A198">
            <v>36424</v>
          </cell>
          <cell r="C198">
            <v>5.75</v>
          </cell>
          <cell r="E198">
            <v>5.9</v>
          </cell>
        </row>
        <row r="199">
          <cell r="A199">
            <v>36425</v>
          </cell>
          <cell r="C199">
            <v>5.74</v>
          </cell>
          <cell r="E199">
            <v>5.89</v>
          </cell>
        </row>
        <row r="200">
          <cell r="A200">
            <v>36426</v>
          </cell>
          <cell r="C200">
            <v>5.66</v>
          </cell>
          <cell r="E200">
            <v>5.84</v>
          </cell>
        </row>
        <row r="201">
          <cell r="A201">
            <v>36427</v>
          </cell>
          <cell r="C201">
            <v>5.64</v>
          </cell>
          <cell r="E201">
            <v>5.83</v>
          </cell>
        </row>
        <row r="202">
          <cell r="A202">
            <v>36430</v>
          </cell>
          <cell r="C202">
            <v>5.66</v>
          </cell>
          <cell r="E202">
            <v>5.82</v>
          </cell>
        </row>
        <row r="203">
          <cell r="A203">
            <v>36431</v>
          </cell>
          <cell r="C203">
            <v>5.71</v>
          </cell>
          <cell r="E203">
            <v>5.87</v>
          </cell>
        </row>
        <row r="204">
          <cell r="A204">
            <v>36432</v>
          </cell>
          <cell r="C204">
            <v>5.77</v>
          </cell>
          <cell r="E204">
            <v>5.91</v>
          </cell>
        </row>
        <row r="205">
          <cell r="A205">
            <v>36433</v>
          </cell>
          <cell r="C205">
            <v>5.73</v>
          </cell>
          <cell r="E205">
            <v>5.88</v>
          </cell>
        </row>
        <row r="206">
          <cell r="A206">
            <v>36434</v>
          </cell>
          <cell r="C206">
            <v>5.86</v>
          </cell>
          <cell r="E206">
            <v>5.98</v>
          </cell>
        </row>
        <row r="207">
          <cell r="A207">
            <v>36437</v>
          </cell>
          <cell r="C207">
            <v>5.8</v>
          </cell>
          <cell r="E207">
            <v>5.95</v>
          </cell>
        </row>
        <row r="208">
          <cell r="A208">
            <v>36438</v>
          </cell>
          <cell r="C208">
            <v>5.89</v>
          </cell>
          <cell r="E208">
            <v>6</v>
          </cell>
        </row>
        <row r="209">
          <cell r="A209">
            <v>36439</v>
          </cell>
          <cell r="C209">
            <v>5.92</v>
          </cell>
          <cell r="E209">
            <v>6.05</v>
          </cell>
        </row>
        <row r="210">
          <cell r="A210">
            <v>36440</v>
          </cell>
          <cell r="C210">
            <v>5.95</v>
          </cell>
          <cell r="E210">
            <v>6.09</v>
          </cell>
        </row>
        <row r="211">
          <cell r="A211">
            <v>36441</v>
          </cell>
          <cell r="C211">
            <v>5.96</v>
          </cell>
          <cell r="E211">
            <v>6.1</v>
          </cell>
        </row>
        <row r="212">
          <cell r="A212">
            <v>36444</v>
          </cell>
          <cell r="C212" t="str">
            <v>na</v>
          </cell>
          <cell r="E212" t="str">
            <v>na</v>
          </cell>
        </row>
        <row r="213">
          <cell r="A213">
            <v>36445</v>
          </cell>
          <cell r="C213">
            <v>6</v>
          </cell>
          <cell r="E213">
            <v>6.15</v>
          </cell>
        </row>
        <row r="214">
          <cell r="A214">
            <v>36446</v>
          </cell>
          <cell r="C214">
            <v>6.08</v>
          </cell>
          <cell r="E214">
            <v>6.21</v>
          </cell>
        </row>
        <row r="215">
          <cell r="A215">
            <v>36447</v>
          </cell>
          <cell r="C215">
            <v>6.14</v>
          </cell>
          <cell r="E215">
            <v>6.26</v>
          </cell>
        </row>
        <row r="216">
          <cell r="A216">
            <v>36448</v>
          </cell>
          <cell r="C216">
            <v>6.07</v>
          </cell>
          <cell r="E216">
            <v>6.2</v>
          </cell>
        </row>
        <row r="217">
          <cell r="A217">
            <v>36451</v>
          </cell>
          <cell r="C217">
            <v>6.18</v>
          </cell>
          <cell r="E217">
            <v>6.29</v>
          </cell>
        </row>
        <row r="218">
          <cell r="A218">
            <v>36452</v>
          </cell>
          <cell r="C218">
            <v>6.22</v>
          </cell>
          <cell r="E218">
            <v>6.34</v>
          </cell>
        </row>
        <row r="219">
          <cell r="A219">
            <v>36453</v>
          </cell>
          <cell r="C219">
            <v>6.22</v>
          </cell>
          <cell r="E219">
            <v>6.34</v>
          </cell>
        </row>
        <row r="220">
          <cell r="A220">
            <v>36454</v>
          </cell>
          <cell r="C220">
            <v>6.22</v>
          </cell>
          <cell r="E220">
            <v>6.33</v>
          </cell>
        </row>
        <row r="221">
          <cell r="A221">
            <v>36455</v>
          </cell>
          <cell r="C221">
            <v>6.21</v>
          </cell>
          <cell r="E221">
            <v>6.32</v>
          </cell>
        </row>
        <row r="222">
          <cell r="A222">
            <v>36458</v>
          </cell>
          <cell r="C222">
            <v>6.25</v>
          </cell>
          <cell r="E222">
            <v>6.36</v>
          </cell>
        </row>
        <row r="223">
          <cell r="A223">
            <v>36459</v>
          </cell>
          <cell r="C223">
            <v>6.33</v>
          </cell>
          <cell r="E223">
            <v>6.43</v>
          </cell>
        </row>
        <row r="224">
          <cell r="A224">
            <v>36460</v>
          </cell>
          <cell r="C224">
            <v>6.26</v>
          </cell>
          <cell r="E224">
            <v>6.36</v>
          </cell>
        </row>
        <row r="225">
          <cell r="A225">
            <v>36461</v>
          </cell>
          <cell r="C225">
            <v>6.18</v>
          </cell>
          <cell r="E225">
            <v>6.28</v>
          </cell>
        </row>
        <row r="226">
          <cell r="A226">
            <v>36462</v>
          </cell>
          <cell r="C226">
            <v>6.05</v>
          </cell>
          <cell r="E226">
            <v>6.16</v>
          </cell>
        </row>
        <row r="227">
          <cell r="A227">
            <v>36465</v>
          </cell>
          <cell r="C227">
            <v>6</v>
          </cell>
          <cell r="E227">
            <v>6.11</v>
          </cell>
        </row>
        <row r="228">
          <cell r="A228">
            <v>36466</v>
          </cell>
          <cell r="C228">
            <v>6.01</v>
          </cell>
          <cell r="E228">
            <v>6.1</v>
          </cell>
        </row>
        <row r="229">
          <cell r="A229">
            <v>36467</v>
          </cell>
          <cell r="C229">
            <v>6.04</v>
          </cell>
          <cell r="E229">
            <v>6.14</v>
          </cell>
        </row>
        <row r="230">
          <cell r="A230">
            <v>36468</v>
          </cell>
          <cell r="C230">
            <v>6</v>
          </cell>
          <cell r="E230">
            <v>6.12</v>
          </cell>
        </row>
        <row r="231">
          <cell r="A231">
            <v>36469</v>
          </cell>
          <cell r="C231">
            <v>6.01</v>
          </cell>
          <cell r="E231">
            <v>6.12</v>
          </cell>
        </row>
        <row r="232">
          <cell r="A232">
            <v>36472</v>
          </cell>
          <cell r="C232">
            <v>6.06</v>
          </cell>
          <cell r="E232">
            <v>6.16</v>
          </cell>
        </row>
        <row r="233">
          <cell r="A233">
            <v>36473</v>
          </cell>
          <cell r="C233">
            <v>6.02</v>
          </cell>
          <cell r="E233">
            <v>6.13</v>
          </cell>
        </row>
        <row r="234">
          <cell r="A234">
            <v>36474</v>
          </cell>
          <cell r="C234">
            <v>6.02</v>
          </cell>
          <cell r="E234">
            <v>6.13</v>
          </cell>
        </row>
        <row r="235">
          <cell r="A235">
            <v>36475</v>
          </cell>
          <cell r="C235" t="str">
            <v>na</v>
          </cell>
          <cell r="E235" t="str">
            <v>na</v>
          </cell>
        </row>
        <row r="236">
          <cell r="A236">
            <v>36476</v>
          </cell>
          <cell r="C236">
            <v>5.93</v>
          </cell>
          <cell r="E236">
            <v>6.04</v>
          </cell>
        </row>
        <row r="237">
          <cell r="A237">
            <v>36479</v>
          </cell>
          <cell r="C237">
            <v>5.89</v>
          </cell>
          <cell r="E237">
            <v>5.98</v>
          </cell>
        </row>
        <row r="238">
          <cell r="A238">
            <v>36480</v>
          </cell>
          <cell r="C238">
            <v>5.98</v>
          </cell>
          <cell r="E238">
            <v>6.06</v>
          </cell>
        </row>
        <row r="239">
          <cell r="A239">
            <v>36481</v>
          </cell>
          <cell r="C239">
            <v>6.07</v>
          </cell>
          <cell r="E239">
            <v>6.16</v>
          </cell>
        </row>
        <row r="240">
          <cell r="A240">
            <v>36482</v>
          </cell>
          <cell r="C240">
            <v>6.13</v>
          </cell>
          <cell r="E240">
            <v>6.22</v>
          </cell>
        </row>
        <row r="241">
          <cell r="A241">
            <v>36483</v>
          </cell>
          <cell r="C241">
            <v>6.08</v>
          </cell>
          <cell r="E241">
            <v>6.18</v>
          </cell>
        </row>
        <row r="242">
          <cell r="A242">
            <v>36486</v>
          </cell>
          <cell r="C242">
            <v>6.09</v>
          </cell>
          <cell r="E242">
            <v>6.18</v>
          </cell>
        </row>
        <row r="243">
          <cell r="A243">
            <v>36487</v>
          </cell>
          <cell r="C243">
            <v>6.04</v>
          </cell>
          <cell r="E243">
            <v>6.12</v>
          </cell>
        </row>
        <row r="244">
          <cell r="A244">
            <v>36488</v>
          </cell>
          <cell r="C244">
            <v>6.02</v>
          </cell>
          <cell r="E244">
            <v>6.1</v>
          </cell>
        </row>
        <row r="245">
          <cell r="A245">
            <v>36489</v>
          </cell>
          <cell r="C245">
            <v>6.03</v>
          </cell>
          <cell r="E245">
            <v>6.11</v>
          </cell>
        </row>
        <row r="246">
          <cell r="A246">
            <v>36490</v>
          </cell>
          <cell r="C246">
            <v>6.04</v>
          </cell>
          <cell r="E246">
            <v>6.12</v>
          </cell>
        </row>
        <row r="247">
          <cell r="A247">
            <v>36493</v>
          </cell>
          <cell r="C247">
            <v>6.15</v>
          </cell>
          <cell r="E247">
            <v>6.22</v>
          </cell>
        </row>
        <row r="248">
          <cell r="A248">
            <v>36494</v>
          </cell>
          <cell r="C248">
            <v>6.12</v>
          </cell>
          <cell r="E248">
            <v>6.2</v>
          </cell>
        </row>
        <row r="249">
          <cell r="A249">
            <v>36495</v>
          </cell>
          <cell r="C249">
            <v>6.14</v>
          </cell>
          <cell r="E249">
            <v>6.19</v>
          </cell>
        </row>
        <row r="250">
          <cell r="A250">
            <v>36496</v>
          </cell>
          <cell r="C250">
            <v>6.13</v>
          </cell>
          <cell r="E250">
            <v>6.18</v>
          </cell>
        </row>
        <row r="251">
          <cell r="A251">
            <v>36497</v>
          </cell>
          <cell r="C251">
            <v>6.11</v>
          </cell>
          <cell r="E251">
            <v>6.14</v>
          </cell>
        </row>
        <row r="252">
          <cell r="A252">
            <v>36500</v>
          </cell>
          <cell r="C252">
            <v>6.06</v>
          </cell>
          <cell r="E252">
            <v>6.1</v>
          </cell>
        </row>
        <row r="253">
          <cell r="A253">
            <v>36501</v>
          </cell>
          <cell r="C253">
            <v>5.98</v>
          </cell>
          <cell r="E253">
            <v>6.04</v>
          </cell>
        </row>
        <row r="254">
          <cell r="A254">
            <v>36502</v>
          </cell>
          <cell r="C254">
            <v>6.03</v>
          </cell>
          <cell r="E254">
            <v>6.1</v>
          </cell>
        </row>
        <row r="255">
          <cell r="A255">
            <v>36503</v>
          </cell>
          <cell r="C255">
            <v>6.04</v>
          </cell>
          <cell r="E255">
            <v>6.11</v>
          </cell>
        </row>
        <row r="256">
          <cell r="A256">
            <v>36504</v>
          </cell>
          <cell r="C256">
            <v>5.99</v>
          </cell>
          <cell r="E256">
            <v>6.06</v>
          </cell>
        </row>
        <row r="257">
          <cell r="A257">
            <v>36507</v>
          </cell>
          <cell r="C257">
            <v>6.03</v>
          </cell>
          <cell r="E257">
            <v>6.08</v>
          </cell>
        </row>
        <row r="258">
          <cell r="A258">
            <v>36508</v>
          </cell>
          <cell r="C258">
            <v>6.11</v>
          </cell>
          <cell r="E258">
            <v>6.15</v>
          </cell>
        </row>
        <row r="259">
          <cell r="A259">
            <v>36509</v>
          </cell>
          <cell r="C259">
            <v>6.19</v>
          </cell>
          <cell r="E259">
            <v>6.21</v>
          </cell>
        </row>
        <row r="260">
          <cell r="A260">
            <v>36510</v>
          </cell>
          <cell r="C260">
            <v>6.22</v>
          </cell>
          <cell r="E260">
            <v>6.24</v>
          </cell>
        </row>
        <row r="261">
          <cell r="A261">
            <v>36511</v>
          </cell>
          <cell r="C261">
            <v>6.19</v>
          </cell>
          <cell r="E261">
            <v>6.21</v>
          </cell>
        </row>
        <row r="262">
          <cell r="A262">
            <v>36514</v>
          </cell>
          <cell r="C262">
            <v>6.21</v>
          </cell>
          <cell r="E262">
            <v>6.23</v>
          </cell>
        </row>
        <row r="263">
          <cell r="A263">
            <v>36515</v>
          </cell>
          <cell r="C263">
            <v>6.22</v>
          </cell>
          <cell r="E263">
            <v>6.23</v>
          </cell>
        </row>
        <row r="264">
          <cell r="A264">
            <v>36516</v>
          </cell>
          <cell r="C264">
            <v>6.23</v>
          </cell>
          <cell r="E264">
            <v>6.26</v>
          </cell>
        </row>
        <row r="265">
          <cell r="A265">
            <v>36517</v>
          </cell>
          <cell r="C265">
            <v>6.23</v>
          </cell>
          <cell r="E265">
            <v>6.27</v>
          </cell>
        </row>
        <row r="266">
          <cell r="A266">
            <v>36518</v>
          </cell>
          <cell r="C266">
            <v>6.22</v>
          </cell>
          <cell r="E266">
            <v>6.27</v>
          </cell>
        </row>
        <row r="267">
          <cell r="A267">
            <v>36521</v>
          </cell>
          <cell r="C267" t="str">
            <v>na</v>
          </cell>
          <cell r="E267" t="str">
            <v>na</v>
          </cell>
        </row>
        <row r="268">
          <cell r="A268">
            <v>36522</v>
          </cell>
          <cell r="C268" t="str">
            <v>na</v>
          </cell>
          <cell r="E268" t="str">
            <v>na</v>
          </cell>
        </row>
        <row r="269">
          <cell r="A269">
            <v>36523</v>
          </cell>
          <cell r="C269">
            <v>6.18</v>
          </cell>
          <cell r="E269">
            <v>6.23</v>
          </cell>
        </row>
        <row r="270">
          <cell r="A270">
            <v>36524</v>
          </cell>
          <cell r="C270">
            <v>6.18</v>
          </cell>
          <cell r="E270">
            <v>6.23</v>
          </cell>
        </row>
        <row r="271">
          <cell r="A271">
            <v>36525</v>
          </cell>
          <cell r="C271">
            <v>6.25</v>
          </cell>
          <cell r="E271">
            <v>6.3</v>
          </cell>
        </row>
        <row r="272">
          <cell r="A272">
            <v>36528</v>
          </cell>
          <cell r="C272" t="str">
            <v>na</v>
          </cell>
          <cell r="E272" t="str">
            <v>na</v>
          </cell>
        </row>
        <row r="273">
          <cell r="A273">
            <v>36529</v>
          </cell>
          <cell r="C273">
            <v>6.38</v>
          </cell>
          <cell r="E273">
            <v>6.41</v>
          </cell>
        </row>
        <row r="274">
          <cell r="A274">
            <v>36530</v>
          </cell>
          <cell r="C274">
            <v>6.48</v>
          </cell>
          <cell r="E274">
            <v>6.49</v>
          </cell>
        </row>
        <row r="275">
          <cell r="A275">
            <v>36531</v>
          </cell>
          <cell r="C275">
            <v>6.42</v>
          </cell>
          <cell r="E275">
            <v>6.42</v>
          </cell>
        </row>
        <row r="276">
          <cell r="A276">
            <v>36532</v>
          </cell>
          <cell r="C276">
            <v>6.41</v>
          </cell>
          <cell r="E276">
            <v>6.42</v>
          </cell>
        </row>
        <row r="277">
          <cell r="A277">
            <v>36535</v>
          </cell>
          <cell r="C277">
            <v>6.43</v>
          </cell>
          <cell r="E277">
            <v>6.43</v>
          </cell>
        </row>
        <row r="278">
          <cell r="A278">
            <v>36536</v>
          </cell>
          <cell r="C278">
            <v>6.48</v>
          </cell>
          <cell r="E278">
            <v>6.47</v>
          </cell>
        </row>
        <row r="279">
          <cell r="A279">
            <v>36537</v>
          </cell>
          <cell r="C279">
            <v>6.51</v>
          </cell>
          <cell r="E279">
            <v>6.48</v>
          </cell>
        </row>
        <row r="280">
          <cell r="A280">
            <v>36538</v>
          </cell>
          <cell r="C280">
            <v>6.45</v>
          </cell>
          <cell r="E280">
            <v>6.43</v>
          </cell>
        </row>
        <row r="281">
          <cell r="A281">
            <v>36539</v>
          </cell>
          <cell r="C281">
            <v>6.48</v>
          </cell>
          <cell r="E281">
            <v>6.45</v>
          </cell>
        </row>
        <row r="282">
          <cell r="A282">
            <v>36542</v>
          </cell>
          <cell r="C282">
            <v>6.48</v>
          </cell>
          <cell r="E282">
            <v>6.45</v>
          </cell>
        </row>
        <row r="283">
          <cell r="A283">
            <v>36543</v>
          </cell>
          <cell r="C283">
            <v>6.54</v>
          </cell>
          <cell r="E283">
            <v>6.47</v>
          </cell>
        </row>
        <row r="284">
          <cell r="A284">
            <v>36544</v>
          </cell>
          <cell r="C284">
            <v>6.56</v>
          </cell>
          <cell r="E284">
            <v>6.42</v>
          </cell>
        </row>
        <row r="285">
          <cell r="A285">
            <v>36545</v>
          </cell>
          <cell r="C285">
            <v>6.6</v>
          </cell>
          <cell r="E285">
            <v>6.46</v>
          </cell>
        </row>
        <row r="286">
          <cell r="A286">
            <v>36546</v>
          </cell>
          <cell r="C286">
            <v>6.59</v>
          </cell>
          <cell r="E286">
            <v>6.44</v>
          </cell>
        </row>
        <row r="287">
          <cell r="A287">
            <v>36549</v>
          </cell>
          <cell r="C287">
            <v>6.49</v>
          </cell>
          <cell r="E287">
            <v>6.38</v>
          </cell>
        </row>
        <row r="288">
          <cell r="A288">
            <v>36550</v>
          </cell>
          <cell r="C288">
            <v>6.5</v>
          </cell>
          <cell r="E288">
            <v>6.34</v>
          </cell>
        </row>
        <row r="289">
          <cell r="A289">
            <v>36551</v>
          </cell>
          <cell r="C289">
            <v>6.44</v>
          </cell>
          <cell r="E289">
            <v>6.27</v>
          </cell>
        </row>
        <row r="290">
          <cell r="A290">
            <v>36552</v>
          </cell>
          <cell r="C290">
            <v>6.52</v>
          </cell>
          <cell r="E290">
            <v>6.31</v>
          </cell>
        </row>
        <row r="291">
          <cell r="A291">
            <v>36553</v>
          </cell>
          <cell r="C291">
            <v>6.53</v>
          </cell>
          <cell r="E291">
            <v>6.31</v>
          </cell>
        </row>
        <row r="292">
          <cell r="A292">
            <v>36556</v>
          </cell>
          <cell r="C292">
            <v>6.54</v>
          </cell>
          <cell r="E292">
            <v>6.32</v>
          </cell>
        </row>
        <row r="293">
          <cell r="A293">
            <v>36557</v>
          </cell>
          <cell r="C293">
            <v>6.48</v>
          </cell>
          <cell r="E293">
            <v>6.28</v>
          </cell>
        </row>
        <row r="294">
          <cell r="A294">
            <v>36558</v>
          </cell>
          <cell r="C294">
            <v>6.43</v>
          </cell>
          <cell r="E294">
            <v>6.19</v>
          </cell>
        </row>
        <row r="295">
          <cell r="A295">
            <v>36559</v>
          </cell>
          <cell r="C295">
            <v>6.32</v>
          </cell>
          <cell r="E295">
            <v>6.09</v>
          </cell>
        </row>
        <row r="296">
          <cell r="A296">
            <v>36560</v>
          </cell>
          <cell r="C296">
            <v>6.42</v>
          </cell>
          <cell r="E296">
            <v>6.17</v>
          </cell>
        </row>
        <row r="297">
          <cell r="A297">
            <v>36563</v>
          </cell>
          <cell r="C297">
            <v>6.48</v>
          </cell>
          <cell r="E297">
            <v>6.22</v>
          </cell>
        </row>
        <row r="298">
          <cell r="A298">
            <v>36564</v>
          </cell>
          <cell r="C298">
            <v>6.42</v>
          </cell>
          <cell r="E298">
            <v>6.12</v>
          </cell>
        </row>
        <row r="299">
          <cell r="A299">
            <v>36565</v>
          </cell>
          <cell r="C299">
            <v>6.45</v>
          </cell>
          <cell r="E299">
            <v>6.12</v>
          </cell>
        </row>
        <row r="300">
          <cell r="A300">
            <v>36566</v>
          </cell>
          <cell r="C300">
            <v>6.52</v>
          </cell>
          <cell r="E300">
            <v>6.18</v>
          </cell>
        </row>
        <row r="301">
          <cell r="A301">
            <v>36567</v>
          </cell>
          <cell r="C301">
            <v>6.47</v>
          </cell>
          <cell r="E301">
            <v>6.13</v>
          </cell>
        </row>
        <row r="302">
          <cell r="A302">
            <v>36570</v>
          </cell>
          <cell r="C302">
            <v>6.42</v>
          </cell>
          <cell r="E302">
            <v>6.06</v>
          </cell>
        </row>
        <row r="303">
          <cell r="A303">
            <v>36571</v>
          </cell>
          <cell r="C303">
            <v>6.45</v>
          </cell>
          <cell r="E303">
            <v>6.06</v>
          </cell>
        </row>
        <row r="304">
          <cell r="A304">
            <v>36572</v>
          </cell>
          <cell r="C304">
            <v>6.45</v>
          </cell>
          <cell r="E304">
            <v>6.05</v>
          </cell>
        </row>
        <row r="305">
          <cell r="A305">
            <v>36573</v>
          </cell>
          <cell r="C305">
            <v>6.45</v>
          </cell>
          <cell r="E305">
            <v>6</v>
          </cell>
        </row>
        <row r="306">
          <cell r="A306">
            <v>36574</v>
          </cell>
          <cell r="C306">
            <v>6.34</v>
          </cell>
          <cell r="E306">
            <v>5.91</v>
          </cell>
        </row>
        <row r="307">
          <cell r="A307">
            <v>36577</v>
          </cell>
          <cell r="C307">
            <v>6.28</v>
          </cell>
          <cell r="E307">
            <v>5.87</v>
          </cell>
        </row>
        <row r="308">
          <cell r="A308">
            <v>36578</v>
          </cell>
          <cell r="C308">
            <v>6.12</v>
          </cell>
          <cell r="E308">
            <v>5.78</v>
          </cell>
        </row>
        <row r="309">
          <cell r="A309">
            <v>36579</v>
          </cell>
          <cell r="C309">
            <v>6.19</v>
          </cell>
          <cell r="E309">
            <v>5.83</v>
          </cell>
        </row>
        <row r="310">
          <cell r="A310">
            <v>36580</v>
          </cell>
          <cell r="C310">
            <v>6.08</v>
          </cell>
          <cell r="E310">
            <v>5.82</v>
          </cell>
        </row>
        <row r="311">
          <cell r="A311">
            <v>36581</v>
          </cell>
          <cell r="C311">
            <v>6.07</v>
          </cell>
          <cell r="E311">
            <v>5.87</v>
          </cell>
        </row>
        <row r="312">
          <cell r="A312">
            <v>36584</v>
          </cell>
          <cell r="C312">
            <v>6.15</v>
          </cell>
          <cell r="E312">
            <v>5.88</v>
          </cell>
        </row>
        <row r="313">
          <cell r="A313">
            <v>36585</v>
          </cell>
          <cell r="C313">
            <v>6.12</v>
          </cell>
          <cell r="E313">
            <v>5.81</v>
          </cell>
        </row>
        <row r="314">
          <cell r="A314">
            <v>36586</v>
          </cell>
          <cell r="C314">
            <v>6.09</v>
          </cell>
          <cell r="E314">
            <v>5.82</v>
          </cell>
        </row>
        <row r="315">
          <cell r="A315">
            <v>36587</v>
          </cell>
          <cell r="C315">
            <v>6.1</v>
          </cell>
          <cell r="E315">
            <v>5.82</v>
          </cell>
        </row>
        <row r="316">
          <cell r="A316">
            <v>36588</v>
          </cell>
          <cell r="C316">
            <v>6.08</v>
          </cell>
          <cell r="E316">
            <v>5.82</v>
          </cell>
        </row>
        <row r="317">
          <cell r="A317">
            <v>36591</v>
          </cell>
          <cell r="C317">
            <v>6.13</v>
          </cell>
          <cell r="E317">
            <v>5.82</v>
          </cell>
        </row>
        <row r="318">
          <cell r="A318">
            <v>36592</v>
          </cell>
          <cell r="C318">
            <v>6.1</v>
          </cell>
          <cell r="E318">
            <v>5.82</v>
          </cell>
        </row>
        <row r="319">
          <cell r="A319">
            <v>36593</v>
          </cell>
          <cell r="C319">
            <v>6.12</v>
          </cell>
          <cell r="E319">
            <v>5.8</v>
          </cell>
        </row>
        <row r="320">
          <cell r="A320">
            <v>36594</v>
          </cell>
          <cell r="C320">
            <v>6.09</v>
          </cell>
          <cell r="E320">
            <v>5.8</v>
          </cell>
        </row>
        <row r="321">
          <cell r="A321">
            <v>36595</v>
          </cell>
          <cell r="C321">
            <v>6.14</v>
          </cell>
          <cell r="E321">
            <v>5.84</v>
          </cell>
        </row>
        <row r="322">
          <cell r="A322">
            <v>36598</v>
          </cell>
          <cell r="C322">
            <v>6.11</v>
          </cell>
          <cell r="E322">
            <v>5.83</v>
          </cell>
        </row>
        <row r="323">
          <cell r="A323">
            <v>36599</v>
          </cell>
          <cell r="C323">
            <v>6.05</v>
          </cell>
          <cell r="E323">
            <v>5.8</v>
          </cell>
        </row>
        <row r="324">
          <cell r="A324">
            <v>36600</v>
          </cell>
          <cell r="C324">
            <v>6.1</v>
          </cell>
          <cell r="E324">
            <v>5.86</v>
          </cell>
        </row>
        <row r="325">
          <cell r="A325">
            <v>36601</v>
          </cell>
          <cell r="C325">
            <v>6.06</v>
          </cell>
          <cell r="E325">
            <v>5.81</v>
          </cell>
        </row>
        <row r="326">
          <cell r="A326">
            <v>36602</v>
          </cell>
          <cell r="C326">
            <v>5.99</v>
          </cell>
          <cell r="E326">
            <v>5.75</v>
          </cell>
        </row>
        <row r="327">
          <cell r="A327">
            <v>36605</v>
          </cell>
          <cell r="C327">
            <v>5.96</v>
          </cell>
          <cell r="E327">
            <v>5.73</v>
          </cell>
        </row>
        <row r="328">
          <cell r="A328">
            <v>36606</v>
          </cell>
          <cell r="C328">
            <v>5.91</v>
          </cell>
          <cell r="E328">
            <v>5.69</v>
          </cell>
        </row>
        <row r="329">
          <cell r="A329">
            <v>36607</v>
          </cell>
          <cell r="C329">
            <v>5.9</v>
          </cell>
          <cell r="E329">
            <v>5.7</v>
          </cell>
        </row>
        <row r="330">
          <cell r="A330">
            <v>36608</v>
          </cell>
          <cell r="C330">
            <v>5.88</v>
          </cell>
          <cell r="E330">
            <v>5.67</v>
          </cell>
        </row>
        <row r="331">
          <cell r="A331">
            <v>36609</v>
          </cell>
          <cell r="C331">
            <v>5.99</v>
          </cell>
          <cell r="E331">
            <v>5.76</v>
          </cell>
        </row>
        <row r="332">
          <cell r="A332">
            <v>36612</v>
          </cell>
          <cell r="C332">
            <v>6</v>
          </cell>
          <cell r="E332">
            <v>5.77</v>
          </cell>
        </row>
        <row r="333">
          <cell r="A333">
            <v>36613</v>
          </cell>
          <cell r="C333">
            <v>5.98</v>
          </cell>
          <cell r="E333">
            <v>5.77</v>
          </cell>
        </row>
        <row r="334">
          <cell r="A334">
            <v>36614</v>
          </cell>
          <cell r="C334">
            <v>6.03</v>
          </cell>
          <cell r="E334">
            <v>5.84</v>
          </cell>
        </row>
        <row r="335">
          <cell r="A335">
            <v>36615</v>
          </cell>
          <cell r="C335">
            <v>5.94</v>
          </cell>
          <cell r="E335">
            <v>5.79</v>
          </cell>
        </row>
        <row r="336">
          <cell r="A336">
            <v>36616</v>
          </cell>
          <cell r="C336">
            <v>5.9</v>
          </cell>
          <cell r="E336">
            <v>5.74</v>
          </cell>
        </row>
        <row r="337">
          <cell r="A337">
            <v>36619</v>
          </cell>
          <cell r="C337">
            <v>5.88</v>
          </cell>
          <cell r="E337">
            <v>5.74</v>
          </cell>
        </row>
        <row r="338">
          <cell r="A338">
            <v>36620</v>
          </cell>
          <cell r="C338">
            <v>5.81</v>
          </cell>
          <cell r="E338">
            <v>5.74</v>
          </cell>
        </row>
        <row r="339">
          <cell r="A339">
            <v>36621</v>
          </cell>
          <cell r="C339">
            <v>5.83</v>
          </cell>
          <cell r="E339">
            <v>5.75</v>
          </cell>
        </row>
        <row r="340">
          <cell r="A340">
            <v>36622</v>
          </cell>
          <cell r="C340">
            <v>5.85</v>
          </cell>
          <cell r="E340">
            <v>5.75</v>
          </cell>
        </row>
        <row r="341">
          <cell r="A341">
            <v>36623</v>
          </cell>
          <cell r="C341">
            <v>5.81</v>
          </cell>
          <cell r="E341">
            <v>5.69</v>
          </cell>
        </row>
        <row r="342">
          <cell r="A342">
            <v>36626</v>
          </cell>
          <cell r="C342">
            <v>5.77</v>
          </cell>
          <cell r="E342">
            <v>5.66</v>
          </cell>
        </row>
        <row r="343">
          <cell r="A343">
            <v>36627</v>
          </cell>
          <cell r="C343">
            <v>5.82</v>
          </cell>
          <cell r="E343">
            <v>5.72</v>
          </cell>
        </row>
        <row r="344">
          <cell r="A344">
            <v>36628</v>
          </cell>
          <cell r="C344">
            <v>5.84</v>
          </cell>
          <cell r="E344">
            <v>5.74</v>
          </cell>
        </row>
        <row r="345">
          <cell r="A345">
            <v>36629</v>
          </cell>
          <cell r="C345">
            <v>5.84</v>
          </cell>
          <cell r="E345">
            <v>5.75</v>
          </cell>
        </row>
        <row r="346">
          <cell r="A346">
            <v>36630</v>
          </cell>
          <cell r="C346">
            <v>5.79</v>
          </cell>
          <cell r="E346">
            <v>5.71</v>
          </cell>
        </row>
        <row r="347">
          <cell r="A347">
            <v>36633</v>
          </cell>
          <cell r="C347">
            <v>5.89</v>
          </cell>
          <cell r="E347">
            <v>5.8</v>
          </cell>
        </row>
        <row r="348">
          <cell r="A348">
            <v>36634</v>
          </cell>
          <cell r="C348">
            <v>5.94</v>
          </cell>
          <cell r="E348">
            <v>5.84</v>
          </cell>
        </row>
        <row r="349">
          <cell r="A349">
            <v>36635</v>
          </cell>
          <cell r="C349">
            <v>5.93</v>
          </cell>
          <cell r="E349">
            <v>5.83</v>
          </cell>
        </row>
        <row r="350">
          <cell r="A350">
            <v>36636</v>
          </cell>
          <cell r="C350">
            <v>5.98</v>
          </cell>
          <cell r="E350">
            <v>5.86</v>
          </cell>
        </row>
        <row r="351">
          <cell r="A351">
            <v>36637</v>
          </cell>
          <cell r="C351" t="str">
            <v>na</v>
          </cell>
          <cell r="E351" t="str">
            <v>na</v>
          </cell>
        </row>
        <row r="352">
          <cell r="A352">
            <v>36640</v>
          </cell>
          <cell r="C352">
            <v>6.02</v>
          </cell>
          <cell r="E352">
            <v>5.9</v>
          </cell>
        </row>
        <row r="353">
          <cell r="A353">
            <v>36641</v>
          </cell>
          <cell r="C353">
            <v>6.11</v>
          </cell>
          <cell r="E353">
            <v>5.94</v>
          </cell>
        </row>
        <row r="354">
          <cell r="A354">
            <v>36642</v>
          </cell>
          <cell r="C354">
            <v>6.1</v>
          </cell>
          <cell r="E354">
            <v>5.92</v>
          </cell>
        </row>
        <row r="355">
          <cell r="A355">
            <v>36643</v>
          </cell>
          <cell r="C355">
            <v>6.19</v>
          </cell>
          <cell r="E355">
            <v>5.96</v>
          </cell>
        </row>
        <row r="356">
          <cell r="A356">
            <v>36644</v>
          </cell>
          <cell r="C356">
            <v>6.16</v>
          </cell>
          <cell r="E356">
            <v>5.93</v>
          </cell>
        </row>
        <row r="357">
          <cell r="A357">
            <v>36647</v>
          </cell>
          <cell r="C357">
            <v>6.2</v>
          </cell>
          <cell r="E357">
            <v>5.81</v>
          </cell>
        </row>
        <row r="358">
          <cell r="A358">
            <v>36648</v>
          </cell>
          <cell r="C358">
            <v>6.2</v>
          </cell>
          <cell r="E358">
            <v>5.83</v>
          </cell>
        </row>
        <row r="359">
          <cell r="A359">
            <v>36649</v>
          </cell>
          <cell r="C359">
            <v>6.27</v>
          </cell>
          <cell r="E359">
            <v>5.87</v>
          </cell>
        </row>
        <row r="360">
          <cell r="A360">
            <v>36650</v>
          </cell>
          <cell r="C360">
            <v>6.28</v>
          </cell>
          <cell r="E360">
            <v>5.88</v>
          </cell>
        </row>
        <row r="361">
          <cell r="A361">
            <v>36651</v>
          </cell>
          <cell r="C361">
            <v>6.31</v>
          </cell>
          <cell r="E361">
            <v>5.86</v>
          </cell>
        </row>
        <row r="362">
          <cell r="A362">
            <v>36654</v>
          </cell>
          <cell r="C362">
            <v>6.36</v>
          </cell>
          <cell r="E362">
            <v>5.9</v>
          </cell>
        </row>
        <row r="363">
          <cell r="A363">
            <v>36655</v>
          </cell>
          <cell r="C363">
            <v>6.32</v>
          </cell>
          <cell r="E363">
            <v>5.87</v>
          </cell>
        </row>
        <row r="364">
          <cell r="A364">
            <v>36656</v>
          </cell>
          <cell r="C364">
            <v>6.23</v>
          </cell>
          <cell r="E364">
            <v>5.81</v>
          </cell>
        </row>
        <row r="365">
          <cell r="A365">
            <v>36657</v>
          </cell>
          <cell r="C365">
            <v>6.23</v>
          </cell>
          <cell r="E365">
            <v>5.76</v>
          </cell>
        </row>
        <row r="366">
          <cell r="A366">
            <v>36658</v>
          </cell>
          <cell r="C366">
            <v>6.29</v>
          </cell>
          <cell r="E366">
            <v>5.81</v>
          </cell>
        </row>
        <row r="367">
          <cell r="A367">
            <v>36661</v>
          </cell>
          <cell r="C367">
            <v>6.26</v>
          </cell>
          <cell r="E367">
            <v>5.79</v>
          </cell>
        </row>
        <row r="368">
          <cell r="A368">
            <v>36662</v>
          </cell>
          <cell r="C368">
            <v>6.22</v>
          </cell>
          <cell r="E368">
            <v>5.76</v>
          </cell>
        </row>
        <row r="369">
          <cell r="A369">
            <v>36663</v>
          </cell>
          <cell r="C369">
            <v>6.26</v>
          </cell>
          <cell r="E369">
            <v>5.8</v>
          </cell>
        </row>
        <row r="370">
          <cell r="A370">
            <v>36664</v>
          </cell>
          <cell r="C370">
            <v>6.27</v>
          </cell>
          <cell r="E370">
            <v>5.84</v>
          </cell>
        </row>
        <row r="371">
          <cell r="A371">
            <v>36665</v>
          </cell>
          <cell r="C371">
            <v>6.24</v>
          </cell>
          <cell r="E371">
            <v>5.84</v>
          </cell>
        </row>
        <row r="372">
          <cell r="A372">
            <v>36668</v>
          </cell>
          <cell r="C372" t="str">
            <v>na</v>
          </cell>
          <cell r="E372" t="str">
            <v>na</v>
          </cell>
        </row>
        <row r="373">
          <cell r="A373">
            <v>36669</v>
          </cell>
          <cell r="C373">
            <v>6.19</v>
          </cell>
          <cell r="E373">
            <v>5.81</v>
          </cell>
        </row>
        <row r="374">
          <cell r="A374">
            <v>36670</v>
          </cell>
          <cell r="C374">
            <v>6.24</v>
          </cell>
          <cell r="E374">
            <v>5.83</v>
          </cell>
        </row>
        <row r="375">
          <cell r="A375">
            <v>36671</v>
          </cell>
          <cell r="C375">
            <v>6.16</v>
          </cell>
          <cell r="E375">
            <v>5.78</v>
          </cell>
        </row>
        <row r="376">
          <cell r="A376">
            <v>36672</v>
          </cell>
          <cell r="C376">
            <v>6.06</v>
          </cell>
          <cell r="E376">
            <v>5.68</v>
          </cell>
        </row>
        <row r="377">
          <cell r="A377">
            <v>36675</v>
          </cell>
          <cell r="C377">
            <v>6.05</v>
          </cell>
          <cell r="E377">
            <v>5.67</v>
          </cell>
        </row>
        <row r="378">
          <cell r="A378">
            <v>36676</v>
          </cell>
          <cell r="C378">
            <v>6.09</v>
          </cell>
          <cell r="E378">
            <v>5.68</v>
          </cell>
        </row>
        <row r="379">
          <cell r="A379">
            <v>36677</v>
          </cell>
          <cell r="C379">
            <v>6</v>
          </cell>
          <cell r="E379">
            <v>5.63</v>
          </cell>
        </row>
        <row r="380">
          <cell r="A380">
            <v>36678</v>
          </cell>
          <cell r="C380">
            <v>5.92</v>
          </cell>
          <cell r="E380">
            <v>5.57</v>
          </cell>
        </row>
        <row r="381">
          <cell r="A381">
            <v>36679</v>
          </cell>
          <cell r="C381">
            <v>5.84</v>
          </cell>
          <cell r="E381">
            <v>5.53</v>
          </cell>
        </row>
        <row r="382">
          <cell r="A382">
            <v>36682</v>
          </cell>
          <cell r="C382">
            <v>5.9</v>
          </cell>
          <cell r="E382">
            <v>5.59</v>
          </cell>
        </row>
        <row r="383">
          <cell r="A383">
            <v>36683</v>
          </cell>
          <cell r="C383">
            <v>5.9</v>
          </cell>
          <cell r="E383">
            <v>5.57</v>
          </cell>
        </row>
        <row r="384">
          <cell r="A384">
            <v>36684</v>
          </cell>
          <cell r="C384">
            <v>5.94</v>
          </cell>
          <cell r="E384">
            <v>5.59</v>
          </cell>
        </row>
        <row r="385">
          <cell r="A385">
            <v>36685</v>
          </cell>
          <cell r="C385">
            <v>5.95</v>
          </cell>
          <cell r="E385">
            <v>5.57</v>
          </cell>
        </row>
        <row r="386">
          <cell r="A386">
            <v>36686</v>
          </cell>
          <cell r="C386">
            <v>5.94</v>
          </cell>
          <cell r="E386">
            <v>5.56</v>
          </cell>
        </row>
        <row r="387">
          <cell r="A387">
            <v>36689</v>
          </cell>
          <cell r="C387">
            <v>5.9</v>
          </cell>
          <cell r="E387">
            <v>5.55</v>
          </cell>
        </row>
        <row r="388">
          <cell r="A388">
            <v>36690</v>
          </cell>
          <cell r="C388">
            <v>5.88</v>
          </cell>
          <cell r="E388">
            <v>5.58</v>
          </cell>
        </row>
        <row r="389">
          <cell r="A389">
            <v>36691</v>
          </cell>
          <cell r="C389">
            <v>5.86</v>
          </cell>
          <cell r="E389">
            <v>5.58</v>
          </cell>
        </row>
        <row r="390">
          <cell r="A390">
            <v>36692</v>
          </cell>
          <cell r="C390">
            <v>5.86</v>
          </cell>
          <cell r="E390">
            <v>5.59</v>
          </cell>
        </row>
        <row r="391">
          <cell r="A391">
            <v>36693</v>
          </cell>
          <cell r="C391">
            <v>5.81</v>
          </cell>
          <cell r="E391">
            <v>5.56</v>
          </cell>
        </row>
        <row r="392">
          <cell r="A392">
            <v>36696</v>
          </cell>
          <cell r="C392">
            <v>5.81</v>
          </cell>
          <cell r="E392">
            <v>5.55</v>
          </cell>
        </row>
        <row r="393">
          <cell r="A393">
            <v>36697</v>
          </cell>
          <cell r="C393">
            <v>5.85</v>
          </cell>
          <cell r="E393">
            <v>5.57</v>
          </cell>
        </row>
        <row r="394">
          <cell r="A394">
            <v>36698</v>
          </cell>
          <cell r="C394">
            <v>5.93</v>
          </cell>
          <cell r="E394">
            <v>5.62</v>
          </cell>
        </row>
        <row r="395">
          <cell r="A395">
            <v>36699</v>
          </cell>
          <cell r="C395">
            <v>5.95</v>
          </cell>
          <cell r="E395">
            <v>5.64</v>
          </cell>
        </row>
        <row r="396">
          <cell r="A396">
            <v>36700</v>
          </cell>
          <cell r="C396">
            <v>6.01</v>
          </cell>
          <cell r="E396">
            <v>5.69</v>
          </cell>
        </row>
        <row r="397">
          <cell r="A397">
            <v>36703</v>
          </cell>
          <cell r="C397">
            <v>5.94</v>
          </cell>
          <cell r="E397">
            <v>5.62</v>
          </cell>
        </row>
        <row r="398">
          <cell r="A398">
            <v>36704</v>
          </cell>
          <cell r="C398">
            <v>5.91</v>
          </cell>
          <cell r="E398">
            <v>5.6</v>
          </cell>
        </row>
        <row r="399">
          <cell r="A399">
            <v>36705</v>
          </cell>
          <cell r="C399">
            <v>5.93</v>
          </cell>
          <cell r="E399">
            <v>5.61</v>
          </cell>
        </row>
        <row r="400">
          <cell r="A400">
            <v>36706</v>
          </cell>
          <cell r="C400">
            <v>5.84</v>
          </cell>
          <cell r="E400">
            <v>5.54</v>
          </cell>
        </row>
        <row r="401">
          <cell r="A401">
            <v>36707</v>
          </cell>
          <cell r="C401">
            <v>5.83</v>
          </cell>
          <cell r="E401">
            <v>5.54</v>
          </cell>
        </row>
        <row r="402">
          <cell r="A402">
            <v>36710</v>
          </cell>
          <cell r="C402" t="str">
            <v>na</v>
          </cell>
          <cell r="E402" t="str">
            <v>na</v>
          </cell>
        </row>
        <row r="403">
          <cell r="A403">
            <v>36711</v>
          </cell>
          <cell r="C403">
            <v>5.79</v>
          </cell>
          <cell r="E403">
            <v>5.52</v>
          </cell>
        </row>
        <row r="404">
          <cell r="A404">
            <v>36712</v>
          </cell>
          <cell r="C404">
            <v>5.8</v>
          </cell>
          <cell r="E404">
            <v>5.53</v>
          </cell>
        </row>
        <row r="405">
          <cell r="A405">
            <v>36713</v>
          </cell>
          <cell r="C405">
            <v>5.83</v>
          </cell>
          <cell r="E405">
            <v>5.55</v>
          </cell>
        </row>
        <row r="406">
          <cell r="A406">
            <v>36714</v>
          </cell>
          <cell r="C406">
            <v>5.81</v>
          </cell>
          <cell r="E406">
            <v>5.53</v>
          </cell>
        </row>
        <row r="407">
          <cell r="A407">
            <v>36717</v>
          </cell>
          <cell r="C407">
            <v>5.83</v>
          </cell>
          <cell r="E407">
            <v>5.55</v>
          </cell>
        </row>
        <row r="408">
          <cell r="A408">
            <v>36718</v>
          </cell>
          <cell r="C408">
            <v>5.84</v>
          </cell>
          <cell r="E408">
            <v>5.56</v>
          </cell>
        </row>
        <row r="409">
          <cell r="A409">
            <v>36719</v>
          </cell>
          <cell r="C409">
            <v>5.86</v>
          </cell>
          <cell r="E409">
            <v>5.57</v>
          </cell>
        </row>
        <row r="410">
          <cell r="A410">
            <v>36720</v>
          </cell>
          <cell r="C410">
            <v>5.81</v>
          </cell>
          <cell r="E410">
            <v>5.52</v>
          </cell>
        </row>
        <row r="411">
          <cell r="A411">
            <v>36721</v>
          </cell>
          <cell r="C411">
            <v>5.88</v>
          </cell>
          <cell r="E411">
            <v>5.57</v>
          </cell>
        </row>
        <row r="412">
          <cell r="A412">
            <v>36724</v>
          </cell>
          <cell r="C412">
            <v>5.94</v>
          </cell>
          <cell r="E412">
            <v>5.6</v>
          </cell>
        </row>
        <row r="413">
          <cell r="A413">
            <v>36725</v>
          </cell>
          <cell r="C413">
            <v>5.96</v>
          </cell>
          <cell r="E413">
            <v>5.61</v>
          </cell>
        </row>
        <row r="414">
          <cell r="A414">
            <v>36726</v>
          </cell>
          <cell r="C414">
            <v>5.98</v>
          </cell>
          <cell r="E414">
            <v>5.63</v>
          </cell>
        </row>
        <row r="415">
          <cell r="A415">
            <v>36727</v>
          </cell>
          <cell r="C415">
            <v>5.84</v>
          </cell>
          <cell r="E415">
            <v>5.53</v>
          </cell>
        </row>
        <row r="416">
          <cell r="A416">
            <v>36728</v>
          </cell>
          <cell r="C416">
            <v>5.85</v>
          </cell>
          <cell r="E416">
            <v>5.53</v>
          </cell>
        </row>
        <row r="417">
          <cell r="A417">
            <v>36731</v>
          </cell>
          <cell r="C417">
            <v>5.88</v>
          </cell>
          <cell r="E417">
            <v>5.54</v>
          </cell>
        </row>
        <row r="418">
          <cell r="A418">
            <v>36732</v>
          </cell>
          <cell r="C418">
            <v>5.88</v>
          </cell>
          <cell r="E418">
            <v>5.55</v>
          </cell>
        </row>
        <row r="419">
          <cell r="A419">
            <v>36733</v>
          </cell>
          <cell r="C419">
            <v>5.86</v>
          </cell>
          <cell r="E419">
            <v>5.55</v>
          </cell>
        </row>
        <row r="420">
          <cell r="A420">
            <v>36734</v>
          </cell>
          <cell r="C420">
            <v>5.86</v>
          </cell>
          <cell r="E420">
            <v>5.53</v>
          </cell>
        </row>
        <row r="421">
          <cell r="A421">
            <v>36735</v>
          </cell>
          <cell r="C421">
            <v>5.89</v>
          </cell>
          <cell r="E421">
            <v>5.53</v>
          </cell>
        </row>
        <row r="422">
          <cell r="A422">
            <v>36738</v>
          </cell>
          <cell r="C422">
            <v>5.88</v>
          </cell>
          <cell r="E422">
            <v>5.52</v>
          </cell>
        </row>
        <row r="423">
          <cell r="A423">
            <v>36739</v>
          </cell>
          <cell r="C423">
            <v>5.83</v>
          </cell>
          <cell r="E423">
            <v>5.49</v>
          </cell>
        </row>
        <row r="424">
          <cell r="A424">
            <v>36740</v>
          </cell>
          <cell r="C424">
            <v>5.8</v>
          </cell>
          <cell r="E424">
            <v>5.5</v>
          </cell>
        </row>
        <row r="425">
          <cell r="A425">
            <v>36741</v>
          </cell>
          <cell r="C425">
            <v>5.77</v>
          </cell>
          <cell r="E425">
            <v>5.48</v>
          </cell>
        </row>
        <row r="426">
          <cell r="A426">
            <v>36742</v>
          </cell>
          <cell r="C426">
            <v>5.72</v>
          </cell>
          <cell r="E426">
            <v>5.47</v>
          </cell>
        </row>
        <row r="427">
          <cell r="A427">
            <v>36745</v>
          </cell>
          <cell r="C427" t="str">
            <v>na</v>
          </cell>
          <cell r="E427" t="str">
            <v>na</v>
          </cell>
        </row>
        <row r="428">
          <cell r="A428">
            <v>36746</v>
          </cell>
          <cell r="C428">
            <v>5.75</v>
          </cell>
          <cell r="E428">
            <v>5.48</v>
          </cell>
        </row>
        <row r="429">
          <cell r="A429">
            <v>36747</v>
          </cell>
          <cell r="C429">
            <v>5.76</v>
          </cell>
          <cell r="E429">
            <v>5.49</v>
          </cell>
        </row>
        <row r="430">
          <cell r="A430">
            <v>36748</v>
          </cell>
          <cell r="C430">
            <v>5.72</v>
          </cell>
          <cell r="E430">
            <v>5.46</v>
          </cell>
        </row>
        <row r="431">
          <cell r="A431">
            <v>36749</v>
          </cell>
          <cell r="C431">
            <v>5.78</v>
          </cell>
          <cell r="E431">
            <v>5.48</v>
          </cell>
        </row>
        <row r="432">
          <cell r="A432">
            <v>36752</v>
          </cell>
          <cell r="C432">
            <v>5.75</v>
          </cell>
          <cell r="E432">
            <v>5.45</v>
          </cell>
        </row>
        <row r="433">
          <cell r="A433">
            <v>36753</v>
          </cell>
          <cell r="C433">
            <v>5.78</v>
          </cell>
          <cell r="E433">
            <v>5.47</v>
          </cell>
        </row>
        <row r="434">
          <cell r="A434">
            <v>36754</v>
          </cell>
          <cell r="C434">
            <v>5.79</v>
          </cell>
          <cell r="E434">
            <v>5.47</v>
          </cell>
        </row>
        <row r="435">
          <cell r="A435">
            <v>36755</v>
          </cell>
          <cell r="C435">
            <v>5.78</v>
          </cell>
          <cell r="E435">
            <v>5.46</v>
          </cell>
        </row>
        <row r="436">
          <cell r="A436">
            <v>36756</v>
          </cell>
          <cell r="C436">
            <v>5.76</v>
          </cell>
          <cell r="E436">
            <v>5.44</v>
          </cell>
        </row>
        <row r="437">
          <cell r="A437">
            <v>36759</v>
          </cell>
          <cell r="C437">
            <v>5.78</v>
          </cell>
          <cell r="E437">
            <v>5.47</v>
          </cell>
        </row>
        <row r="438">
          <cell r="A438">
            <v>36760</v>
          </cell>
          <cell r="C438">
            <v>5.77</v>
          </cell>
          <cell r="E438">
            <v>5.48</v>
          </cell>
        </row>
        <row r="439">
          <cell r="A439">
            <v>36761</v>
          </cell>
          <cell r="C439">
            <v>5.74</v>
          </cell>
          <cell r="E439">
            <v>5.47</v>
          </cell>
        </row>
        <row r="440">
          <cell r="A440">
            <v>36762</v>
          </cell>
          <cell r="C440">
            <v>5.75</v>
          </cell>
          <cell r="E440">
            <v>5.47</v>
          </cell>
        </row>
        <row r="441">
          <cell r="A441">
            <v>36763</v>
          </cell>
          <cell r="C441">
            <v>5.76</v>
          </cell>
          <cell r="E441">
            <v>5.47</v>
          </cell>
        </row>
        <row r="442">
          <cell r="A442">
            <v>36766</v>
          </cell>
          <cell r="C442">
            <v>5.8</v>
          </cell>
          <cell r="E442">
            <v>5.51</v>
          </cell>
        </row>
        <row r="443">
          <cell r="A443">
            <v>36767</v>
          </cell>
          <cell r="C443">
            <v>5.83</v>
          </cell>
          <cell r="E443">
            <v>5.55</v>
          </cell>
        </row>
        <row r="444">
          <cell r="A444">
            <v>36768</v>
          </cell>
          <cell r="C444">
            <v>5.77</v>
          </cell>
          <cell r="E444">
            <v>5.51</v>
          </cell>
        </row>
        <row r="445">
          <cell r="A445">
            <v>36769</v>
          </cell>
          <cell r="C445">
            <v>5.67</v>
          </cell>
          <cell r="E445">
            <v>5.46</v>
          </cell>
        </row>
        <row r="446">
          <cell r="A446">
            <v>36770</v>
          </cell>
          <cell r="C446">
            <v>5.64</v>
          </cell>
          <cell r="E446">
            <v>5.46</v>
          </cell>
        </row>
        <row r="447">
          <cell r="A447">
            <v>36773</v>
          </cell>
          <cell r="C447" t="str">
            <v>na</v>
          </cell>
          <cell r="E447" t="str">
            <v>na</v>
          </cell>
        </row>
        <row r="448">
          <cell r="A448">
            <v>36774</v>
          </cell>
          <cell r="C448">
            <v>5.64</v>
          </cell>
          <cell r="E448">
            <v>5.47</v>
          </cell>
        </row>
        <row r="449">
          <cell r="A449">
            <v>36775</v>
          </cell>
          <cell r="C449">
            <v>5.67</v>
          </cell>
          <cell r="E449">
            <v>5.51</v>
          </cell>
        </row>
        <row r="450">
          <cell r="A450">
            <v>36776</v>
          </cell>
          <cell r="C450">
            <v>5.7</v>
          </cell>
          <cell r="E450">
            <v>5.51</v>
          </cell>
        </row>
        <row r="451">
          <cell r="A451">
            <v>36777</v>
          </cell>
          <cell r="C451">
            <v>5.69</v>
          </cell>
          <cell r="E451">
            <v>5.51</v>
          </cell>
        </row>
        <row r="452">
          <cell r="A452">
            <v>36780</v>
          </cell>
          <cell r="C452">
            <v>5.72</v>
          </cell>
          <cell r="E452">
            <v>5.52</v>
          </cell>
        </row>
        <row r="453">
          <cell r="A453">
            <v>36781</v>
          </cell>
          <cell r="C453">
            <v>5.74</v>
          </cell>
          <cell r="E453">
            <v>5.56</v>
          </cell>
        </row>
        <row r="454">
          <cell r="A454">
            <v>36782</v>
          </cell>
          <cell r="C454">
            <v>5.71</v>
          </cell>
          <cell r="E454">
            <v>5.55</v>
          </cell>
        </row>
        <row r="455">
          <cell r="A455">
            <v>36783</v>
          </cell>
          <cell r="C455">
            <v>5.74</v>
          </cell>
          <cell r="E455">
            <v>5.62</v>
          </cell>
        </row>
        <row r="456">
          <cell r="A456">
            <v>36784</v>
          </cell>
          <cell r="C456">
            <v>5.76</v>
          </cell>
          <cell r="E456">
            <v>5.68</v>
          </cell>
        </row>
        <row r="457">
          <cell r="A457">
            <v>36787</v>
          </cell>
          <cell r="C457">
            <v>5.78</v>
          </cell>
          <cell r="E457">
            <v>5.71</v>
          </cell>
        </row>
        <row r="458">
          <cell r="A458">
            <v>36788</v>
          </cell>
          <cell r="C458">
            <v>5.77</v>
          </cell>
          <cell r="E458">
            <v>5.68</v>
          </cell>
        </row>
        <row r="459">
          <cell r="A459">
            <v>36789</v>
          </cell>
          <cell r="C459">
            <v>5.79</v>
          </cell>
          <cell r="E459">
            <v>5.71</v>
          </cell>
        </row>
        <row r="460">
          <cell r="A460">
            <v>36790</v>
          </cell>
          <cell r="C460">
            <v>5.76</v>
          </cell>
          <cell r="E460">
            <v>5.68</v>
          </cell>
        </row>
        <row r="461">
          <cell r="A461">
            <v>36791</v>
          </cell>
          <cell r="C461">
            <v>5.77</v>
          </cell>
          <cell r="E461">
            <v>5.68</v>
          </cell>
        </row>
        <row r="462">
          <cell r="A462">
            <v>36794</v>
          </cell>
          <cell r="C462">
            <v>5.76</v>
          </cell>
          <cell r="E462">
            <v>5.67</v>
          </cell>
        </row>
        <row r="463">
          <cell r="A463">
            <v>36795</v>
          </cell>
          <cell r="C463">
            <v>5.73</v>
          </cell>
          <cell r="E463">
            <v>5.64</v>
          </cell>
        </row>
        <row r="464">
          <cell r="A464">
            <v>36796</v>
          </cell>
          <cell r="C464">
            <v>5.75</v>
          </cell>
          <cell r="E464">
            <v>5.67</v>
          </cell>
        </row>
        <row r="465">
          <cell r="A465">
            <v>36797</v>
          </cell>
          <cell r="C465">
            <v>5.74</v>
          </cell>
          <cell r="E465">
            <v>5.67</v>
          </cell>
        </row>
        <row r="466">
          <cell r="A466">
            <v>36798</v>
          </cell>
          <cell r="C466">
            <v>5.73</v>
          </cell>
          <cell r="E466">
            <v>5.66</v>
          </cell>
        </row>
        <row r="467">
          <cell r="A467">
            <v>36801</v>
          </cell>
          <cell r="C467">
            <v>5.76</v>
          </cell>
          <cell r="E467">
            <v>5.69</v>
          </cell>
        </row>
        <row r="468">
          <cell r="A468">
            <v>36802</v>
          </cell>
          <cell r="C468">
            <v>5.78</v>
          </cell>
          <cell r="E468">
            <v>5.7</v>
          </cell>
        </row>
        <row r="469">
          <cell r="A469">
            <v>36803</v>
          </cell>
          <cell r="C469">
            <v>5.8</v>
          </cell>
          <cell r="E469">
            <v>5.7</v>
          </cell>
        </row>
        <row r="470">
          <cell r="A470">
            <v>36804</v>
          </cell>
          <cell r="C470">
            <v>5.74</v>
          </cell>
          <cell r="E470">
            <v>5.64</v>
          </cell>
        </row>
        <row r="471">
          <cell r="A471">
            <v>36805</v>
          </cell>
          <cell r="C471">
            <v>5.73</v>
          </cell>
          <cell r="E471">
            <v>5.6</v>
          </cell>
        </row>
        <row r="472">
          <cell r="A472">
            <v>36808</v>
          </cell>
          <cell r="C472" t="str">
            <v>na</v>
          </cell>
          <cell r="E472" t="str">
            <v>na</v>
          </cell>
        </row>
        <row r="473">
          <cell r="A473">
            <v>36809</v>
          </cell>
          <cell r="C473">
            <v>5.71</v>
          </cell>
          <cell r="E473">
            <v>5.58</v>
          </cell>
        </row>
        <row r="474">
          <cell r="A474">
            <v>36810</v>
          </cell>
          <cell r="C474">
            <v>5.72</v>
          </cell>
          <cell r="E474">
            <v>5.58</v>
          </cell>
        </row>
        <row r="475">
          <cell r="A475">
            <v>36811</v>
          </cell>
          <cell r="C475">
            <v>5.69</v>
          </cell>
          <cell r="E475">
            <v>5.58</v>
          </cell>
        </row>
        <row r="476">
          <cell r="A476">
            <v>36812</v>
          </cell>
          <cell r="C476">
            <v>5.69</v>
          </cell>
          <cell r="E476">
            <v>5.57</v>
          </cell>
        </row>
        <row r="477">
          <cell r="A477">
            <v>36815</v>
          </cell>
          <cell r="C477">
            <v>5.71</v>
          </cell>
          <cell r="E477">
            <v>5.58</v>
          </cell>
        </row>
        <row r="478">
          <cell r="A478">
            <v>36816</v>
          </cell>
          <cell r="C478">
            <v>5.67</v>
          </cell>
          <cell r="E478">
            <v>5.56</v>
          </cell>
        </row>
        <row r="479">
          <cell r="A479">
            <v>36817</v>
          </cell>
          <cell r="C479">
            <v>5.66</v>
          </cell>
          <cell r="E479">
            <v>5.56</v>
          </cell>
        </row>
        <row r="480">
          <cell r="A480">
            <v>36818</v>
          </cell>
          <cell r="C480">
            <v>5.68</v>
          </cell>
          <cell r="E480">
            <v>5.56</v>
          </cell>
        </row>
        <row r="481">
          <cell r="A481">
            <v>36819</v>
          </cell>
          <cell r="C481">
            <v>5.66</v>
          </cell>
          <cell r="E481">
            <v>5.54</v>
          </cell>
        </row>
        <row r="482">
          <cell r="A482">
            <v>36822</v>
          </cell>
          <cell r="C482">
            <v>5.65</v>
          </cell>
          <cell r="E482">
            <v>5.55</v>
          </cell>
        </row>
        <row r="483">
          <cell r="A483">
            <v>36823</v>
          </cell>
          <cell r="C483">
            <v>5.68</v>
          </cell>
          <cell r="E483">
            <v>5.57</v>
          </cell>
        </row>
        <row r="484">
          <cell r="A484">
            <v>36824</v>
          </cell>
          <cell r="C484">
            <v>5.72</v>
          </cell>
          <cell r="E484">
            <v>5.61</v>
          </cell>
        </row>
        <row r="485">
          <cell r="A485">
            <v>36825</v>
          </cell>
          <cell r="C485">
            <v>5.75</v>
          </cell>
          <cell r="E485">
            <v>5.62</v>
          </cell>
        </row>
        <row r="486">
          <cell r="A486">
            <v>36826</v>
          </cell>
          <cell r="C486">
            <v>5.79</v>
          </cell>
          <cell r="E486">
            <v>5.64</v>
          </cell>
        </row>
        <row r="487">
          <cell r="A487">
            <v>36829</v>
          </cell>
          <cell r="C487">
            <v>5.79</v>
          </cell>
          <cell r="E487">
            <v>5.63</v>
          </cell>
        </row>
        <row r="488">
          <cell r="A488">
            <v>36830</v>
          </cell>
          <cell r="C488">
            <v>5.81</v>
          </cell>
          <cell r="E488">
            <v>5.66</v>
          </cell>
        </row>
        <row r="489">
          <cell r="A489">
            <v>36831</v>
          </cell>
          <cell r="C489">
            <v>5.81</v>
          </cell>
          <cell r="E489">
            <v>5.69</v>
          </cell>
        </row>
        <row r="490">
          <cell r="A490">
            <v>36832</v>
          </cell>
          <cell r="C490">
            <v>5.8</v>
          </cell>
          <cell r="E490">
            <v>5.68</v>
          </cell>
        </row>
        <row r="491">
          <cell r="A491">
            <v>36833</v>
          </cell>
          <cell r="C491">
            <v>5.85</v>
          </cell>
          <cell r="E491">
            <v>5.71</v>
          </cell>
        </row>
        <row r="492">
          <cell r="A492">
            <v>36836</v>
          </cell>
          <cell r="C492">
            <v>5.85</v>
          </cell>
          <cell r="E492">
            <v>5.71</v>
          </cell>
        </row>
        <row r="493">
          <cell r="A493">
            <v>36837</v>
          </cell>
          <cell r="C493">
            <v>5.83</v>
          </cell>
          <cell r="E493">
            <v>5.7</v>
          </cell>
        </row>
        <row r="494">
          <cell r="A494">
            <v>36838</v>
          </cell>
          <cell r="C494">
            <v>5.86</v>
          </cell>
          <cell r="E494">
            <v>5.7</v>
          </cell>
        </row>
        <row r="495">
          <cell r="A495">
            <v>36839</v>
          </cell>
          <cell r="C495">
            <v>5.84</v>
          </cell>
          <cell r="E495">
            <v>5.67</v>
          </cell>
        </row>
        <row r="496">
          <cell r="A496">
            <v>36840</v>
          </cell>
          <cell r="C496">
            <v>5.8</v>
          </cell>
          <cell r="E496">
            <v>5.65</v>
          </cell>
        </row>
        <row r="497">
          <cell r="A497">
            <v>36843</v>
          </cell>
          <cell r="C497" t="str">
            <v>na</v>
          </cell>
          <cell r="E497" t="str">
            <v>na</v>
          </cell>
        </row>
        <row r="498">
          <cell r="A498">
            <v>36844</v>
          </cell>
          <cell r="C498">
            <v>5.79</v>
          </cell>
          <cell r="E498">
            <v>5.63</v>
          </cell>
        </row>
        <row r="499">
          <cell r="A499">
            <v>36845</v>
          </cell>
          <cell r="C499">
            <v>5.76</v>
          </cell>
          <cell r="E499">
            <v>5.6</v>
          </cell>
        </row>
        <row r="500">
          <cell r="A500">
            <v>36846</v>
          </cell>
          <cell r="C500">
            <v>5.7</v>
          </cell>
          <cell r="E500">
            <v>5.57</v>
          </cell>
        </row>
        <row r="501">
          <cell r="A501">
            <v>36847</v>
          </cell>
          <cell r="C501">
            <v>5.72</v>
          </cell>
          <cell r="E501">
            <v>5.58</v>
          </cell>
        </row>
        <row r="502">
          <cell r="A502">
            <v>36850</v>
          </cell>
          <cell r="C502">
            <v>5.72</v>
          </cell>
          <cell r="E502">
            <v>5.59</v>
          </cell>
        </row>
        <row r="503">
          <cell r="A503">
            <v>36851</v>
          </cell>
          <cell r="C503">
            <v>5.71</v>
          </cell>
          <cell r="E503">
            <v>5.59</v>
          </cell>
        </row>
        <row r="504">
          <cell r="A504">
            <v>36852</v>
          </cell>
          <cell r="C504">
            <v>5.65</v>
          </cell>
          <cell r="E504">
            <v>5.56</v>
          </cell>
        </row>
        <row r="505">
          <cell r="A505">
            <v>36853</v>
          </cell>
          <cell r="C505">
            <v>5.66</v>
          </cell>
          <cell r="E505">
            <v>5.56</v>
          </cell>
        </row>
        <row r="506">
          <cell r="A506">
            <v>36854</v>
          </cell>
          <cell r="C506">
            <v>5.65</v>
          </cell>
          <cell r="E506">
            <v>5.55</v>
          </cell>
        </row>
        <row r="507">
          <cell r="A507">
            <v>36857</v>
          </cell>
          <cell r="C507">
            <v>5.63</v>
          </cell>
          <cell r="E507">
            <v>5.54</v>
          </cell>
        </row>
        <row r="508">
          <cell r="A508">
            <v>36858</v>
          </cell>
          <cell r="C508">
            <v>5.59</v>
          </cell>
          <cell r="E508">
            <v>5.52</v>
          </cell>
        </row>
        <row r="509">
          <cell r="A509">
            <v>36859</v>
          </cell>
          <cell r="C509">
            <v>5.54</v>
          </cell>
          <cell r="E509">
            <v>5.51</v>
          </cell>
        </row>
        <row r="510">
          <cell r="A510">
            <v>36860</v>
          </cell>
          <cell r="C510">
            <v>5.51</v>
          </cell>
          <cell r="E510">
            <v>5.5</v>
          </cell>
        </row>
        <row r="511">
          <cell r="A511">
            <v>36861</v>
          </cell>
          <cell r="C511">
            <v>5.53</v>
          </cell>
          <cell r="E511">
            <v>5.52</v>
          </cell>
        </row>
        <row r="512">
          <cell r="A512">
            <v>36864</v>
          </cell>
          <cell r="C512">
            <v>5.56</v>
          </cell>
          <cell r="E512">
            <v>5.59</v>
          </cell>
        </row>
        <row r="513">
          <cell r="A513">
            <v>36865</v>
          </cell>
          <cell r="C513">
            <v>5.48</v>
          </cell>
          <cell r="E513">
            <v>5.56</v>
          </cell>
        </row>
        <row r="514">
          <cell r="A514">
            <v>36866</v>
          </cell>
          <cell r="C514">
            <v>5.42</v>
          </cell>
          <cell r="E514">
            <v>5.52</v>
          </cell>
        </row>
        <row r="515">
          <cell r="A515">
            <v>36867</v>
          </cell>
          <cell r="C515">
            <v>5.39</v>
          </cell>
          <cell r="E515">
            <v>5.51</v>
          </cell>
        </row>
        <row r="516">
          <cell r="A516">
            <v>36868</v>
          </cell>
          <cell r="C516">
            <v>5.4</v>
          </cell>
          <cell r="E516">
            <v>5.5</v>
          </cell>
        </row>
        <row r="517">
          <cell r="A517">
            <v>36871</v>
          </cell>
          <cell r="C517">
            <v>5.42</v>
          </cell>
          <cell r="E517">
            <v>5.52</v>
          </cell>
        </row>
        <row r="518">
          <cell r="A518">
            <v>36872</v>
          </cell>
          <cell r="C518">
            <v>5.44</v>
          </cell>
          <cell r="E518">
            <v>5.55</v>
          </cell>
        </row>
        <row r="519">
          <cell r="A519">
            <v>36873</v>
          </cell>
          <cell r="C519">
            <v>5.4</v>
          </cell>
          <cell r="E519">
            <v>5.51</v>
          </cell>
        </row>
        <row r="520">
          <cell r="A520">
            <v>36874</v>
          </cell>
          <cell r="C520">
            <v>5.39</v>
          </cell>
          <cell r="E520">
            <v>5.52</v>
          </cell>
        </row>
        <row r="521">
          <cell r="A521">
            <v>36875</v>
          </cell>
          <cell r="C521">
            <v>5.41</v>
          </cell>
          <cell r="E521">
            <v>5.53</v>
          </cell>
        </row>
        <row r="522">
          <cell r="A522">
            <v>36878</v>
          </cell>
          <cell r="C522">
            <v>5.36</v>
          </cell>
          <cell r="E522">
            <v>5.51</v>
          </cell>
        </row>
        <row r="523">
          <cell r="A523">
            <v>36879</v>
          </cell>
          <cell r="C523">
            <v>5.38</v>
          </cell>
          <cell r="E523">
            <v>5.55</v>
          </cell>
        </row>
        <row r="524">
          <cell r="A524">
            <v>36880</v>
          </cell>
          <cell r="C524">
            <v>5.31</v>
          </cell>
          <cell r="E524">
            <v>5.53</v>
          </cell>
        </row>
        <row r="525">
          <cell r="A525">
            <v>36881</v>
          </cell>
          <cell r="C525">
            <v>5.31</v>
          </cell>
          <cell r="E525">
            <v>5.54</v>
          </cell>
        </row>
        <row r="526">
          <cell r="A526">
            <v>36882</v>
          </cell>
          <cell r="C526">
            <v>5.3</v>
          </cell>
          <cell r="E526">
            <v>5.52</v>
          </cell>
        </row>
        <row r="527">
          <cell r="A527">
            <v>36885</v>
          </cell>
          <cell r="C527" t="str">
            <v>na</v>
          </cell>
          <cell r="E527" t="str">
            <v>na</v>
          </cell>
        </row>
        <row r="528">
          <cell r="A528">
            <v>36886</v>
          </cell>
          <cell r="C528" t="str">
            <v>na</v>
          </cell>
          <cell r="E528" t="str">
            <v>na</v>
          </cell>
        </row>
        <row r="529">
          <cell r="A529">
            <v>36887</v>
          </cell>
          <cell r="C529">
            <v>5.35</v>
          </cell>
          <cell r="E529">
            <v>5.56</v>
          </cell>
        </row>
        <row r="530">
          <cell r="A530">
            <v>36888</v>
          </cell>
          <cell r="C530">
            <v>5.39</v>
          </cell>
          <cell r="E530">
            <v>5.57</v>
          </cell>
        </row>
        <row r="531">
          <cell r="A531">
            <v>36889</v>
          </cell>
          <cell r="C531">
            <v>5.4</v>
          </cell>
          <cell r="E531">
            <v>5.58</v>
          </cell>
        </row>
        <row r="532">
          <cell r="A532">
            <v>36892</v>
          </cell>
          <cell r="C532" t="str">
            <v>na</v>
          </cell>
          <cell r="E532" t="str">
            <v>na</v>
          </cell>
        </row>
        <row r="533">
          <cell r="A533">
            <v>36893</v>
          </cell>
          <cell r="C533">
            <v>5.28</v>
          </cell>
          <cell r="E533">
            <v>5.52</v>
          </cell>
        </row>
        <row r="534">
          <cell r="A534">
            <v>36894</v>
          </cell>
          <cell r="C534">
            <v>5.43</v>
          </cell>
          <cell r="E534">
            <v>5.63</v>
          </cell>
        </row>
        <row r="535">
          <cell r="A535">
            <v>36895</v>
          </cell>
          <cell r="C535">
            <v>5.39</v>
          </cell>
          <cell r="E535">
            <v>5.62</v>
          </cell>
        </row>
        <row r="536">
          <cell r="A536">
            <v>36896</v>
          </cell>
          <cell r="C536">
            <v>5.32</v>
          </cell>
          <cell r="E536">
            <v>5.61</v>
          </cell>
        </row>
        <row r="537">
          <cell r="A537">
            <v>36899</v>
          </cell>
          <cell r="C537">
            <v>5.35</v>
          </cell>
          <cell r="E537">
            <v>5.66</v>
          </cell>
        </row>
        <row r="538">
          <cell r="A538">
            <v>36900</v>
          </cell>
          <cell r="C538">
            <v>5.37</v>
          </cell>
          <cell r="E538">
            <v>5.65</v>
          </cell>
        </row>
        <row r="539">
          <cell r="A539">
            <v>36901</v>
          </cell>
          <cell r="C539">
            <v>5.41</v>
          </cell>
          <cell r="E539">
            <v>5.68</v>
          </cell>
        </row>
        <row r="540">
          <cell r="A540">
            <v>36902</v>
          </cell>
          <cell r="C540">
            <v>5.41</v>
          </cell>
          <cell r="E540">
            <v>5.7</v>
          </cell>
        </row>
        <row r="541">
          <cell r="A541">
            <v>36903</v>
          </cell>
          <cell r="C541">
            <v>5.45</v>
          </cell>
          <cell r="E541">
            <v>5.72</v>
          </cell>
        </row>
        <row r="542">
          <cell r="A542">
            <v>36906</v>
          </cell>
          <cell r="C542">
            <v>5.45</v>
          </cell>
          <cell r="E542">
            <v>5.72</v>
          </cell>
        </row>
        <row r="543">
          <cell r="A543">
            <v>36907</v>
          </cell>
          <cell r="C543">
            <v>5.45</v>
          </cell>
          <cell r="E543">
            <v>5.7</v>
          </cell>
        </row>
        <row r="544">
          <cell r="A544">
            <v>36908</v>
          </cell>
          <cell r="C544">
            <v>5.41</v>
          </cell>
          <cell r="E544">
            <v>5.66</v>
          </cell>
        </row>
        <row r="545">
          <cell r="A545">
            <v>36909</v>
          </cell>
          <cell r="C545">
            <v>5.39</v>
          </cell>
          <cell r="E545">
            <v>5.67</v>
          </cell>
        </row>
        <row r="546">
          <cell r="A546">
            <v>36910</v>
          </cell>
          <cell r="C546">
            <v>5.43</v>
          </cell>
          <cell r="E546">
            <v>5.71</v>
          </cell>
        </row>
        <row r="547">
          <cell r="A547">
            <v>36913</v>
          </cell>
          <cell r="C547">
            <v>5.46</v>
          </cell>
          <cell r="E547">
            <v>5.73</v>
          </cell>
        </row>
        <row r="548">
          <cell r="A548">
            <v>36914</v>
          </cell>
          <cell r="C548">
            <v>5.48</v>
          </cell>
          <cell r="E548">
            <v>5.75</v>
          </cell>
        </row>
        <row r="549">
          <cell r="A549">
            <v>36915</v>
          </cell>
          <cell r="C549">
            <v>5.51</v>
          </cell>
          <cell r="E549">
            <v>5.78</v>
          </cell>
        </row>
        <row r="550">
          <cell r="A550">
            <v>36916</v>
          </cell>
          <cell r="C550">
            <v>5.46</v>
          </cell>
          <cell r="E550">
            <v>5.73</v>
          </cell>
        </row>
        <row r="551">
          <cell r="A551">
            <v>36917</v>
          </cell>
          <cell r="C551">
            <v>5.46</v>
          </cell>
          <cell r="E551">
            <v>5.74</v>
          </cell>
        </row>
        <row r="552">
          <cell r="A552">
            <v>36920</v>
          </cell>
          <cell r="C552">
            <v>5.46</v>
          </cell>
          <cell r="E552">
            <v>5.76</v>
          </cell>
        </row>
        <row r="553">
          <cell r="A553">
            <v>36921</v>
          </cell>
          <cell r="C553">
            <v>5.45</v>
          </cell>
          <cell r="E553">
            <v>5.74</v>
          </cell>
        </row>
        <row r="554">
          <cell r="A554">
            <v>36922</v>
          </cell>
          <cell r="C554">
            <v>5.39</v>
          </cell>
          <cell r="E554">
            <v>5.72</v>
          </cell>
        </row>
        <row r="555">
          <cell r="A555">
            <v>36923</v>
          </cell>
          <cell r="C555">
            <v>5.37</v>
          </cell>
          <cell r="E555">
            <v>5.66</v>
          </cell>
        </row>
        <row r="556">
          <cell r="A556">
            <v>36924</v>
          </cell>
          <cell r="C556">
            <v>5.43</v>
          </cell>
          <cell r="E556">
            <v>5.69</v>
          </cell>
        </row>
        <row r="557">
          <cell r="A557">
            <v>36927</v>
          </cell>
          <cell r="C557">
            <v>5.41</v>
          </cell>
          <cell r="E557">
            <v>5.67</v>
          </cell>
        </row>
        <row r="558">
          <cell r="A558">
            <v>36928</v>
          </cell>
          <cell r="C558">
            <v>5.41</v>
          </cell>
          <cell r="E558">
            <v>5.66</v>
          </cell>
        </row>
        <row r="559">
          <cell r="A559">
            <v>36929</v>
          </cell>
          <cell r="C559">
            <v>5.41</v>
          </cell>
          <cell r="E559">
            <v>5.67</v>
          </cell>
        </row>
        <row r="560">
          <cell r="A560">
            <v>36930</v>
          </cell>
          <cell r="C560">
            <v>5.39</v>
          </cell>
          <cell r="E560">
            <v>5.65</v>
          </cell>
        </row>
        <row r="561">
          <cell r="A561">
            <v>36931</v>
          </cell>
          <cell r="C561">
            <v>5.37</v>
          </cell>
          <cell r="E561">
            <v>5.63</v>
          </cell>
        </row>
        <row r="562">
          <cell r="A562">
            <v>36934</v>
          </cell>
          <cell r="C562">
            <v>5.38</v>
          </cell>
          <cell r="E562">
            <v>5.66</v>
          </cell>
        </row>
        <row r="563">
          <cell r="A563">
            <v>36935</v>
          </cell>
          <cell r="C563">
            <v>5.42</v>
          </cell>
          <cell r="E563">
            <v>5.66</v>
          </cell>
        </row>
        <row r="564">
          <cell r="A564">
            <v>36936</v>
          </cell>
          <cell r="C564">
            <v>5.48</v>
          </cell>
          <cell r="E564">
            <v>5.69</v>
          </cell>
        </row>
        <row r="565">
          <cell r="A565">
            <v>36937</v>
          </cell>
          <cell r="C565">
            <v>5.52</v>
          </cell>
          <cell r="E565">
            <v>5.72</v>
          </cell>
        </row>
        <row r="566">
          <cell r="A566">
            <v>36938</v>
          </cell>
          <cell r="C566">
            <v>5.47</v>
          </cell>
          <cell r="E566">
            <v>5.7</v>
          </cell>
        </row>
        <row r="567">
          <cell r="A567">
            <v>36941</v>
          </cell>
          <cell r="C567">
            <v>5.47</v>
          </cell>
          <cell r="E567">
            <v>5.71</v>
          </cell>
        </row>
        <row r="568">
          <cell r="A568">
            <v>36942</v>
          </cell>
          <cell r="C568">
            <v>5.48</v>
          </cell>
          <cell r="E568">
            <v>5.71</v>
          </cell>
        </row>
        <row r="569">
          <cell r="A569">
            <v>36943</v>
          </cell>
          <cell r="C569">
            <v>5.48</v>
          </cell>
          <cell r="E569">
            <v>5.73</v>
          </cell>
        </row>
        <row r="570">
          <cell r="A570">
            <v>36944</v>
          </cell>
          <cell r="C570">
            <v>5.49</v>
          </cell>
          <cell r="E570">
            <v>5.75</v>
          </cell>
        </row>
        <row r="571">
          <cell r="A571">
            <v>36945</v>
          </cell>
          <cell r="C571">
            <v>5.47</v>
          </cell>
          <cell r="E571">
            <v>5.75</v>
          </cell>
        </row>
        <row r="572">
          <cell r="A572">
            <v>36948</v>
          </cell>
          <cell r="C572">
            <v>5.43</v>
          </cell>
          <cell r="E572">
            <v>5.73</v>
          </cell>
        </row>
        <row r="573">
          <cell r="A573">
            <v>36949</v>
          </cell>
          <cell r="C573">
            <v>5.36</v>
          </cell>
          <cell r="E573">
            <v>5.65</v>
          </cell>
        </row>
        <row r="574">
          <cell r="A574">
            <v>36950</v>
          </cell>
          <cell r="C574">
            <v>5.36</v>
          </cell>
          <cell r="E574">
            <v>5.66</v>
          </cell>
        </row>
        <row r="575">
          <cell r="A575">
            <v>36951</v>
          </cell>
          <cell r="C575">
            <v>5.34</v>
          </cell>
          <cell r="E575">
            <v>5.63</v>
          </cell>
        </row>
        <row r="576">
          <cell r="A576">
            <v>36952</v>
          </cell>
          <cell r="C576">
            <v>5.36</v>
          </cell>
          <cell r="E576">
            <v>5.65</v>
          </cell>
        </row>
        <row r="577">
          <cell r="A577">
            <v>36955</v>
          </cell>
          <cell r="C577">
            <v>5.36</v>
          </cell>
          <cell r="E577">
            <v>5.64</v>
          </cell>
        </row>
        <row r="578">
          <cell r="A578">
            <v>36956</v>
          </cell>
          <cell r="C578">
            <v>5.34</v>
          </cell>
          <cell r="E578">
            <v>5.65</v>
          </cell>
        </row>
        <row r="579">
          <cell r="A579">
            <v>36957</v>
          </cell>
          <cell r="C579">
            <v>5.29</v>
          </cell>
          <cell r="E579">
            <v>5.61</v>
          </cell>
        </row>
        <row r="580">
          <cell r="A580">
            <v>36958</v>
          </cell>
          <cell r="C580">
            <v>5.29</v>
          </cell>
          <cell r="E580">
            <v>5.61</v>
          </cell>
        </row>
        <row r="581">
          <cell r="A581">
            <v>36959</v>
          </cell>
          <cell r="C581">
            <v>5.29</v>
          </cell>
          <cell r="E581">
            <v>5.6</v>
          </cell>
        </row>
        <row r="582">
          <cell r="A582">
            <v>36962</v>
          </cell>
          <cell r="C582">
            <v>5.26</v>
          </cell>
          <cell r="E582">
            <v>5.56</v>
          </cell>
        </row>
        <row r="583">
          <cell r="A583">
            <v>36963</v>
          </cell>
          <cell r="C583">
            <v>5.3</v>
          </cell>
          <cell r="E583">
            <v>5.59</v>
          </cell>
        </row>
        <row r="584">
          <cell r="A584">
            <v>36964</v>
          </cell>
          <cell r="C584">
            <v>5.24</v>
          </cell>
          <cell r="E584">
            <v>5.56</v>
          </cell>
        </row>
        <row r="585">
          <cell r="A585">
            <v>36965</v>
          </cell>
          <cell r="C585">
            <v>5.22</v>
          </cell>
          <cell r="E585">
            <v>5.57</v>
          </cell>
        </row>
        <row r="586">
          <cell r="A586">
            <v>36966</v>
          </cell>
          <cell r="C586">
            <v>5.2</v>
          </cell>
          <cell r="E586">
            <v>5.56</v>
          </cell>
        </row>
        <row r="587">
          <cell r="A587">
            <v>36969</v>
          </cell>
          <cell r="C587">
            <v>5.22</v>
          </cell>
          <cell r="E587">
            <v>5.58</v>
          </cell>
        </row>
        <row r="588">
          <cell r="A588">
            <v>36970</v>
          </cell>
          <cell r="C588">
            <v>5.18</v>
          </cell>
          <cell r="E588">
            <v>5.56</v>
          </cell>
        </row>
        <row r="589">
          <cell r="A589">
            <v>36971</v>
          </cell>
          <cell r="C589">
            <v>5.21</v>
          </cell>
          <cell r="E589">
            <v>5.6</v>
          </cell>
        </row>
        <row r="590">
          <cell r="A590">
            <v>36972</v>
          </cell>
          <cell r="C590">
            <v>5.2</v>
          </cell>
          <cell r="E590">
            <v>5.58</v>
          </cell>
        </row>
        <row r="591">
          <cell r="A591">
            <v>36973</v>
          </cell>
          <cell r="C591">
            <v>5.27</v>
          </cell>
          <cell r="E591">
            <v>5.64</v>
          </cell>
        </row>
        <row r="592">
          <cell r="A592">
            <v>36976</v>
          </cell>
          <cell r="C592">
            <v>5.33</v>
          </cell>
          <cell r="E592">
            <v>5.71</v>
          </cell>
        </row>
        <row r="593">
          <cell r="A593">
            <v>36977</v>
          </cell>
          <cell r="C593">
            <v>5.45</v>
          </cell>
          <cell r="E593">
            <v>5.79</v>
          </cell>
        </row>
        <row r="594">
          <cell r="A594">
            <v>36978</v>
          </cell>
          <cell r="C594">
            <v>5.41</v>
          </cell>
          <cell r="E594">
            <v>5.79</v>
          </cell>
        </row>
        <row r="595">
          <cell r="A595">
            <v>36979</v>
          </cell>
          <cell r="C595">
            <v>5.45</v>
          </cell>
          <cell r="E595">
            <v>5.82</v>
          </cell>
        </row>
        <row r="596">
          <cell r="A596">
            <v>36980</v>
          </cell>
          <cell r="C596">
            <v>5.42</v>
          </cell>
          <cell r="E596">
            <v>5.78</v>
          </cell>
        </row>
        <row r="597">
          <cell r="A597">
            <v>36983</v>
          </cell>
          <cell r="C597">
            <v>5.52</v>
          </cell>
          <cell r="E597">
            <v>5.85</v>
          </cell>
        </row>
        <row r="598">
          <cell r="A598">
            <v>36984</v>
          </cell>
          <cell r="C598">
            <v>5.44</v>
          </cell>
          <cell r="E598">
            <v>5.78</v>
          </cell>
        </row>
        <row r="599">
          <cell r="A599">
            <v>36985</v>
          </cell>
          <cell r="C599">
            <v>5.42</v>
          </cell>
          <cell r="E599">
            <v>5.8</v>
          </cell>
        </row>
        <row r="600">
          <cell r="A600">
            <v>36986</v>
          </cell>
          <cell r="C600">
            <v>5.47</v>
          </cell>
          <cell r="E600">
            <v>5.84</v>
          </cell>
        </row>
        <row r="601">
          <cell r="A601">
            <v>36987</v>
          </cell>
          <cell r="C601">
            <v>5.41</v>
          </cell>
          <cell r="E601">
            <v>5.8</v>
          </cell>
        </row>
        <row r="602">
          <cell r="A602">
            <v>36990</v>
          </cell>
          <cell r="C602">
            <v>5.42</v>
          </cell>
          <cell r="E602">
            <v>5.82</v>
          </cell>
        </row>
        <row r="603">
          <cell r="A603">
            <v>36991</v>
          </cell>
          <cell r="C603">
            <v>5.52</v>
          </cell>
          <cell r="E603">
            <v>5.88</v>
          </cell>
        </row>
        <row r="604">
          <cell r="A604">
            <v>36992</v>
          </cell>
          <cell r="C604">
            <v>5.56</v>
          </cell>
          <cell r="E604">
            <v>5.88</v>
          </cell>
        </row>
        <row r="605">
          <cell r="A605">
            <v>36993</v>
          </cell>
          <cell r="C605">
            <v>5.59</v>
          </cell>
          <cell r="E605">
            <v>5.89</v>
          </cell>
        </row>
        <row r="606">
          <cell r="A606">
            <v>36994</v>
          </cell>
          <cell r="C606" t="str">
            <v>na</v>
          </cell>
          <cell r="E606" t="str">
            <v>na</v>
          </cell>
        </row>
        <row r="607">
          <cell r="A607">
            <v>36997</v>
          </cell>
          <cell r="C607">
            <v>5.65</v>
          </cell>
          <cell r="E607">
            <v>5.94</v>
          </cell>
        </row>
        <row r="608">
          <cell r="A608">
            <v>36998</v>
          </cell>
          <cell r="C608">
            <v>5.66</v>
          </cell>
          <cell r="E608">
            <v>5.93</v>
          </cell>
        </row>
        <row r="609">
          <cell r="A609">
            <v>36999</v>
          </cell>
          <cell r="C609">
            <v>5.6</v>
          </cell>
          <cell r="E609">
            <v>5.89</v>
          </cell>
        </row>
        <row r="610">
          <cell r="A610">
            <v>37000</v>
          </cell>
          <cell r="C610">
            <v>5.72</v>
          </cell>
          <cell r="E610">
            <v>6.02</v>
          </cell>
        </row>
        <row r="611">
          <cell r="A611">
            <v>37001</v>
          </cell>
          <cell r="C611">
            <v>5.73</v>
          </cell>
          <cell r="E611">
            <v>6.02</v>
          </cell>
        </row>
        <row r="612">
          <cell r="A612">
            <v>37004</v>
          </cell>
          <cell r="C612">
            <v>5.64</v>
          </cell>
          <cell r="E612">
            <v>5.96</v>
          </cell>
        </row>
        <row r="613">
          <cell r="A613">
            <v>37005</v>
          </cell>
          <cell r="C613">
            <v>5.65</v>
          </cell>
          <cell r="E613">
            <v>5.98</v>
          </cell>
        </row>
        <row r="614">
          <cell r="A614">
            <v>37006</v>
          </cell>
          <cell r="C614">
            <v>5.66</v>
          </cell>
          <cell r="E614">
            <v>5.97</v>
          </cell>
        </row>
        <row r="615">
          <cell r="A615">
            <v>37007</v>
          </cell>
          <cell r="C615">
            <v>5.63</v>
          </cell>
          <cell r="E615">
            <v>5.94</v>
          </cell>
        </row>
        <row r="616">
          <cell r="A616">
            <v>37008</v>
          </cell>
          <cell r="C616">
            <v>5.75</v>
          </cell>
          <cell r="E616">
            <v>6.01</v>
          </cell>
        </row>
        <row r="617">
          <cell r="A617">
            <v>37011</v>
          </cell>
          <cell r="C617">
            <v>5.79</v>
          </cell>
          <cell r="E617">
            <v>6.02</v>
          </cell>
        </row>
        <row r="618">
          <cell r="A618">
            <v>37012</v>
          </cell>
          <cell r="C618">
            <v>5.76</v>
          </cell>
          <cell r="E618">
            <v>5.99</v>
          </cell>
        </row>
        <row r="619">
          <cell r="A619">
            <v>37013</v>
          </cell>
          <cell r="C619">
            <v>5.74</v>
          </cell>
          <cell r="E619">
            <v>5.98</v>
          </cell>
        </row>
        <row r="620">
          <cell r="A620">
            <v>37014</v>
          </cell>
          <cell r="C620">
            <v>5.67</v>
          </cell>
          <cell r="E620">
            <v>5.91</v>
          </cell>
        </row>
        <row r="621">
          <cell r="A621">
            <v>37015</v>
          </cell>
          <cell r="C621">
            <v>5.68</v>
          </cell>
          <cell r="E621">
            <v>5.94</v>
          </cell>
        </row>
        <row r="622">
          <cell r="A622">
            <v>37018</v>
          </cell>
          <cell r="C622">
            <v>5.69</v>
          </cell>
          <cell r="E622">
            <v>5.96</v>
          </cell>
        </row>
        <row r="623">
          <cell r="A623">
            <v>37019</v>
          </cell>
          <cell r="C623">
            <v>5.74</v>
          </cell>
          <cell r="E623">
            <v>6.01</v>
          </cell>
        </row>
        <row r="624">
          <cell r="A624">
            <v>37020</v>
          </cell>
          <cell r="C624">
            <v>5.68</v>
          </cell>
          <cell r="E624">
            <v>5.96</v>
          </cell>
        </row>
        <row r="625">
          <cell r="A625">
            <v>37021</v>
          </cell>
          <cell r="C625">
            <v>5.74</v>
          </cell>
          <cell r="E625">
            <v>6</v>
          </cell>
        </row>
        <row r="626">
          <cell r="A626">
            <v>37022</v>
          </cell>
          <cell r="C626">
            <v>5.89</v>
          </cell>
          <cell r="E626">
            <v>6.07</v>
          </cell>
        </row>
        <row r="627">
          <cell r="A627">
            <v>37025</v>
          </cell>
          <cell r="C627">
            <v>5.91</v>
          </cell>
          <cell r="E627">
            <v>6.1</v>
          </cell>
        </row>
        <row r="628">
          <cell r="A628">
            <v>37026</v>
          </cell>
          <cell r="C628">
            <v>5.95</v>
          </cell>
          <cell r="E628">
            <v>6.11</v>
          </cell>
        </row>
        <row r="629">
          <cell r="A629">
            <v>37027</v>
          </cell>
          <cell r="C629">
            <v>5.95</v>
          </cell>
          <cell r="E629">
            <v>6.09</v>
          </cell>
        </row>
        <row r="630">
          <cell r="A630">
            <v>37028</v>
          </cell>
          <cell r="C630">
            <v>5.94</v>
          </cell>
          <cell r="E630">
            <v>6.05</v>
          </cell>
        </row>
        <row r="631">
          <cell r="A631">
            <v>37029</v>
          </cell>
          <cell r="C631">
            <v>5.92</v>
          </cell>
          <cell r="E631">
            <v>6.03</v>
          </cell>
        </row>
        <row r="632">
          <cell r="A632">
            <v>37032</v>
          </cell>
          <cell r="C632" t="str">
            <v>na</v>
          </cell>
          <cell r="E632" t="str">
            <v>na</v>
          </cell>
        </row>
        <row r="633">
          <cell r="A633">
            <v>37033</v>
          </cell>
          <cell r="C633">
            <v>5.91</v>
          </cell>
          <cell r="E633">
            <v>6.04</v>
          </cell>
        </row>
        <row r="634">
          <cell r="A634">
            <v>37034</v>
          </cell>
          <cell r="C634">
            <v>5.92</v>
          </cell>
          <cell r="E634">
            <v>6.04</v>
          </cell>
        </row>
        <row r="635">
          <cell r="A635">
            <v>37035</v>
          </cell>
          <cell r="C635">
            <v>5.99</v>
          </cell>
          <cell r="E635">
            <v>6.06</v>
          </cell>
        </row>
        <row r="636">
          <cell r="A636">
            <v>37036</v>
          </cell>
          <cell r="C636">
            <v>5.96</v>
          </cell>
          <cell r="E636">
            <v>6.05</v>
          </cell>
        </row>
        <row r="637">
          <cell r="A637">
            <v>37039</v>
          </cell>
          <cell r="C637">
            <v>5.94</v>
          </cell>
          <cell r="E637">
            <v>6.04</v>
          </cell>
        </row>
        <row r="638">
          <cell r="A638">
            <v>37040</v>
          </cell>
          <cell r="C638">
            <v>5.95</v>
          </cell>
          <cell r="E638">
            <v>6.02</v>
          </cell>
        </row>
        <row r="639">
          <cell r="A639">
            <v>37041</v>
          </cell>
          <cell r="C639">
            <v>5.96</v>
          </cell>
          <cell r="E639">
            <v>6.03</v>
          </cell>
        </row>
        <row r="640">
          <cell r="A640">
            <v>37042</v>
          </cell>
          <cell r="C640">
            <v>5.84</v>
          </cell>
          <cell r="E640">
            <v>5.94</v>
          </cell>
        </row>
        <row r="641">
          <cell r="A641">
            <v>37043</v>
          </cell>
          <cell r="C641">
            <v>5.79</v>
          </cell>
          <cell r="E641">
            <v>5.9</v>
          </cell>
        </row>
        <row r="642">
          <cell r="A642">
            <v>37046</v>
          </cell>
          <cell r="C642">
            <v>5.73</v>
          </cell>
          <cell r="E642">
            <v>5.86</v>
          </cell>
        </row>
        <row r="643">
          <cell r="A643">
            <v>37047</v>
          </cell>
          <cell r="C643">
            <v>5.7</v>
          </cell>
          <cell r="E643">
            <v>5.85</v>
          </cell>
        </row>
        <row r="644">
          <cell r="A644">
            <v>37048</v>
          </cell>
          <cell r="C644">
            <v>5.71</v>
          </cell>
          <cell r="E644">
            <v>5.87</v>
          </cell>
        </row>
        <row r="645">
          <cell r="A645">
            <v>37049</v>
          </cell>
          <cell r="C645">
            <v>5.76</v>
          </cell>
          <cell r="E645">
            <v>5.93</v>
          </cell>
        </row>
        <row r="646">
          <cell r="A646">
            <v>37050</v>
          </cell>
          <cell r="C646">
            <v>5.78</v>
          </cell>
          <cell r="E646">
            <v>5.92</v>
          </cell>
        </row>
        <row r="647">
          <cell r="A647">
            <v>37053</v>
          </cell>
          <cell r="C647">
            <v>5.69</v>
          </cell>
          <cell r="E647">
            <v>5.87</v>
          </cell>
        </row>
        <row r="648">
          <cell r="A648">
            <v>37054</v>
          </cell>
          <cell r="C648">
            <v>5.65</v>
          </cell>
          <cell r="E648">
            <v>5.84</v>
          </cell>
        </row>
        <row r="649">
          <cell r="A649">
            <v>37055</v>
          </cell>
          <cell r="C649">
            <v>5.69</v>
          </cell>
          <cell r="E649">
            <v>5.88</v>
          </cell>
        </row>
        <row r="650">
          <cell r="A650">
            <v>37056</v>
          </cell>
          <cell r="C650">
            <v>5.67</v>
          </cell>
          <cell r="E650">
            <v>5.87</v>
          </cell>
        </row>
        <row r="651">
          <cell r="A651">
            <v>37057</v>
          </cell>
          <cell r="C651">
            <v>5.68</v>
          </cell>
          <cell r="E651">
            <v>5.89</v>
          </cell>
        </row>
        <row r="652">
          <cell r="A652">
            <v>37060</v>
          </cell>
          <cell r="C652">
            <v>5.7</v>
          </cell>
          <cell r="E652">
            <v>5.92</v>
          </cell>
        </row>
        <row r="653">
          <cell r="A653">
            <v>37061</v>
          </cell>
          <cell r="C653">
            <v>5.74</v>
          </cell>
          <cell r="E653">
            <v>5.95</v>
          </cell>
        </row>
        <row r="654">
          <cell r="A654">
            <v>37062</v>
          </cell>
          <cell r="C654">
            <v>5.7</v>
          </cell>
          <cell r="E654">
            <v>5.93</v>
          </cell>
        </row>
        <row r="655">
          <cell r="A655">
            <v>37063</v>
          </cell>
          <cell r="C655">
            <v>5.65</v>
          </cell>
          <cell r="E655">
            <v>5.87</v>
          </cell>
        </row>
        <row r="656">
          <cell r="A656">
            <v>37064</v>
          </cell>
          <cell r="C656">
            <v>5.6</v>
          </cell>
          <cell r="E656">
            <v>5.84</v>
          </cell>
        </row>
        <row r="657">
          <cell r="A657">
            <v>37067</v>
          </cell>
          <cell r="C657">
            <v>5.64</v>
          </cell>
          <cell r="E657">
            <v>5.87</v>
          </cell>
        </row>
        <row r="658">
          <cell r="A658">
            <v>37068</v>
          </cell>
          <cell r="C658">
            <v>5.7</v>
          </cell>
          <cell r="E658">
            <v>5.92</v>
          </cell>
        </row>
        <row r="659">
          <cell r="A659">
            <v>37069</v>
          </cell>
          <cell r="C659">
            <v>5.73</v>
          </cell>
          <cell r="E659">
            <v>5.89</v>
          </cell>
        </row>
        <row r="660">
          <cell r="A660">
            <v>37070</v>
          </cell>
          <cell r="C660">
            <v>5.86</v>
          </cell>
          <cell r="E660">
            <v>5.96</v>
          </cell>
        </row>
        <row r="661">
          <cell r="A661">
            <v>37071</v>
          </cell>
          <cell r="C661">
            <v>5.91</v>
          </cell>
          <cell r="E661">
            <v>6.01</v>
          </cell>
        </row>
        <row r="662">
          <cell r="A662">
            <v>37074</v>
          </cell>
          <cell r="C662" t="str">
            <v>na</v>
          </cell>
          <cell r="E662" t="str">
            <v>na</v>
          </cell>
        </row>
        <row r="663">
          <cell r="A663">
            <v>37075</v>
          </cell>
          <cell r="C663">
            <v>5.93</v>
          </cell>
          <cell r="E663">
            <v>6.02</v>
          </cell>
        </row>
        <row r="664">
          <cell r="A664">
            <v>37076</v>
          </cell>
          <cell r="C664">
            <v>5.92</v>
          </cell>
          <cell r="E664">
            <v>6.02</v>
          </cell>
        </row>
        <row r="665">
          <cell r="A665">
            <v>37077</v>
          </cell>
          <cell r="C665">
            <v>5.93</v>
          </cell>
          <cell r="E665">
            <v>6.03</v>
          </cell>
        </row>
        <row r="666">
          <cell r="A666">
            <v>37078</v>
          </cell>
          <cell r="C666">
            <v>5.89</v>
          </cell>
          <cell r="E666">
            <v>6.02</v>
          </cell>
        </row>
        <row r="667">
          <cell r="A667">
            <v>37081</v>
          </cell>
          <cell r="C667">
            <v>5.88</v>
          </cell>
          <cell r="E667">
            <v>5.99</v>
          </cell>
        </row>
        <row r="668">
          <cell r="A668">
            <v>37082</v>
          </cell>
          <cell r="C668">
            <v>5.86</v>
          </cell>
          <cell r="E668">
            <v>5.98</v>
          </cell>
        </row>
        <row r="669">
          <cell r="A669">
            <v>37083</v>
          </cell>
          <cell r="C669">
            <v>5.89</v>
          </cell>
          <cell r="E669">
            <v>6</v>
          </cell>
        </row>
        <row r="670">
          <cell r="A670">
            <v>37084</v>
          </cell>
          <cell r="C670">
            <v>5.9</v>
          </cell>
          <cell r="E670">
            <v>6</v>
          </cell>
        </row>
        <row r="671">
          <cell r="A671">
            <v>37085</v>
          </cell>
          <cell r="C671">
            <v>5.88</v>
          </cell>
          <cell r="E671">
            <v>5.99</v>
          </cell>
        </row>
        <row r="672">
          <cell r="A672">
            <v>37088</v>
          </cell>
          <cell r="C672">
            <v>5.84</v>
          </cell>
          <cell r="E672">
            <v>5.97</v>
          </cell>
        </row>
        <row r="673">
          <cell r="A673">
            <v>37089</v>
          </cell>
          <cell r="C673">
            <v>5.84</v>
          </cell>
          <cell r="E673">
            <v>5.97</v>
          </cell>
        </row>
        <row r="674">
          <cell r="A674">
            <v>37090</v>
          </cell>
          <cell r="C674">
            <v>5.74</v>
          </cell>
          <cell r="E674">
            <v>5.9</v>
          </cell>
        </row>
        <row r="675">
          <cell r="A675">
            <v>37091</v>
          </cell>
          <cell r="C675">
            <v>5.77</v>
          </cell>
          <cell r="E675">
            <v>5.93</v>
          </cell>
        </row>
        <row r="676">
          <cell r="A676">
            <v>37092</v>
          </cell>
          <cell r="C676">
            <v>5.73</v>
          </cell>
          <cell r="E676">
            <v>5.91</v>
          </cell>
        </row>
        <row r="677">
          <cell r="A677">
            <v>37095</v>
          </cell>
          <cell r="C677">
            <v>5.71</v>
          </cell>
          <cell r="E677">
            <v>5.89</v>
          </cell>
        </row>
        <row r="678">
          <cell r="A678">
            <v>37096</v>
          </cell>
          <cell r="C678">
            <v>5.7</v>
          </cell>
          <cell r="E678">
            <v>5.9</v>
          </cell>
        </row>
        <row r="679">
          <cell r="A679">
            <v>37097</v>
          </cell>
          <cell r="C679">
            <v>5.76</v>
          </cell>
          <cell r="E679">
            <v>5.94</v>
          </cell>
        </row>
        <row r="680">
          <cell r="A680">
            <v>37098</v>
          </cell>
          <cell r="C680">
            <v>5.7</v>
          </cell>
          <cell r="E680">
            <v>5.9</v>
          </cell>
        </row>
        <row r="681">
          <cell r="A681">
            <v>37099</v>
          </cell>
          <cell r="C681">
            <v>5.65</v>
          </cell>
          <cell r="E681">
            <v>5.86</v>
          </cell>
        </row>
        <row r="682">
          <cell r="A682">
            <v>37102</v>
          </cell>
          <cell r="C682">
            <v>5.64</v>
          </cell>
          <cell r="E682">
            <v>5.87</v>
          </cell>
        </row>
        <row r="683">
          <cell r="A683">
            <v>37103</v>
          </cell>
          <cell r="C683">
            <v>5.65</v>
          </cell>
          <cell r="E683">
            <v>5.89</v>
          </cell>
        </row>
        <row r="684">
          <cell r="A684">
            <v>37104</v>
          </cell>
          <cell r="C684">
            <v>5.69</v>
          </cell>
          <cell r="E684">
            <v>5.91</v>
          </cell>
        </row>
        <row r="685">
          <cell r="A685">
            <v>37105</v>
          </cell>
          <cell r="C685">
            <v>5.74</v>
          </cell>
          <cell r="E685">
            <v>5.94</v>
          </cell>
        </row>
        <row r="686">
          <cell r="A686">
            <v>37106</v>
          </cell>
          <cell r="C686">
            <v>5.74</v>
          </cell>
          <cell r="E686">
            <v>5.93</v>
          </cell>
        </row>
        <row r="687">
          <cell r="A687">
            <v>37109</v>
          </cell>
          <cell r="C687" t="str">
            <v>na</v>
          </cell>
          <cell r="E687" t="str">
            <v>na</v>
          </cell>
        </row>
        <row r="688">
          <cell r="A688">
            <v>37110</v>
          </cell>
          <cell r="C688">
            <v>5.71</v>
          </cell>
          <cell r="E688">
            <v>5.91</v>
          </cell>
        </row>
        <row r="689">
          <cell r="A689">
            <v>37111</v>
          </cell>
          <cell r="C689">
            <v>5.61</v>
          </cell>
          <cell r="E689">
            <v>5.84</v>
          </cell>
        </row>
        <row r="690">
          <cell r="A690">
            <v>37112</v>
          </cell>
          <cell r="C690">
            <v>5.6</v>
          </cell>
          <cell r="E690">
            <v>5.84</v>
          </cell>
        </row>
        <row r="691">
          <cell r="A691">
            <v>37113</v>
          </cell>
          <cell r="C691">
            <v>5.55</v>
          </cell>
          <cell r="E691">
            <v>5.81</v>
          </cell>
        </row>
        <row r="692">
          <cell r="A692">
            <v>37116</v>
          </cell>
          <cell r="C692">
            <v>5.53</v>
          </cell>
          <cell r="E692">
            <v>5.79</v>
          </cell>
        </row>
        <row r="693">
          <cell r="A693">
            <v>37117</v>
          </cell>
          <cell r="C693">
            <v>5.53</v>
          </cell>
          <cell r="E693">
            <v>5.79</v>
          </cell>
        </row>
        <row r="694">
          <cell r="A694">
            <v>37118</v>
          </cell>
          <cell r="C694">
            <v>5.58</v>
          </cell>
          <cell r="E694">
            <v>5.81</v>
          </cell>
        </row>
        <row r="695">
          <cell r="A695">
            <v>37119</v>
          </cell>
          <cell r="C695">
            <v>5.54</v>
          </cell>
          <cell r="E695">
            <v>5.79</v>
          </cell>
        </row>
        <row r="696">
          <cell r="A696">
            <v>37120</v>
          </cell>
          <cell r="C696">
            <v>5.47</v>
          </cell>
          <cell r="E696">
            <v>5.75</v>
          </cell>
        </row>
        <row r="697">
          <cell r="A697">
            <v>37123</v>
          </cell>
          <cell r="C697">
            <v>5.51</v>
          </cell>
          <cell r="E697">
            <v>5.77</v>
          </cell>
        </row>
        <row r="698">
          <cell r="A698">
            <v>37124</v>
          </cell>
          <cell r="C698">
            <v>5.48</v>
          </cell>
          <cell r="E698">
            <v>5.76</v>
          </cell>
        </row>
        <row r="699">
          <cell r="A699">
            <v>37125</v>
          </cell>
          <cell r="C699">
            <v>5.49</v>
          </cell>
          <cell r="E699">
            <v>5.75</v>
          </cell>
        </row>
        <row r="700">
          <cell r="A700">
            <v>37126</v>
          </cell>
          <cell r="C700">
            <v>5.47</v>
          </cell>
          <cell r="E700">
            <v>5.73</v>
          </cell>
        </row>
        <row r="701">
          <cell r="A701">
            <v>37127</v>
          </cell>
          <cell r="C701">
            <v>5.47</v>
          </cell>
          <cell r="E701">
            <v>5.75</v>
          </cell>
        </row>
        <row r="702">
          <cell r="A702">
            <v>37130</v>
          </cell>
          <cell r="C702">
            <v>5.45</v>
          </cell>
          <cell r="E702">
            <v>5.74</v>
          </cell>
        </row>
        <row r="703">
          <cell r="A703">
            <v>37131</v>
          </cell>
          <cell r="C703">
            <v>5.41</v>
          </cell>
          <cell r="E703">
            <v>5.72</v>
          </cell>
        </row>
        <row r="704">
          <cell r="A704">
            <v>37132</v>
          </cell>
          <cell r="C704">
            <v>5.36</v>
          </cell>
          <cell r="E704">
            <v>5.67</v>
          </cell>
        </row>
        <row r="705">
          <cell r="A705">
            <v>37133</v>
          </cell>
          <cell r="C705">
            <v>5.39</v>
          </cell>
          <cell r="E705">
            <v>5.71</v>
          </cell>
        </row>
        <row r="706">
          <cell r="A706">
            <v>37134</v>
          </cell>
          <cell r="C706">
            <v>5.36</v>
          </cell>
          <cell r="E706">
            <v>5.7</v>
          </cell>
        </row>
        <row r="707">
          <cell r="A707">
            <v>37137</v>
          </cell>
          <cell r="C707" t="str">
            <v>na</v>
          </cell>
          <cell r="E707" t="str">
            <v>na</v>
          </cell>
        </row>
        <row r="708">
          <cell r="A708">
            <v>37138</v>
          </cell>
          <cell r="C708">
            <v>5.5</v>
          </cell>
          <cell r="E708">
            <v>5.81</v>
          </cell>
        </row>
        <row r="709">
          <cell r="A709">
            <v>37139</v>
          </cell>
          <cell r="C709">
            <v>5.48</v>
          </cell>
          <cell r="E709">
            <v>5.81</v>
          </cell>
        </row>
        <row r="710">
          <cell r="A710">
            <v>37140</v>
          </cell>
          <cell r="C710">
            <v>5.37</v>
          </cell>
          <cell r="E710">
            <v>5.73</v>
          </cell>
        </row>
        <row r="711">
          <cell r="A711">
            <v>37141</v>
          </cell>
          <cell r="C711">
            <v>5.28</v>
          </cell>
          <cell r="E711">
            <v>5.69</v>
          </cell>
        </row>
        <row r="712">
          <cell r="A712">
            <v>37144</v>
          </cell>
          <cell r="C712">
            <v>5.32</v>
          </cell>
          <cell r="E712">
            <v>5.73</v>
          </cell>
        </row>
        <row r="713">
          <cell r="A713">
            <v>37145</v>
          </cell>
          <cell r="C713">
            <v>5.25</v>
          </cell>
          <cell r="E713">
            <v>5.69</v>
          </cell>
        </row>
        <row r="714">
          <cell r="A714">
            <v>37146</v>
          </cell>
          <cell r="C714">
            <v>5.19</v>
          </cell>
          <cell r="E714">
            <v>5.68</v>
          </cell>
        </row>
        <row r="715">
          <cell r="A715">
            <v>37147</v>
          </cell>
          <cell r="C715">
            <v>5.22</v>
          </cell>
          <cell r="E715">
            <v>5.72</v>
          </cell>
        </row>
        <row r="716">
          <cell r="A716">
            <v>37148</v>
          </cell>
          <cell r="C716">
            <v>5.13</v>
          </cell>
          <cell r="E716">
            <v>5.65</v>
          </cell>
        </row>
        <row r="717">
          <cell r="A717">
            <v>37151</v>
          </cell>
          <cell r="C717">
            <v>5.19</v>
          </cell>
          <cell r="E717">
            <v>5.7</v>
          </cell>
        </row>
        <row r="718">
          <cell r="A718">
            <v>37152</v>
          </cell>
          <cell r="C718">
            <v>5.27</v>
          </cell>
          <cell r="E718">
            <v>5.8</v>
          </cell>
        </row>
        <row r="719">
          <cell r="A719">
            <v>37153</v>
          </cell>
          <cell r="C719">
            <v>5.25</v>
          </cell>
          <cell r="E719">
            <v>5.84</v>
          </cell>
        </row>
        <row r="720">
          <cell r="A720">
            <v>37154</v>
          </cell>
          <cell r="C720">
            <v>5.31</v>
          </cell>
          <cell r="E720">
            <v>5.89</v>
          </cell>
        </row>
        <row r="721">
          <cell r="A721">
            <v>37155</v>
          </cell>
          <cell r="C721">
            <v>5.33</v>
          </cell>
          <cell r="E721">
            <v>5.91</v>
          </cell>
        </row>
        <row r="722">
          <cell r="A722">
            <v>37158</v>
          </cell>
          <cell r="C722">
            <v>5.37</v>
          </cell>
          <cell r="E722">
            <v>5.91</v>
          </cell>
        </row>
        <row r="723">
          <cell r="A723">
            <v>37159</v>
          </cell>
          <cell r="C723">
            <v>5.35</v>
          </cell>
          <cell r="E723">
            <v>5.9</v>
          </cell>
        </row>
        <row r="724">
          <cell r="A724">
            <v>37160</v>
          </cell>
          <cell r="C724">
            <v>5.32</v>
          </cell>
          <cell r="E724">
            <v>5.86</v>
          </cell>
        </row>
        <row r="725">
          <cell r="A725">
            <v>37161</v>
          </cell>
          <cell r="C725">
            <v>5.29</v>
          </cell>
          <cell r="E725">
            <v>5.8</v>
          </cell>
        </row>
        <row r="726">
          <cell r="A726">
            <v>37162</v>
          </cell>
          <cell r="C726">
            <v>5.33</v>
          </cell>
          <cell r="E726">
            <v>5.8</v>
          </cell>
        </row>
        <row r="727">
          <cell r="A727">
            <v>37165</v>
          </cell>
          <cell r="C727">
            <v>5.31</v>
          </cell>
          <cell r="E727">
            <v>5.78</v>
          </cell>
        </row>
        <row r="728">
          <cell r="A728">
            <v>37166</v>
          </cell>
          <cell r="C728">
            <v>5.25</v>
          </cell>
          <cell r="E728">
            <v>5.72</v>
          </cell>
        </row>
        <row r="729">
          <cell r="A729">
            <v>37167</v>
          </cell>
          <cell r="C729">
            <v>5.24</v>
          </cell>
          <cell r="E729">
            <v>5.71</v>
          </cell>
        </row>
        <row r="730">
          <cell r="A730">
            <v>37168</v>
          </cell>
          <cell r="C730">
            <v>5.25</v>
          </cell>
          <cell r="E730">
            <v>5.72</v>
          </cell>
        </row>
        <row r="731">
          <cell r="A731">
            <v>37169</v>
          </cell>
          <cell r="C731">
            <v>5.23</v>
          </cell>
          <cell r="E731">
            <v>5.71</v>
          </cell>
        </row>
        <row r="732">
          <cell r="A732">
            <v>37172</v>
          </cell>
          <cell r="C732" t="str">
            <v>na</v>
          </cell>
          <cell r="E732" t="str">
            <v>na</v>
          </cell>
        </row>
        <row r="733">
          <cell r="A733">
            <v>37173</v>
          </cell>
          <cell r="C733">
            <v>5.3</v>
          </cell>
          <cell r="E733">
            <v>5.77</v>
          </cell>
        </row>
        <row r="734">
          <cell r="A734">
            <v>37174</v>
          </cell>
          <cell r="C734">
            <v>5.32</v>
          </cell>
          <cell r="E734">
            <v>5.79</v>
          </cell>
        </row>
        <row r="735">
          <cell r="A735">
            <v>37175</v>
          </cell>
          <cell r="C735">
            <v>5.39</v>
          </cell>
          <cell r="E735">
            <v>5.83</v>
          </cell>
        </row>
        <row r="736">
          <cell r="A736">
            <v>37176</v>
          </cell>
          <cell r="C736">
            <v>5.4</v>
          </cell>
          <cell r="E736">
            <v>5.84</v>
          </cell>
        </row>
        <row r="737">
          <cell r="A737">
            <v>37179</v>
          </cell>
          <cell r="C737">
            <v>5.35</v>
          </cell>
          <cell r="E737">
            <v>5.81</v>
          </cell>
        </row>
        <row r="738">
          <cell r="A738">
            <v>37180</v>
          </cell>
          <cell r="C738">
            <v>5.3</v>
          </cell>
          <cell r="E738">
            <v>5.75</v>
          </cell>
        </row>
        <row r="739">
          <cell r="A739">
            <v>37181</v>
          </cell>
          <cell r="C739">
            <v>5.25</v>
          </cell>
          <cell r="E739">
            <v>5.71</v>
          </cell>
        </row>
        <row r="740">
          <cell r="A740">
            <v>37182</v>
          </cell>
          <cell r="C740">
            <v>5.24</v>
          </cell>
          <cell r="E740">
            <v>5.7</v>
          </cell>
        </row>
        <row r="741">
          <cell r="A741">
            <v>37183</v>
          </cell>
          <cell r="C741">
            <v>5.28</v>
          </cell>
          <cell r="E741">
            <v>5.74</v>
          </cell>
        </row>
        <row r="742">
          <cell r="A742">
            <v>37186</v>
          </cell>
          <cell r="C742">
            <v>5.31</v>
          </cell>
          <cell r="E742">
            <v>5.76</v>
          </cell>
        </row>
        <row r="743">
          <cell r="A743">
            <v>37187</v>
          </cell>
          <cell r="C743">
            <v>5.27</v>
          </cell>
          <cell r="E743">
            <v>5.76</v>
          </cell>
        </row>
        <row r="744">
          <cell r="A744">
            <v>37188</v>
          </cell>
          <cell r="C744">
            <v>5.21</v>
          </cell>
          <cell r="E744">
            <v>5.72</v>
          </cell>
        </row>
        <row r="745">
          <cell r="A745">
            <v>37189</v>
          </cell>
          <cell r="C745">
            <v>5.16</v>
          </cell>
          <cell r="E745">
            <v>5.69</v>
          </cell>
        </row>
        <row r="746">
          <cell r="A746">
            <v>37190</v>
          </cell>
          <cell r="C746">
            <v>5.14</v>
          </cell>
          <cell r="E746">
            <v>5.68</v>
          </cell>
        </row>
        <row r="747">
          <cell r="A747">
            <v>37193</v>
          </cell>
          <cell r="C747">
            <v>5.08</v>
          </cell>
          <cell r="E747">
            <v>5.64</v>
          </cell>
        </row>
        <row r="748">
          <cell r="A748">
            <v>37194</v>
          </cell>
          <cell r="C748">
            <v>4.9800000000000004</v>
          </cell>
          <cell r="E748">
            <v>5.57</v>
          </cell>
        </row>
        <row r="749">
          <cell r="A749">
            <v>37195</v>
          </cell>
          <cell r="C749">
            <v>4.8600000000000003</v>
          </cell>
          <cell r="E749">
            <v>5.31</v>
          </cell>
        </row>
        <row r="750">
          <cell r="A750">
            <v>37196</v>
          </cell>
          <cell r="C750">
            <v>4.93</v>
          </cell>
          <cell r="E750">
            <v>5.31</v>
          </cell>
        </row>
        <row r="751">
          <cell r="A751">
            <v>37197</v>
          </cell>
          <cell r="C751">
            <v>5.01</v>
          </cell>
          <cell r="E751">
            <v>5.41</v>
          </cell>
        </row>
        <row r="752">
          <cell r="A752">
            <v>37200</v>
          </cell>
          <cell r="C752">
            <v>4.93</v>
          </cell>
          <cell r="E752">
            <v>5.33</v>
          </cell>
        </row>
        <row r="753">
          <cell r="A753">
            <v>37201</v>
          </cell>
          <cell r="C753">
            <v>4.8899999999999997</v>
          </cell>
          <cell r="E753">
            <v>5.31</v>
          </cell>
        </row>
        <row r="754">
          <cell r="A754">
            <v>37202</v>
          </cell>
          <cell r="C754">
            <v>4.8099999999999996</v>
          </cell>
          <cell r="E754">
            <v>5.28</v>
          </cell>
        </row>
        <row r="755">
          <cell r="A755">
            <v>37203</v>
          </cell>
          <cell r="C755">
            <v>4.87</v>
          </cell>
          <cell r="E755">
            <v>5.3</v>
          </cell>
        </row>
        <row r="756">
          <cell r="A756">
            <v>37204</v>
          </cell>
          <cell r="C756">
            <v>4.8600000000000003</v>
          </cell>
          <cell r="E756">
            <v>5.29</v>
          </cell>
        </row>
        <row r="757">
          <cell r="A757">
            <v>37207</v>
          </cell>
          <cell r="C757" t="str">
            <v>na</v>
          </cell>
          <cell r="E757" t="str">
            <v>na</v>
          </cell>
        </row>
        <row r="758">
          <cell r="A758">
            <v>37208</v>
          </cell>
          <cell r="C758">
            <v>4.9400000000000004</v>
          </cell>
          <cell r="E758">
            <v>5.34</v>
          </cell>
        </row>
        <row r="759">
          <cell r="A759">
            <v>37209</v>
          </cell>
          <cell r="C759">
            <v>5.12</v>
          </cell>
          <cell r="E759">
            <v>5.45</v>
          </cell>
        </row>
        <row r="760">
          <cell r="A760">
            <v>37210</v>
          </cell>
          <cell r="C760">
            <v>5.3</v>
          </cell>
          <cell r="E760">
            <v>5.58</v>
          </cell>
        </row>
        <row r="761">
          <cell r="A761">
            <v>37211</v>
          </cell>
          <cell r="C761">
            <v>5.39</v>
          </cell>
          <cell r="E761">
            <v>5.63</v>
          </cell>
        </row>
        <row r="762">
          <cell r="A762">
            <v>37214</v>
          </cell>
          <cell r="C762">
            <v>5.32</v>
          </cell>
          <cell r="E762">
            <v>5.61</v>
          </cell>
        </row>
        <row r="763">
          <cell r="A763">
            <v>37215</v>
          </cell>
          <cell r="C763">
            <v>5.38</v>
          </cell>
          <cell r="E763">
            <v>5.67</v>
          </cell>
        </row>
        <row r="764">
          <cell r="A764">
            <v>37216</v>
          </cell>
          <cell r="C764">
            <v>5.45</v>
          </cell>
          <cell r="E764">
            <v>5.72</v>
          </cell>
        </row>
        <row r="765">
          <cell r="A765">
            <v>37217</v>
          </cell>
          <cell r="C765">
            <v>5.46</v>
          </cell>
          <cell r="E765">
            <v>5.72</v>
          </cell>
        </row>
        <row r="766">
          <cell r="A766">
            <v>37218</v>
          </cell>
          <cell r="C766">
            <v>5.47</v>
          </cell>
          <cell r="E766">
            <v>5.71</v>
          </cell>
        </row>
        <row r="767">
          <cell r="A767">
            <v>37221</v>
          </cell>
          <cell r="C767">
            <v>5.43</v>
          </cell>
          <cell r="E767">
            <v>5.67</v>
          </cell>
        </row>
        <row r="768">
          <cell r="A768">
            <v>37222</v>
          </cell>
          <cell r="C768">
            <v>5.36</v>
          </cell>
          <cell r="E768">
            <v>5.62</v>
          </cell>
        </row>
        <row r="769">
          <cell r="A769">
            <v>37223</v>
          </cell>
          <cell r="C769">
            <v>5.36</v>
          </cell>
          <cell r="E769">
            <v>5.59</v>
          </cell>
        </row>
        <row r="770">
          <cell r="A770">
            <v>37224</v>
          </cell>
          <cell r="C770">
            <v>5.22</v>
          </cell>
          <cell r="E770">
            <v>5.5</v>
          </cell>
        </row>
        <row r="771">
          <cell r="A771">
            <v>37225</v>
          </cell>
          <cell r="C771">
            <v>5.22</v>
          </cell>
          <cell r="E771">
            <v>5.51</v>
          </cell>
        </row>
        <row r="772">
          <cell r="A772">
            <v>37228</v>
          </cell>
          <cell r="C772">
            <v>5.12</v>
          </cell>
          <cell r="E772">
            <v>5.47</v>
          </cell>
        </row>
        <row r="773">
          <cell r="A773">
            <v>37229</v>
          </cell>
          <cell r="C773">
            <v>5.14</v>
          </cell>
          <cell r="E773">
            <v>5.48</v>
          </cell>
        </row>
        <row r="774">
          <cell r="A774">
            <v>37230</v>
          </cell>
          <cell r="C774">
            <v>5.38</v>
          </cell>
          <cell r="E774">
            <v>5.64</v>
          </cell>
        </row>
        <row r="775">
          <cell r="A775">
            <v>37231</v>
          </cell>
          <cell r="C775">
            <v>5.43</v>
          </cell>
          <cell r="E775">
            <v>5.68</v>
          </cell>
        </row>
        <row r="776">
          <cell r="A776">
            <v>37232</v>
          </cell>
          <cell r="C776">
            <v>5.53</v>
          </cell>
          <cell r="E776">
            <v>5.76</v>
          </cell>
        </row>
        <row r="777">
          <cell r="A777">
            <v>37235</v>
          </cell>
          <cell r="C777">
            <v>5.48</v>
          </cell>
          <cell r="E777">
            <v>5.73</v>
          </cell>
        </row>
        <row r="778">
          <cell r="A778">
            <v>37236</v>
          </cell>
          <cell r="C778">
            <v>5.43</v>
          </cell>
          <cell r="E778">
            <v>5.69</v>
          </cell>
        </row>
        <row r="779">
          <cell r="A779">
            <v>37237</v>
          </cell>
          <cell r="C779">
            <v>5.4</v>
          </cell>
          <cell r="E779">
            <v>5.65</v>
          </cell>
        </row>
        <row r="780">
          <cell r="A780">
            <v>37238</v>
          </cell>
          <cell r="C780">
            <v>5.47</v>
          </cell>
          <cell r="E780">
            <v>5.7</v>
          </cell>
        </row>
        <row r="781">
          <cell r="A781">
            <v>37239</v>
          </cell>
          <cell r="C781">
            <v>5.55</v>
          </cell>
          <cell r="E781">
            <v>5.74</v>
          </cell>
        </row>
        <row r="782">
          <cell r="A782">
            <v>37242</v>
          </cell>
          <cell r="C782">
            <v>5.54</v>
          </cell>
          <cell r="E782">
            <v>5.75</v>
          </cell>
        </row>
        <row r="783">
          <cell r="A783">
            <v>37243</v>
          </cell>
          <cell r="C783">
            <v>5.48</v>
          </cell>
          <cell r="E783">
            <v>5.71</v>
          </cell>
        </row>
        <row r="784">
          <cell r="A784">
            <v>37244</v>
          </cell>
          <cell r="C784">
            <v>5.4</v>
          </cell>
          <cell r="E784">
            <v>5.65</v>
          </cell>
        </row>
        <row r="785">
          <cell r="A785">
            <v>37245</v>
          </cell>
          <cell r="C785">
            <v>5.38</v>
          </cell>
          <cell r="E785">
            <v>5.64</v>
          </cell>
        </row>
        <row r="786">
          <cell r="A786">
            <v>37246</v>
          </cell>
          <cell r="C786">
            <v>5.39</v>
          </cell>
          <cell r="E786">
            <v>5.65</v>
          </cell>
        </row>
        <row r="787">
          <cell r="A787">
            <v>37249</v>
          </cell>
          <cell r="C787">
            <v>5.44</v>
          </cell>
          <cell r="E787">
            <v>5.69</v>
          </cell>
        </row>
        <row r="788">
          <cell r="A788">
            <v>37250</v>
          </cell>
          <cell r="C788" t="str">
            <v>na</v>
          </cell>
          <cell r="E788" t="str">
            <v>na</v>
          </cell>
        </row>
        <row r="789">
          <cell r="A789">
            <v>37251</v>
          </cell>
          <cell r="C789" t="str">
            <v>na</v>
          </cell>
          <cell r="E789" t="str">
            <v>na</v>
          </cell>
        </row>
        <row r="790">
          <cell r="A790">
            <v>37252</v>
          </cell>
          <cell r="C790">
            <v>5.42</v>
          </cell>
          <cell r="E790">
            <v>5.69</v>
          </cell>
        </row>
        <row r="791">
          <cell r="A791">
            <v>37253</v>
          </cell>
          <cell r="C791">
            <v>5.43</v>
          </cell>
          <cell r="E791">
            <v>5.71</v>
          </cell>
        </row>
        <row r="792">
          <cell r="A792">
            <v>37256</v>
          </cell>
          <cell r="C792">
            <v>5.35</v>
          </cell>
          <cell r="E792">
            <v>5.65</v>
          </cell>
        </row>
        <row r="793">
          <cell r="A793">
            <v>37257</v>
          </cell>
          <cell r="C793" t="str">
            <v>na</v>
          </cell>
          <cell r="E793" t="str">
            <v>na</v>
          </cell>
        </row>
        <row r="794">
          <cell r="A794">
            <v>37258</v>
          </cell>
          <cell r="C794">
            <v>5.44</v>
          </cell>
          <cell r="E794">
            <v>5.7</v>
          </cell>
        </row>
        <row r="795">
          <cell r="A795">
            <v>37259</v>
          </cell>
          <cell r="C795">
            <v>5.4</v>
          </cell>
          <cell r="E795">
            <v>5.67</v>
          </cell>
        </row>
        <row r="796">
          <cell r="A796">
            <v>37260</v>
          </cell>
          <cell r="C796">
            <v>5.43</v>
          </cell>
          <cell r="E796">
            <v>5.68</v>
          </cell>
        </row>
        <row r="797">
          <cell r="A797">
            <v>37263</v>
          </cell>
          <cell r="C797">
            <v>5.36</v>
          </cell>
          <cell r="E797">
            <v>5.63</v>
          </cell>
        </row>
        <row r="798">
          <cell r="A798">
            <v>37264</v>
          </cell>
          <cell r="C798">
            <v>5.37</v>
          </cell>
          <cell r="E798">
            <v>5.64</v>
          </cell>
        </row>
        <row r="799">
          <cell r="A799">
            <v>37265</v>
          </cell>
          <cell r="C799">
            <v>5.31</v>
          </cell>
          <cell r="E799">
            <v>5.6</v>
          </cell>
        </row>
        <row r="800">
          <cell r="A800">
            <v>37266</v>
          </cell>
          <cell r="C800">
            <v>5.28</v>
          </cell>
          <cell r="E800">
            <v>5.58</v>
          </cell>
        </row>
        <row r="801">
          <cell r="A801">
            <v>37267</v>
          </cell>
          <cell r="C801">
            <v>5.17</v>
          </cell>
          <cell r="E801">
            <v>5.53</v>
          </cell>
        </row>
        <row r="802">
          <cell r="A802">
            <v>37270</v>
          </cell>
          <cell r="C802">
            <v>5.18</v>
          </cell>
          <cell r="E802">
            <v>5.54</v>
          </cell>
        </row>
        <row r="803">
          <cell r="A803">
            <v>37271</v>
          </cell>
          <cell r="C803">
            <v>5.2</v>
          </cell>
          <cell r="E803">
            <v>5.56</v>
          </cell>
        </row>
        <row r="804">
          <cell r="A804">
            <v>37272</v>
          </cell>
          <cell r="C804">
            <v>5.23</v>
          </cell>
          <cell r="E804">
            <v>5.58</v>
          </cell>
        </row>
        <row r="805">
          <cell r="A805">
            <v>37273</v>
          </cell>
          <cell r="C805">
            <v>5.34</v>
          </cell>
          <cell r="E805">
            <v>5.65</v>
          </cell>
        </row>
        <row r="806">
          <cell r="A806">
            <v>37274</v>
          </cell>
          <cell r="C806">
            <v>5.27</v>
          </cell>
          <cell r="E806">
            <v>5.61</v>
          </cell>
        </row>
        <row r="807">
          <cell r="A807">
            <v>37277</v>
          </cell>
          <cell r="C807">
            <v>5.3</v>
          </cell>
          <cell r="E807">
            <v>5.62</v>
          </cell>
        </row>
        <row r="808">
          <cell r="A808">
            <v>37278</v>
          </cell>
          <cell r="C808">
            <v>5.32</v>
          </cell>
          <cell r="E808">
            <v>5.63</v>
          </cell>
        </row>
        <row r="809">
          <cell r="A809">
            <v>37279</v>
          </cell>
          <cell r="C809">
            <v>5.39</v>
          </cell>
          <cell r="E809">
            <v>5.68</v>
          </cell>
        </row>
        <row r="810">
          <cell r="A810">
            <v>37280</v>
          </cell>
          <cell r="C810">
            <v>5.43</v>
          </cell>
          <cell r="E810">
            <v>5.7</v>
          </cell>
        </row>
        <row r="811">
          <cell r="A811">
            <v>37281</v>
          </cell>
          <cell r="C811">
            <v>5.46</v>
          </cell>
          <cell r="E811">
            <v>5.71</v>
          </cell>
        </row>
        <row r="812">
          <cell r="A812">
            <v>37284</v>
          </cell>
          <cell r="C812">
            <v>5.44</v>
          </cell>
          <cell r="E812">
            <v>5.69</v>
          </cell>
        </row>
        <row r="813">
          <cell r="A813">
            <v>37285</v>
          </cell>
          <cell r="C813">
            <v>5.38</v>
          </cell>
          <cell r="E813">
            <v>5.65</v>
          </cell>
        </row>
        <row r="814">
          <cell r="A814">
            <v>37286</v>
          </cell>
          <cell r="C814">
            <v>5.42</v>
          </cell>
          <cell r="E814">
            <v>5.68</v>
          </cell>
        </row>
        <row r="815">
          <cell r="A815">
            <v>37287</v>
          </cell>
          <cell r="C815">
            <v>5.44</v>
          </cell>
          <cell r="E815">
            <v>5.68</v>
          </cell>
        </row>
        <row r="816">
          <cell r="A816">
            <v>37288</v>
          </cell>
          <cell r="C816">
            <v>5.4</v>
          </cell>
          <cell r="E816">
            <v>5.67</v>
          </cell>
        </row>
        <row r="817">
          <cell r="A817">
            <v>37291</v>
          </cell>
          <cell r="C817">
            <v>5.3</v>
          </cell>
          <cell r="E817">
            <v>5.6</v>
          </cell>
        </row>
        <row r="818">
          <cell r="A818">
            <v>37292</v>
          </cell>
          <cell r="C818">
            <v>5.3</v>
          </cell>
          <cell r="E818">
            <v>5.6</v>
          </cell>
        </row>
        <row r="819">
          <cell r="A819">
            <v>37293</v>
          </cell>
          <cell r="C819">
            <v>5.32</v>
          </cell>
          <cell r="E819">
            <v>5.62</v>
          </cell>
        </row>
        <row r="820">
          <cell r="A820">
            <v>37294</v>
          </cell>
          <cell r="C820">
            <v>5.32</v>
          </cell>
          <cell r="E820">
            <v>5.64</v>
          </cell>
        </row>
        <row r="821">
          <cell r="A821">
            <v>37295</v>
          </cell>
          <cell r="C821">
            <v>5.28</v>
          </cell>
          <cell r="E821">
            <v>5.63</v>
          </cell>
        </row>
        <row r="822">
          <cell r="A822">
            <v>37298</v>
          </cell>
          <cell r="C822">
            <v>5.3</v>
          </cell>
          <cell r="E822">
            <v>5.65</v>
          </cell>
        </row>
        <row r="823">
          <cell r="A823">
            <v>37299</v>
          </cell>
          <cell r="C823">
            <v>5.36</v>
          </cell>
          <cell r="E823">
            <v>5.69</v>
          </cell>
        </row>
        <row r="824">
          <cell r="A824">
            <v>37300</v>
          </cell>
          <cell r="C824">
            <v>5.38</v>
          </cell>
          <cell r="E824">
            <v>5.7</v>
          </cell>
        </row>
        <row r="825">
          <cell r="A825">
            <v>37301</v>
          </cell>
          <cell r="C825">
            <v>5.38</v>
          </cell>
          <cell r="E825">
            <v>5.7</v>
          </cell>
        </row>
        <row r="826">
          <cell r="A826">
            <v>37302</v>
          </cell>
          <cell r="C826">
            <v>5.29</v>
          </cell>
          <cell r="E826">
            <v>5.65</v>
          </cell>
        </row>
        <row r="827">
          <cell r="A827">
            <v>37305</v>
          </cell>
          <cell r="C827">
            <v>5.31</v>
          </cell>
          <cell r="E827">
            <v>5.67</v>
          </cell>
        </row>
        <row r="828">
          <cell r="A828">
            <v>37306</v>
          </cell>
          <cell r="C828">
            <v>5.32</v>
          </cell>
          <cell r="E828">
            <v>5.7</v>
          </cell>
        </row>
        <row r="829">
          <cell r="A829">
            <v>37307</v>
          </cell>
          <cell r="C829">
            <v>5.31</v>
          </cell>
          <cell r="E829">
            <v>5.68</v>
          </cell>
        </row>
        <row r="830">
          <cell r="A830">
            <v>37308</v>
          </cell>
          <cell r="C830">
            <v>5.29</v>
          </cell>
          <cell r="E830">
            <v>5.66</v>
          </cell>
        </row>
        <row r="831">
          <cell r="A831">
            <v>37309</v>
          </cell>
          <cell r="C831">
            <v>5.26</v>
          </cell>
          <cell r="E831">
            <v>5.63</v>
          </cell>
        </row>
        <row r="832">
          <cell r="A832">
            <v>37312</v>
          </cell>
          <cell r="C832">
            <v>5.29</v>
          </cell>
          <cell r="E832">
            <v>5.66</v>
          </cell>
        </row>
        <row r="833">
          <cell r="A833">
            <v>37313</v>
          </cell>
          <cell r="C833">
            <v>5.37</v>
          </cell>
          <cell r="E833">
            <v>5.72</v>
          </cell>
        </row>
        <row r="834">
          <cell r="A834">
            <v>37314</v>
          </cell>
          <cell r="C834">
            <v>5.31</v>
          </cell>
          <cell r="E834">
            <v>5.69</v>
          </cell>
        </row>
        <row r="835">
          <cell r="A835">
            <v>37315</v>
          </cell>
          <cell r="C835">
            <v>5.33</v>
          </cell>
          <cell r="E835">
            <v>5.71</v>
          </cell>
        </row>
        <row r="836">
          <cell r="A836">
            <v>37316</v>
          </cell>
          <cell r="C836">
            <v>5.42</v>
          </cell>
          <cell r="E836">
            <v>5.78</v>
          </cell>
        </row>
        <row r="837">
          <cell r="A837">
            <v>37319</v>
          </cell>
          <cell r="C837">
            <v>5.46</v>
          </cell>
          <cell r="E837">
            <v>5.81</v>
          </cell>
        </row>
        <row r="838">
          <cell r="A838">
            <v>37320</v>
          </cell>
          <cell r="C838">
            <v>5.48</v>
          </cell>
          <cell r="E838">
            <v>5.81</v>
          </cell>
        </row>
        <row r="839">
          <cell r="A839">
            <v>37321</v>
          </cell>
          <cell r="C839">
            <v>5.49</v>
          </cell>
          <cell r="E839">
            <v>5.82</v>
          </cell>
        </row>
        <row r="840">
          <cell r="A840">
            <v>37322</v>
          </cell>
          <cell r="C840">
            <v>5.6</v>
          </cell>
          <cell r="E840">
            <v>5.87</v>
          </cell>
        </row>
        <row r="841">
          <cell r="A841">
            <v>37323</v>
          </cell>
          <cell r="C841">
            <v>5.69</v>
          </cell>
          <cell r="E841">
            <v>5.91</v>
          </cell>
        </row>
        <row r="842">
          <cell r="A842">
            <v>37326</v>
          </cell>
          <cell r="C842">
            <v>5.66</v>
          </cell>
          <cell r="E842">
            <v>5.89</v>
          </cell>
        </row>
        <row r="843">
          <cell r="A843">
            <v>37327</v>
          </cell>
          <cell r="C843">
            <v>5.67</v>
          </cell>
          <cell r="E843">
            <v>5.89</v>
          </cell>
        </row>
        <row r="844">
          <cell r="A844">
            <v>37328</v>
          </cell>
          <cell r="C844">
            <v>5.65</v>
          </cell>
          <cell r="E844">
            <v>5.9</v>
          </cell>
        </row>
        <row r="845">
          <cell r="A845">
            <v>37329</v>
          </cell>
          <cell r="C845">
            <v>5.75</v>
          </cell>
          <cell r="E845">
            <v>5.98</v>
          </cell>
        </row>
        <row r="846">
          <cell r="A846">
            <v>37330</v>
          </cell>
          <cell r="C846">
            <v>5.7</v>
          </cell>
          <cell r="E846">
            <v>5.93</v>
          </cell>
        </row>
        <row r="847">
          <cell r="A847">
            <v>37333</v>
          </cell>
          <cell r="C847">
            <v>5.68</v>
          </cell>
          <cell r="E847">
            <v>5.9</v>
          </cell>
        </row>
        <row r="848">
          <cell r="A848">
            <v>37334</v>
          </cell>
          <cell r="C848">
            <v>5.66</v>
          </cell>
          <cell r="E848">
            <v>5.89</v>
          </cell>
        </row>
        <row r="849">
          <cell r="A849">
            <v>37335</v>
          </cell>
          <cell r="C849">
            <v>5.74</v>
          </cell>
          <cell r="E849">
            <v>5.95</v>
          </cell>
        </row>
        <row r="850">
          <cell r="A850">
            <v>37336</v>
          </cell>
          <cell r="C850">
            <v>5.77</v>
          </cell>
          <cell r="E850">
            <v>5.96</v>
          </cell>
        </row>
        <row r="851">
          <cell r="A851">
            <v>37337</v>
          </cell>
          <cell r="C851">
            <v>5.79</v>
          </cell>
          <cell r="E851">
            <v>5.97</v>
          </cell>
        </row>
        <row r="852">
          <cell r="A852">
            <v>37340</v>
          </cell>
          <cell r="C852">
            <v>5.8</v>
          </cell>
          <cell r="E852">
            <v>6</v>
          </cell>
        </row>
        <row r="853">
          <cell r="A853">
            <v>37341</v>
          </cell>
          <cell r="C853">
            <v>5.76</v>
          </cell>
          <cell r="E853">
            <v>5.96</v>
          </cell>
        </row>
        <row r="854">
          <cell r="A854">
            <v>37342</v>
          </cell>
          <cell r="C854">
            <v>5.79</v>
          </cell>
          <cell r="E854">
            <v>5.98</v>
          </cell>
        </row>
        <row r="855">
          <cell r="A855">
            <v>37343</v>
          </cell>
          <cell r="C855">
            <v>5.78</v>
          </cell>
          <cell r="E855">
            <v>5.97</v>
          </cell>
        </row>
        <row r="856">
          <cell r="A856">
            <v>37344</v>
          </cell>
          <cell r="C856" t="str">
            <v>na</v>
          </cell>
          <cell r="E856" t="str">
            <v>na</v>
          </cell>
        </row>
        <row r="857">
          <cell r="A857">
            <v>37347</v>
          </cell>
          <cell r="C857">
            <v>5.79</v>
          </cell>
          <cell r="E857">
            <v>5.98</v>
          </cell>
        </row>
        <row r="858">
          <cell r="A858">
            <v>37348</v>
          </cell>
          <cell r="C858">
            <v>5.74</v>
          </cell>
          <cell r="E858">
            <v>5.95</v>
          </cell>
        </row>
        <row r="859">
          <cell r="A859">
            <v>37349</v>
          </cell>
          <cell r="C859">
            <v>5.71</v>
          </cell>
          <cell r="E859">
            <v>5.93</v>
          </cell>
        </row>
        <row r="860">
          <cell r="A860">
            <v>37350</v>
          </cell>
          <cell r="C860">
            <v>5.66</v>
          </cell>
          <cell r="E860">
            <v>5.9</v>
          </cell>
        </row>
        <row r="861">
          <cell r="A861">
            <v>37351</v>
          </cell>
          <cell r="C861">
            <v>5.64</v>
          </cell>
          <cell r="E861">
            <v>5.88</v>
          </cell>
        </row>
        <row r="862">
          <cell r="A862">
            <v>37354</v>
          </cell>
          <cell r="C862">
            <v>5.71</v>
          </cell>
          <cell r="E862">
            <v>5.93</v>
          </cell>
        </row>
        <row r="863">
          <cell r="A863">
            <v>37355</v>
          </cell>
          <cell r="C863">
            <v>5.67</v>
          </cell>
          <cell r="E863">
            <v>5.91</v>
          </cell>
        </row>
        <row r="864">
          <cell r="A864">
            <v>37356</v>
          </cell>
          <cell r="C864">
            <v>5.69</v>
          </cell>
          <cell r="E864">
            <v>5.92</v>
          </cell>
        </row>
        <row r="865">
          <cell r="A865">
            <v>37357</v>
          </cell>
          <cell r="C865">
            <v>5.65</v>
          </cell>
          <cell r="E865">
            <v>5.89</v>
          </cell>
        </row>
        <row r="866">
          <cell r="A866">
            <v>37358</v>
          </cell>
          <cell r="C866">
            <v>5.6</v>
          </cell>
          <cell r="E866">
            <v>5.87</v>
          </cell>
        </row>
        <row r="867">
          <cell r="A867">
            <v>37361</v>
          </cell>
          <cell r="C867">
            <v>5.57</v>
          </cell>
          <cell r="E867">
            <v>5.84</v>
          </cell>
        </row>
        <row r="868">
          <cell r="A868">
            <v>37362</v>
          </cell>
          <cell r="C868">
            <v>5.63</v>
          </cell>
          <cell r="E868">
            <v>5.87</v>
          </cell>
        </row>
        <row r="869">
          <cell r="A869">
            <v>37363</v>
          </cell>
          <cell r="C869">
            <v>5.68</v>
          </cell>
          <cell r="E869">
            <v>5.93</v>
          </cell>
        </row>
        <row r="870">
          <cell r="A870">
            <v>37364</v>
          </cell>
          <cell r="C870">
            <v>5.65</v>
          </cell>
          <cell r="E870">
            <v>5.93</v>
          </cell>
        </row>
        <row r="871">
          <cell r="A871">
            <v>37365</v>
          </cell>
          <cell r="C871">
            <v>5.66</v>
          </cell>
          <cell r="E871">
            <v>5.94</v>
          </cell>
        </row>
        <row r="872">
          <cell r="A872">
            <v>37368</v>
          </cell>
          <cell r="C872">
            <v>5.66</v>
          </cell>
          <cell r="E872">
            <v>5.95</v>
          </cell>
        </row>
        <row r="873">
          <cell r="A873">
            <v>37369</v>
          </cell>
          <cell r="C873">
            <v>5.67</v>
          </cell>
          <cell r="E873">
            <v>5.94</v>
          </cell>
        </row>
        <row r="874">
          <cell r="A874">
            <v>37370</v>
          </cell>
          <cell r="C874">
            <v>5.64</v>
          </cell>
          <cell r="E874">
            <v>5.92</v>
          </cell>
        </row>
        <row r="875">
          <cell r="A875">
            <v>37371</v>
          </cell>
          <cell r="C875">
            <v>5.62</v>
          </cell>
          <cell r="E875">
            <v>5.91</v>
          </cell>
        </row>
        <row r="876">
          <cell r="A876">
            <v>37372</v>
          </cell>
          <cell r="C876">
            <v>5.61</v>
          </cell>
          <cell r="E876">
            <v>5.9</v>
          </cell>
        </row>
        <row r="877">
          <cell r="A877">
            <v>37375</v>
          </cell>
          <cell r="C877">
            <v>5.63</v>
          </cell>
          <cell r="E877">
            <v>5.91</v>
          </cell>
        </row>
        <row r="878">
          <cell r="A878">
            <v>37376</v>
          </cell>
          <cell r="C878">
            <v>5.61</v>
          </cell>
          <cell r="E878">
            <v>5.9</v>
          </cell>
        </row>
        <row r="879">
          <cell r="A879">
            <v>37377</v>
          </cell>
          <cell r="C879">
            <v>5.58</v>
          </cell>
          <cell r="E879">
            <v>5.87</v>
          </cell>
        </row>
        <row r="880">
          <cell r="A880">
            <v>37378</v>
          </cell>
          <cell r="C880">
            <v>5.61</v>
          </cell>
          <cell r="E880">
            <v>5.89</v>
          </cell>
        </row>
        <row r="881">
          <cell r="A881">
            <v>37379</v>
          </cell>
          <cell r="C881">
            <v>5.56</v>
          </cell>
          <cell r="E881">
            <v>5.85</v>
          </cell>
        </row>
        <row r="882">
          <cell r="A882">
            <v>37382</v>
          </cell>
          <cell r="C882">
            <v>5.52</v>
          </cell>
          <cell r="E882">
            <v>5.83</v>
          </cell>
        </row>
        <row r="883">
          <cell r="A883">
            <v>37383</v>
          </cell>
          <cell r="C883">
            <v>5.51</v>
          </cell>
          <cell r="E883">
            <v>5.84</v>
          </cell>
        </row>
        <row r="884">
          <cell r="A884">
            <v>37384</v>
          </cell>
          <cell r="C884">
            <v>5.63</v>
          </cell>
          <cell r="E884">
            <v>5.91</v>
          </cell>
        </row>
        <row r="885">
          <cell r="A885">
            <v>37385</v>
          </cell>
          <cell r="C885">
            <v>5.58</v>
          </cell>
          <cell r="E885">
            <v>5.88</v>
          </cell>
        </row>
        <row r="886">
          <cell r="A886">
            <v>37386</v>
          </cell>
          <cell r="C886">
            <v>5.58</v>
          </cell>
          <cell r="E886">
            <v>5.88</v>
          </cell>
        </row>
        <row r="887">
          <cell r="A887">
            <v>37389</v>
          </cell>
          <cell r="C887">
            <v>5.67</v>
          </cell>
          <cell r="E887">
            <v>5.94</v>
          </cell>
        </row>
        <row r="888">
          <cell r="A888">
            <v>37390</v>
          </cell>
          <cell r="C888">
            <v>5.74</v>
          </cell>
          <cell r="E888">
            <v>5.98</v>
          </cell>
        </row>
        <row r="889">
          <cell r="A889">
            <v>37391</v>
          </cell>
          <cell r="C889">
            <v>5.72</v>
          </cell>
          <cell r="E889">
            <v>5.99</v>
          </cell>
        </row>
        <row r="890">
          <cell r="A890">
            <v>37392</v>
          </cell>
          <cell r="C890">
            <v>5.69</v>
          </cell>
          <cell r="E890">
            <v>5.95</v>
          </cell>
        </row>
        <row r="891">
          <cell r="A891">
            <v>37393</v>
          </cell>
          <cell r="C891">
            <v>5.72</v>
          </cell>
          <cell r="E891">
            <v>5.97</v>
          </cell>
        </row>
        <row r="892">
          <cell r="A892">
            <v>37396</v>
          </cell>
          <cell r="C892" t="str">
            <v>na</v>
          </cell>
          <cell r="E892" t="str">
            <v>na</v>
          </cell>
        </row>
        <row r="893">
          <cell r="A893">
            <v>37397</v>
          </cell>
          <cell r="C893">
            <v>5.62</v>
          </cell>
          <cell r="E893">
            <v>5.9</v>
          </cell>
        </row>
        <row r="894">
          <cell r="A894">
            <v>37398</v>
          </cell>
          <cell r="C894">
            <v>5.61</v>
          </cell>
          <cell r="E894">
            <v>5.89</v>
          </cell>
        </row>
        <row r="895">
          <cell r="A895">
            <v>37399</v>
          </cell>
          <cell r="C895">
            <v>5.6</v>
          </cell>
          <cell r="E895">
            <v>5.87</v>
          </cell>
        </row>
        <row r="896">
          <cell r="A896">
            <v>37400</v>
          </cell>
          <cell r="C896">
            <v>5.57</v>
          </cell>
          <cell r="E896">
            <v>5.84</v>
          </cell>
        </row>
        <row r="897">
          <cell r="A897">
            <v>37403</v>
          </cell>
          <cell r="C897">
            <v>5.59</v>
          </cell>
          <cell r="E897">
            <v>5.86</v>
          </cell>
        </row>
        <row r="898">
          <cell r="A898">
            <v>37404</v>
          </cell>
          <cell r="C898">
            <v>5.56</v>
          </cell>
          <cell r="E898">
            <v>5.83</v>
          </cell>
        </row>
        <row r="899">
          <cell r="A899">
            <v>37405</v>
          </cell>
          <cell r="C899">
            <v>5.49</v>
          </cell>
          <cell r="E899">
            <v>5.78</v>
          </cell>
        </row>
        <row r="900">
          <cell r="A900">
            <v>37406</v>
          </cell>
          <cell r="C900">
            <v>5.46</v>
          </cell>
          <cell r="E900">
            <v>5.77</v>
          </cell>
        </row>
        <row r="901">
          <cell r="A901">
            <v>37407</v>
          </cell>
          <cell r="C901">
            <v>5.5</v>
          </cell>
          <cell r="E901">
            <v>5.79</v>
          </cell>
        </row>
        <row r="902">
          <cell r="A902">
            <v>37410</v>
          </cell>
          <cell r="C902">
            <v>5.48</v>
          </cell>
          <cell r="E902">
            <v>5.78</v>
          </cell>
        </row>
        <row r="903">
          <cell r="A903">
            <v>37411</v>
          </cell>
          <cell r="C903">
            <v>5.51</v>
          </cell>
          <cell r="E903">
            <v>5.81</v>
          </cell>
        </row>
        <row r="904">
          <cell r="A904">
            <v>37412</v>
          </cell>
          <cell r="C904">
            <v>5.53</v>
          </cell>
          <cell r="E904">
            <v>5.84</v>
          </cell>
        </row>
        <row r="905">
          <cell r="A905">
            <v>37413</v>
          </cell>
          <cell r="C905">
            <v>5.51</v>
          </cell>
          <cell r="E905">
            <v>5.81</v>
          </cell>
        </row>
        <row r="906">
          <cell r="A906">
            <v>37414</v>
          </cell>
          <cell r="C906">
            <v>5.52</v>
          </cell>
          <cell r="E906">
            <v>5.81</v>
          </cell>
        </row>
        <row r="907">
          <cell r="A907">
            <v>37417</v>
          </cell>
          <cell r="C907">
            <v>5.51</v>
          </cell>
          <cell r="E907">
            <v>5.8</v>
          </cell>
        </row>
        <row r="908">
          <cell r="A908">
            <v>37418</v>
          </cell>
          <cell r="C908">
            <v>5.5</v>
          </cell>
          <cell r="E908">
            <v>5.78</v>
          </cell>
        </row>
        <row r="909">
          <cell r="A909">
            <v>37419</v>
          </cell>
          <cell r="C909">
            <v>5.49</v>
          </cell>
          <cell r="E909">
            <v>5.77</v>
          </cell>
        </row>
        <row r="910">
          <cell r="A910">
            <v>37420</v>
          </cell>
          <cell r="C910">
            <v>5.42</v>
          </cell>
          <cell r="E910">
            <v>5.73</v>
          </cell>
        </row>
        <row r="911">
          <cell r="A911">
            <v>37421</v>
          </cell>
          <cell r="C911">
            <v>5.35</v>
          </cell>
          <cell r="E911">
            <v>5.67</v>
          </cell>
        </row>
        <row r="912">
          <cell r="A912">
            <v>37424</v>
          </cell>
          <cell r="C912">
            <v>5.37</v>
          </cell>
          <cell r="E912">
            <v>5.7</v>
          </cell>
        </row>
        <row r="913">
          <cell r="A913">
            <v>37425</v>
          </cell>
          <cell r="C913">
            <v>5.37</v>
          </cell>
          <cell r="E913">
            <v>5.71</v>
          </cell>
        </row>
        <row r="914">
          <cell r="A914">
            <v>37426</v>
          </cell>
          <cell r="C914">
            <v>5.31</v>
          </cell>
          <cell r="E914">
            <v>5.67</v>
          </cell>
        </row>
        <row r="915">
          <cell r="A915">
            <v>37427</v>
          </cell>
          <cell r="C915">
            <v>5.36</v>
          </cell>
          <cell r="E915">
            <v>5.71</v>
          </cell>
        </row>
        <row r="916">
          <cell r="A916">
            <v>37428</v>
          </cell>
          <cell r="C916">
            <v>5.33</v>
          </cell>
          <cell r="E916">
            <v>5.68</v>
          </cell>
        </row>
        <row r="917">
          <cell r="A917">
            <v>37431</v>
          </cell>
          <cell r="C917">
            <v>5.37</v>
          </cell>
          <cell r="E917">
            <v>5.71</v>
          </cell>
        </row>
        <row r="918">
          <cell r="A918">
            <v>37432</v>
          </cell>
          <cell r="C918">
            <v>5.36</v>
          </cell>
          <cell r="E918">
            <v>5.67</v>
          </cell>
        </row>
        <row r="919">
          <cell r="A919">
            <v>37433</v>
          </cell>
          <cell r="C919">
            <v>5.37</v>
          </cell>
          <cell r="E919">
            <v>5.74</v>
          </cell>
        </row>
        <row r="920">
          <cell r="A920">
            <v>37434</v>
          </cell>
          <cell r="C920">
            <v>5.39</v>
          </cell>
          <cell r="E920">
            <v>5.79</v>
          </cell>
        </row>
        <row r="921">
          <cell r="A921">
            <v>37435</v>
          </cell>
          <cell r="C921">
            <v>5.43</v>
          </cell>
          <cell r="E921">
            <v>5.81</v>
          </cell>
        </row>
        <row r="922">
          <cell r="A922">
            <v>37438</v>
          </cell>
          <cell r="C922" t="str">
            <v>na</v>
          </cell>
          <cell r="E922" t="str">
            <v>na</v>
          </cell>
        </row>
        <row r="923">
          <cell r="A923">
            <v>37439</v>
          </cell>
          <cell r="C923">
            <v>5.34</v>
          </cell>
          <cell r="E923">
            <v>5.74</v>
          </cell>
        </row>
        <row r="924">
          <cell r="A924">
            <v>37440</v>
          </cell>
          <cell r="C924">
            <v>5.35</v>
          </cell>
          <cell r="E924">
            <v>5.75</v>
          </cell>
        </row>
        <row r="925">
          <cell r="A925">
            <v>37441</v>
          </cell>
          <cell r="C925">
            <v>5.36</v>
          </cell>
          <cell r="E925">
            <v>5.76</v>
          </cell>
        </row>
        <row r="926">
          <cell r="A926">
            <v>37442</v>
          </cell>
          <cell r="C926">
            <v>5.47</v>
          </cell>
          <cell r="E926">
            <v>5.82</v>
          </cell>
        </row>
        <row r="927">
          <cell r="A927">
            <v>37445</v>
          </cell>
          <cell r="C927">
            <v>5.45</v>
          </cell>
          <cell r="E927">
            <v>5.81</v>
          </cell>
        </row>
        <row r="928">
          <cell r="A928">
            <v>37446</v>
          </cell>
          <cell r="C928">
            <v>5.41</v>
          </cell>
          <cell r="E928">
            <v>5.79</v>
          </cell>
        </row>
        <row r="929">
          <cell r="A929">
            <v>37447</v>
          </cell>
          <cell r="C929">
            <v>5.34</v>
          </cell>
          <cell r="E929">
            <v>5.76</v>
          </cell>
        </row>
        <row r="930">
          <cell r="A930">
            <v>37448</v>
          </cell>
          <cell r="C930">
            <v>5.35</v>
          </cell>
          <cell r="E930">
            <v>5.77</v>
          </cell>
        </row>
        <row r="931">
          <cell r="A931">
            <v>37449</v>
          </cell>
          <cell r="C931">
            <v>5.28</v>
          </cell>
          <cell r="E931">
            <v>5.72</v>
          </cell>
        </row>
        <row r="932">
          <cell r="A932">
            <v>37452</v>
          </cell>
          <cell r="C932">
            <v>5.31</v>
          </cell>
          <cell r="E932">
            <v>5.77</v>
          </cell>
        </row>
        <row r="933">
          <cell r="A933">
            <v>37453</v>
          </cell>
          <cell r="C933">
            <v>5.33</v>
          </cell>
          <cell r="E933">
            <v>5.79</v>
          </cell>
        </row>
        <row r="934">
          <cell r="A934">
            <v>37454</v>
          </cell>
          <cell r="C934">
            <v>5.33</v>
          </cell>
          <cell r="E934">
            <v>5.78</v>
          </cell>
        </row>
        <row r="935">
          <cell r="A935">
            <v>37455</v>
          </cell>
          <cell r="C935">
            <v>5.28</v>
          </cell>
          <cell r="E935">
            <v>5.76</v>
          </cell>
        </row>
        <row r="936">
          <cell r="A936">
            <v>37456</v>
          </cell>
          <cell r="C936">
            <v>5.21</v>
          </cell>
          <cell r="E936">
            <v>5.68</v>
          </cell>
        </row>
        <row r="937">
          <cell r="A937">
            <v>37459</v>
          </cell>
          <cell r="C937">
            <v>5.15</v>
          </cell>
          <cell r="E937">
            <v>5.65</v>
          </cell>
        </row>
        <row r="938">
          <cell r="A938">
            <v>37460</v>
          </cell>
          <cell r="C938">
            <v>5.0999999999999996</v>
          </cell>
          <cell r="E938">
            <v>5.66</v>
          </cell>
        </row>
        <row r="939">
          <cell r="A939">
            <v>37461</v>
          </cell>
          <cell r="C939">
            <v>5.22</v>
          </cell>
          <cell r="E939">
            <v>5.73</v>
          </cell>
        </row>
        <row r="940">
          <cell r="A940">
            <v>37462</v>
          </cell>
          <cell r="C940">
            <v>5.14</v>
          </cell>
          <cell r="E940">
            <v>5.68</v>
          </cell>
        </row>
        <row r="941">
          <cell r="A941">
            <v>37463</v>
          </cell>
          <cell r="C941">
            <v>5.16</v>
          </cell>
          <cell r="E941">
            <v>5.74</v>
          </cell>
        </row>
        <row r="942">
          <cell r="A942">
            <v>37466</v>
          </cell>
          <cell r="C942">
            <v>5.29</v>
          </cell>
          <cell r="E942">
            <v>5.8</v>
          </cell>
        </row>
        <row r="943">
          <cell r="A943">
            <v>37467</v>
          </cell>
          <cell r="C943">
            <v>5.29</v>
          </cell>
          <cell r="E943">
            <v>5.79</v>
          </cell>
        </row>
        <row r="944">
          <cell r="A944">
            <v>37468</v>
          </cell>
          <cell r="C944">
            <v>5.23</v>
          </cell>
          <cell r="E944">
            <v>5.73</v>
          </cell>
        </row>
        <row r="945">
          <cell r="A945">
            <v>37469</v>
          </cell>
          <cell r="C945">
            <v>5.14</v>
          </cell>
          <cell r="E945">
            <v>5.7</v>
          </cell>
        </row>
        <row r="946">
          <cell r="A946">
            <v>37470</v>
          </cell>
          <cell r="C946">
            <v>5.1100000000000003</v>
          </cell>
          <cell r="E946">
            <v>5.69</v>
          </cell>
        </row>
        <row r="947">
          <cell r="A947">
            <v>37473</v>
          </cell>
          <cell r="C947" t="str">
            <v>na</v>
          </cell>
          <cell r="E947" t="str">
            <v>na</v>
          </cell>
        </row>
        <row r="948">
          <cell r="A948">
            <v>37474</v>
          </cell>
          <cell r="C948">
            <v>5.13</v>
          </cell>
          <cell r="E948">
            <v>5.7</v>
          </cell>
        </row>
        <row r="949">
          <cell r="A949">
            <v>37475</v>
          </cell>
          <cell r="C949">
            <v>5.0999999999999996</v>
          </cell>
          <cell r="E949">
            <v>5.7</v>
          </cell>
        </row>
        <row r="950">
          <cell r="A950">
            <v>37476</v>
          </cell>
          <cell r="C950">
            <v>5.13</v>
          </cell>
          <cell r="E950">
            <v>5.7</v>
          </cell>
        </row>
        <row r="951">
          <cell r="A951">
            <v>37477</v>
          </cell>
          <cell r="C951">
            <v>5.08</v>
          </cell>
          <cell r="E951">
            <v>5.65</v>
          </cell>
        </row>
        <row r="952">
          <cell r="A952">
            <v>37480</v>
          </cell>
          <cell r="C952">
            <v>5.05</v>
          </cell>
          <cell r="E952">
            <v>5.61</v>
          </cell>
        </row>
        <row r="953">
          <cell r="A953">
            <v>37481</v>
          </cell>
          <cell r="C953">
            <v>4.97</v>
          </cell>
          <cell r="E953">
            <v>5.56</v>
          </cell>
        </row>
        <row r="954">
          <cell r="A954">
            <v>37482</v>
          </cell>
          <cell r="C954">
            <v>5.14</v>
          </cell>
          <cell r="E954">
            <v>5.59</v>
          </cell>
        </row>
        <row r="955">
          <cell r="A955">
            <v>37483</v>
          </cell>
          <cell r="C955">
            <v>5.16</v>
          </cell>
          <cell r="E955">
            <v>5.6</v>
          </cell>
        </row>
        <row r="956">
          <cell r="A956">
            <v>37484</v>
          </cell>
          <cell r="C956">
            <v>5.22</v>
          </cell>
          <cell r="E956">
            <v>5.64</v>
          </cell>
        </row>
        <row r="957">
          <cell r="A957">
            <v>37487</v>
          </cell>
          <cell r="C957">
            <v>5.18</v>
          </cell>
          <cell r="E957">
            <v>5.59</v>
          </cell>
        </row>
        <row r="958">
          <cell r="A958">
            <v>37488</v>
          </cell>
          <cell r="C958">
            <v>5.07</v>
          </cell>
          <cell r="E958">
            <v>5.52</v>
          </cell>
        </row>
        <row r="959">
          <cell r="A959">
            <v>37489</v>
          </cell>
          <cell r="C959">
            <v>5.1100000000000003</v>
          </cell>
          <cell r="E959">
            <v>5.54</v>
          </cell>
        </row>
        <row r="960">
          <cell r="A960">
            <v>37490</v>
          </cell>
          <cell r="C960">
            <v>5.2</v>
          </cell>
          <cell r="E960">
            <v>5.61</v>
          </cell>
        </row>
        <row r="961">
          <cell r="A961">
            <v>37491</v>
          </cell>
          <cell r="C961">
            <v>5.15</v>
          </cell>
          <cell r="E961">
            <v>5.56</v>
          </cell>
        </row>
        <row r="962">
          <cell r="A962">
            <v>37494</v>
          </cell>
          <cell r="C962">
            <v>5.12</v>
          </cell>
          <cell r="E962">
            <v>5.54</v>
          </cell>
        </row>
        <row r="963">
          <cell r="A963">
            <v>37495</v>
          </cell>
          <cell r="C963">
            <v>5.17</v>
          </cell>
          <cell r="E963">
            <v>5.59</v>
          </cell>
        </row>
        <row r="964">
          <cell r="A964">
            <v>37496</v>
          </cell>
          <cell r="C964">
            <v>5.14</v>
          </cell>
          <cell r="E964">
            <v>5.58</v>
          </cell>
        </row>
        <row r="965">
          <cell r="A965">
            <v>37497</v>
          </cell>
          <cell r="C965">
            <v>5.08</v>
          </cell>
          <cell r="E965">
            <v>5.54</v>
          </cell>
        </row>
        <row r="966">
          <cell r="A966">
            <v>37498</v>
          </cell>
          <cell r="C966">
            <v>5.08</v>
          </cell>
          <cell r="E966">
            <v>5.51</v>
          </cell>
        </row>
        <row r="967">
          <cell r="A967">
            <v>37501</v>
          </cell>
          <cell r="C967" t="str">
            <v>na</v>
          </cell>
          <cell r="E967" t="str">
            <v>na</v>
          </cell>
        </row>
        <row r="968">
          <cell r="A968">
            <v>37502</v>
          </cell>
          <cell r="C968">
            <v>4.91</v>
          </cell>
          <cell r="E968">
            <v>5.4</v>
          </cell>
        </row>
        <row r="969">
          <cell r="A969">
            <v>37503</v>
          </cell>
          <cell r="C969">
            <v>4.8899999999999997</v>
          </cell>
          <cell r="E969">
            <v>5.4</v>
          </cell>
        </row>
        <row r="970">
          <cell r="A970">
            <v>37504</v>
          </cell>
          <cell r="C970">
            <v>4.84</v>
          </cell>
          <cell r="E970">
            <v>5.39</v>
          </cell>
        </row>
        <row r="971">
          <cell r="A971">
            <v>37505</v>
          </cell>
          <cell r="C971">
            <v>4.93</v>
          </cell>
          <cell r="E971">
            <v>5.43</v>
          </cell>
        </row>
        <row r="972">
          <cell r="A972">
            <v>37508</v>
          </cell>
          <cell r="C972">
            <v>4.95</v>
          </cell>
          <cell r="E972">
            <v>5.42</v>
          </cell>
        </row>
        <row r="973">
          <cell r="A973">
            <v>37509</v>
          </cell>
          <cell r="C973">
            <v>4.91</v>
          </cell>
          <cell r="E973">
            <v>5.41</v>
          </cell>
        </row>
        <row r="974">
          <cell r="A974">
            <v>37510</v>
          </cell>
          <cell r="C974">
            <v>4.96</v>
          </cell>
          <cell r="E974">
            <v>5.43</v>
          </cell>
        </row>
        <row r="975">
          <cell r="A975">
            <v>37511</v>
          </cell>
          <cell r="C975">
            <v>4.9000000000000004</v>
          </cell>
          <cell r="E975">
            <v>5.4</v>
          </cell>
        </row>
        <row r="976">
          <cell r="A976">
            <v>37512</v>
          </cell>
          <cell r="C976">
            <v>4.8600000000000003</v>
          </cell>
          <cell r="E976">
            <v>5.37</v>
          </cell>
        </row>
        <row r="977">
          <cell r="A977">
            <v>37515</v>
          </cell>
          <cell r="C977">
            <v>4.9000000000000004</v>
          </cell>
          <cell r="E977">
            <v>5.39</v>
          </cell>
        </row>
        <row r="978">
          <cell r="A978">
            <v>37516</v>
          </cell>
          <cell r="C978">
            <v>4.83</v>
          </cell>
          <cell r="E978">
            <v>5.35</v>
          </cell>
        </row>
        <row r="979">
          <cell r="A979">
            <v>37517</v>
          </cell>
          <cell r="C979">
            <v>4.88</v>
          </cell>
          <cell r="E979">
            <v>5.38</v>
          </cell>
        </row>
        <row r="980">
          <cell r="A980">
            <v>37518</v>
          </cell>
          <cell r="C980">
            <v>4.83</v>
          </cell>
          <cell r="E980">
            <v>5.36</v>
          </cell>
        </row>
        <row r="981">
          <cell r="A981">
            <v>37519</v>
          </cell>
          <cell r="C981">
            <v>4.8499999999999996</v>
          </cell>
          <cell r="E981">
            <v>5.38</v>
          </cell>
        </row>
        <row r="982">
          <cell r="A982">
            <v>37522</v>
          </cell>
          <cell r="C982">
            <v>4.8</v>
          </cell>
          <cell r="E982">
            <v>5.35</v>
          </cell>
        </row>
        <row r="983">
          <cell r="A983">
            <v>37523</v>
          </cell>
          <cell r="C983">
            <v>4.82</v>
          </cell>
          <cell r="E983">
            <v>5.36</v>
          </cell>
        </row>
        <row r="984">
          <cell r="A984">
            <v>37524</v>
          </cell>
          <cell r="C984">
            <v>4.92</v>
          </cell>
          <cell r="E984">
            <v>5.43</v>
          </cell>
        </row>
        <row r="985">
          <cell r="A985">
            <v>37525</v>
          </cell>
          <cell r="C985">
            <v>4.93</v>
          </cell>
          <cell r="E985">
            <v>5.44</v>
          </cell>
        </row>
        <row r="986">
          <cell r="A986">
            <v>37526</v>
          </cell>
          <cell r="C986">
            <v>4.9000000000000004</v>
          </cell>
          <cell r="E986">
            <v>5.43</v>
          </cell>
        </row>
        <row r="987">
          <cell r="A987">
            <v>37529</v>
          </cell>
          <cell r="C987">
            <v>4.9000000000000004</v>
          </cell>
          <cell r="E987">
            <v>5.44</v>
          </cell>
        </row>
        <row r="988">
          <cell r="A988">
            <v>37530</v>
          </cell>
          <cell r="C988">
            <v>4.99</v>
          </cell>
          <cell r="E988">
            <v>5.49</v>
          </cell>
        </row>
        <row r="989">
          <cell r="A989">
            <v>37531</v>
          </cell>
          <cell r="C989">
            <v>4.93</v>
          </cell>
          <cell r="E989">
            <v>5.46</v>
          </cell>
        </row>
        <row r="990">
          <cell r="A990">
            <v>37532</v>
          </cell>
          <cell r="C990">
            <v>4.9400000000000004</v>
          </cell>
          <cell r="E990">
            <v>5.46</v>
          </cell>
        </row>
        <row r="991">
          <cell r="A991">
            <v>37533</v>
          </cell>
          <cell r="C991">
            <v>4.9800000000000004</v>
          </cell>
          <cell r="E991">
            <v>5.5</v>
          </cell>
        </row>
        <row r="992">
          <cell r="A992">
            <v>37536</v>
          </cell>
          <cell r="C992">
            <v>4.96</v>
          </cell>
          <cell r="E992">
            <v>5.49</v>
          </cell>
        </row>
        <row r="993">
          <cell r="A993">
            <v>37537</v>
          </cell>
          <cell r="C993">
            <v>4.9800000000000004</v>
          </cell>
          <cell r="E993">
            <v>5.5</v>
          </cell>
        </row>
        <row r="994">
          <cell r="A994">
            <v>37538</v>
          </cell>
          <cell r="C994">
            <v>4.95</v>
          </cell>
          <cell r="E994">
            <v>5.5</v>
          </cell>
        </row>
        <row r="995">
          <cell r="A995">
            <v>37539</v>
          </cell>
          <cell r="C995">
            <v>4.97</v>
          </cell>
          <cell r="E995">
            <v>5.52</v>
          </cell>
        </row>
        <row r="996">
          <cell r="A996">
            <v>37540</v>
          </cell>
          <cell r="C996">
            <v>5.05</v>
          </cell>
          <cell r="E996">
            <v>5.56</v>
          </cell>
        </row>
        <row r="997">
          <cell r="A997">
            <v>37543</v>
          </cell>
          <cell r="C997" t="str">
            <v>na</v>
          </cell>
          <cell r="E997" t="str">
            <v>na</v>
          </cell>
        </row>
        <row r="998">
          <cell r="A998">
            <v>37544</v>
          </cell>
          <cell r="C998">
            <v>5.19</v>
          </cell>
          <cell r="E998">
            <v>5.67</v>
          </cell>
        </row>
        <row r="999">
          <cell r="A999">
            <v>37545</v>
          </cell>
          <cell r="C999">
            <v>5.22</v>
          </cell>
          <cell r="E999">
            <v>5.7</v>
          </cell>
        </row>
        <row r="1000">
          <cell r="A1000">
            <v>37546</v>
          </cell>
          <cell r="C1000">
            <v>5.27</v>
          </cell>
          <cell r="E1000">
            <v>5.7</v>
          </cell>
        </row>
        <row r="1001">
          <cell r="A1001">
            <v>37547</v>
          </cell>
          <cell r="C1001">
            <v>5.25</v>
          </cell>
          <cell r="E1001">
            <v>5.68</v>
          </cell>
        </row>
        <row r="1002">
          <cell r="A1002">
            <v>37550</v>
          </cell>
          <cell r="C1002">
            <v>5.34</v>
          </cell>
          <cell r="E1002">
            <v>5.74</v>
          </cell>
        </row>
        <row r="1003">
          <cell r="A1003">
            <v>37551</v>
          </cell>
          <cell r="C1003">
            <v>5.32</v>
          </cell>
          <cell r="E1003">
            <v>5.72</v>
          </cell>
        </row>
        <row r="1004">
          <cell r="A1004">
            <v>37552</v>
          </cell>
          <cell r="C1004">
            <v>5.3</v>
          </cell>
          <cell r="E1004">
            <v>5.72</v>
          </cell>
        </row>
        <row r="1005">
          <cell r="A1005">
            <v>37553</v>
          </cell>
          <cell r="C1005">
            <v>5.26</v>
          </cell>
          <cell r="E1005">
            <v>5.7</v>
          </cell>
        </row>
        <row r="1006">
          <cell r="A1006">
            <v>37554</v>
          </cell>
          <cell r="C1006">
            <v>5.25</v>
          </cell>
          <cell r="E1006">
            <v>5.7</v>
          </cell>
        </row>
        <row r="1007">
          <cell r="A1007">
            <v>37557</v>
          </cell>
          <cell r="C1007">
            <v>5.27</v>
          </cell>
          <cell r="E1007">
            <v>5.71</v>
          </cell>
        </row>
        <row r="1008">
          <cell r="A1008">
            <v>37558</v>
          </cell>
          <cell r="C1008">
            <v>5.18</v>
          </cell>
          <cell r="E1008">
            <v>5.66</v>
          </cell>
        </row>
        <row r="1009">
          <cell r="A1009">
            <v>37559</v>
          </cell>
          <cell r="C1009">
            <v>5.16</v>
          </cell>
          <cell r="E1009">
            <v>5.63</v>
          </cell>
        </row>
        <row r="1010">
          <cell r="A1010">
            <v>37560</v>
          </cell>
          <cell r="C1010">
            <v>5.04</v>
          </cell>
          <cell r="E1010">
            <v>5.56</v>
          </cell>
        </row>
        <row r="1011">
          <cell r="A1011">
            <v>37561</v>
          </cell>
          <cell r="C1011">
            <v>5.07</v>
          </cell>
          <cell r="E1011">
            <v>5.57</v>
          </cell>
        </row>
        <row r="1012">
          <cell r="A1012">
            <v>37564</v>
          </cell>
          <cell r="C1012">
            <v>5.0999999999999996</v>
          </cell>
          <cell r="E1012">
            <v>5.59</v>
          </cell>
        </row>
        <row r="1013">
          <cell r="A1013">
            <v>37565</v>
          </cell>
          <cell r="C1013">
            <v>5.17</v>
          </cell>
          <cell r="E1013">
            <v>5.66</v>
          </cell>
        </row>
        <row r="1014">
          <cell r="A1014">
            <v>37566</v>
          </cell>
          <cell r="C1014">
            <v>5.14</v>
          </cell>
          <cell r="E1014">
            <v>5.64</v>
          </cell>
        </row>
        <row r="1015">
          <cell r="A1015">
            <v>37567</v>
          </cell>
          <cell r="C1015">
            <v>5.03</v>
          </cell>
          <cell r="E1015">
            <v>5.55</v>
          </cell>
        </row>
        <row r="1016">
          <cell r="A1016">
            <v>37568</v>
          </cell>
          <cell r="C1016">
            <v>5.01</v>
          </cell>
          <cell r="E1016">
            <v>5.51</v>
          </cell>
        </row>
        <row r="1017">
          <cell r="A1017">
            <v>37571</v>
          </cell>
          <cell r="C1017" t="str">
            <v>na</v>
          </cell>
          <cell r="E1017" t="str">
            <v>na</v>
          </cell>
        </row>
        <row r="1018">
          <cell r="A1018">
            <v>37572</v>
          </cell>
          <cell r="C1018">
            <v>5</v>
          </cell>
          <cell r="E1018">
            <v>5.51</v>
          </cell>
        </row>
        <row r="1019">
          <cell r="A1019">
            <v>37573</v>
          </cell>
          <cell r="C1019">
            <v>5.01</v>
          </cell>
          <cell r="E1019">
            <v>5.52</v>
          </cell>
        </row>
        <row r="1020">
          <cell r="A1020">
            <v>37574</v>
          </cell>
          <cell r="C1020">
            <v>5.12</v>
          </cell>
          <cell r="E1020">
            <v>5.59</v>
          </cell>
        </row>
        <row r="1021">
          <cell r="A1021">
            <v>37575</v>
          </cell>
          <cell r="C1021">
            <v>5.09</v>
          </cell>
          <cell r="E1021">
            <v>5.55</v>
          </cell>
        </row>
        <row r="1022">
          <cell r="A1022">
            <v>37578</v>
          </cell>
          <cell r="C1022">
            <v>5.05</v>
          </cell>
          <cell r="E1022">
            <v>5.51</v>
          </cell>
        </row>
        <row r="1023">
          <cell r="A1023">
            <v>37579</v>
          </cell>
          <cell r="C1023">
            <v>5.0199999999999996</v>
          </cell>
          <cell r="E1023">
            <v>5.49</v>
          </cell>
        </row>
        <row r="1024">
          <cell r="A1024">
            <v>37580</v>
          </cell>
          <cell r="C1024">
            <v>5.05</v>
          </cell>
          <cell r="E1024">
            <v>5.51</v>
          </cell>
        </row>
        <row r="1025">
          <cell r="A1025">
            <v>37581</v>
          </cell>
          <cell r="C1025">
            <v>5.12</v>
          </cell>
          <cell r="E1025">
            <v>5.57</v>
          </cell>
        </row>
        <row r="1026">
          <cell r="A1026">
            <v>37582</v>
          </cell>
          <cell r="C1026">
            <v>5.15</v>
          </cell>
          <cell r="E1026">
            <v>5.58</v>
          </cell>
        </row>
        <row r="1027">
          <cell r="A1027">
            <v>37585</v>
          </cell>
          <cell r="C1027">
            <v>5.14</v>
          </cell>
          <cell r="E1027">
            <v>5.56</v>
          </cell>
        </row>
        <row r="1028">
          <cell r="A1028">
            <v>37586</v>
          </cell>
          <cell r="C1028">
            <v>5.07</v>
          </cell>
          <cell r="E1028">
            <v>5.51</v>
          </cell>
        </row>
        <row r="1029">
          <cell r="A1029">
            <v>37587</v>
          </cell>
          <cell r="C1029">
            <v>5.18</v>
          </cell>
          <cell r="E1029">
            <v>5.58</v>
          </cell>
        </row>
        <row r="1030">
          <cell r="A1030">
            <v>37588</v>
          </cell>
          <cell r="C1030">
            <v>5.15</v>
          </cell>
          <cell r="E1030">
            <v>5.57</v>
          </cell>
        </row>
        <row r="1031">
          <cell r="A1031">
            <v>37589</v>
          </cell>
          <cell r="C1031">
            <v>5.12</v>
          </cell>
          <cell r="E1031">
            <v>5.53</v>
          </cell>
        </row>
        <row r="1032">
          <cell r="A1032">
            <v>37592</v>
          </cell>
          <cell r="C1032">
            <v>5.15</v>
          </cell>
          <cell r="E1032">
            <v>5.57</v>
          </cell>
        </row>
        <row r="1033">
          <cell r="A1033">
            <v>37593</v>
          </cell>
          <cell r="C1033">
            <v>5.0999999999999996</v>
          </cell>
          <cell r="E1033">
            <v>5.54</v>
          </cell>
        </row>
        <row r="1034">
          <cell r="A1034">
            <v>37594</v>
          </cell>
          <cell r="C1034">
            <v>5.05</v>
          </cell>
          <cell r="E1034">
            <v>5.51</v>
          </cell>
        </row>
        <row r="1035">
          <cell r="A1035">
            <v>37595</v>
          </cell>
          <cell r="C1035">
            <v>5.0599999999999996</v>
          </cell>
          <cell r="E1035">
            <v>5.51</v>
          </cell>
        </row>
        <row r="1036">
          <cell r="A1036">
            <v>37596</v>
          </cell>
          <cell r="C1036">
            <v>5.04</v>
          </cell>
          <cell r="E1036">
            <v>5.51</v>
          </cell>
        </row>
        <row r="1037">
          <cell r="A1037">
            <v>37599</v>
          </cell>
          <cell r="C1037">
            <v>4.99</v>
          </cell>
          <cell r="E1037">
            <v>5.47</v>
          </cell>
        </row>
        <row r="1038">
          <cell r="A1038">
            <v>37600</v>
          </cell>
          <cell r="C1038">
            <v>5</v>
          </cell>
          <cell r="E1038">
            <v>5.48</v>
          </cell>
        </row>
        <row r="1039">
          <cell r="A1039">
            <v>37601</v>
          </cell>
          <cell r="C1039">
            <v>4.99</v>
          </cell>
          <cell r="E1039">
            <v>5.46</v>
          </cell>
        </row>
        <row r="1040">
          <cell r="A1040">
            <v>37602</v>
          </cell>
          <cell r="C1040">
            <v>5</v>
          </cell>
          <cell r="E1040">
            <v>5.47</v>
          </cell>
        </row>
        <row r="1041">
          <cell r="A1041">
            <v>37603</v>
          </cell>
          <cell r="C1041">
            <v>5.01</v>
          </cell>
          <cell r="E1041">
            <v>5.47</v>
          </cell>
        </row>
        <row r="1042">
          <cell r="A1042">
            <v>37606</v>
          </cell>
          <cell r="C1042">
            <v>5.03</v>
          </cell>
          <cell r="E1042">
            <v>5.48</v>
          </cell>
        </row>
        <row r="1043">
          <cell r="A1043">
            <v>37607</v>
          </cell>
          <cell r="C1043">
            <v>4.99</v>
          </cell>
          <cell r="E1043">
            <v>5.47</v>
          </cell>
        </row>
        <row r="1044">
          <cell r="A1044">
            <v>37608</v>
          </cell>
          <cell r="C1044">
            <v>4.9400000000000004</v>
          </cell>
          <cell r="E1044">
            <v>5.43</v>
          </cell>
        </row>
        <row r="1045">
          <cell r="A1045">
            <v>37609</v>
          </cell>
          <cell r="C1045">
            <v>4.8899999999999997</v>
          </cell>
          <cell r="E1045">
            <v>5.41</v>
          </cell>
        </row>
        <row r="1046">
          <cell r="A1046">
            <v>37610</v>
          </cell>
          <cell r="C1046">
            <v>4.91</v>
          </cell>
          <cell r="E1046">
            <v>5.42</v>
          </cell>
        </row>
        <row r="1047">
          <cell r="A1047">
            <v>37613</v>
          </cell>
          <cell r="C1047">
            <v>4.93</v>
          </cell>
          <cell r="E1047">
            <v>5.44</v>
          </cell>
        </row>
        <row r="1048">
          <cell r="A1048">
            <v>37614</v>
          </cell>
          <cell r="C1048">
            <v>4.88</v>
          </cell>
          <cell r="E1048">
            <v>5.42</v>
          </cell>
        </row>
        <row r="1049">
          <cell r="A1049">
            <v>37615</v>
          </cell>
          <cell r="C1049" t="str">
            <v>na</v>
          </cell>
          <cell r="E1049" t="str">
            <v>na</v>
          </cell>
        </row>
        <row r="1050">
          <cell r="A1050">
            <v>37616</v>
          </cell>
          <cell r="C1050" t="str">
            <v>na</v>
          </cell>
          <cell r="E1050" t="str">
            <v>na</v>
          </cell>
        </row>
        <row r="1051">
          <cell r="A1051">
            <v>37617</v>
          </cell>
          <cell r="C1051">
            <v>4.8</v>
          </cell>
          <cell r="E1051">
            <v>5.37</v>
          </cell>
        </row>
        <row r="1052">
          <cell r="A1052">
            <v>37620</v>
          </cell>
          <cell r="C1052">
            <v>4.8</v>
          </cell>
          <cell r="E1052">
            <v>5.36</v>
          </cell>
        </row>
        <row r="1053">
          <cell r="A1053">
            <v>37621</v>
          </cell>
          <cell r="C1053">
            <v>4.79</v>
          </cell>
          <cell r="E1053">
            <v>5.36</v>
          </cell>
        </row>
        <row r="1054">
          <cell r="A1054">
            <v>37622</v>
          </cell>
          <cell r="C1054" t="str">
            <v>na</v>
          </cell>
          <cell r="E1054" t="str">
            <v>na</v>
          </cell>
        </row>
        <row r="1055">
          <cell r="A1055">
            <v>37623</v>
          </cell>
          <cell r="C1055">
            <v>4.93</v>
          </cell>
          <cell r="E1055">
            <v>5.45</v>
          </cell>
        </row>
        <row r="1056">
          <cell r="A1056">
            <v>37624</v>
          </cell>
          <cell r="C1056">
            <v>4.96</v>
          </cell>
          <cell r="E1056">
            <v>5.46</v>
          </cell>
        </row>
        <row r="1057">
          <cell r="A1057">
            <v>37627</v>
          </cell>
          <cell r="C1057">
            <v>4.9800000000000004</v>
          </cell>
          <cell r="E1057">
            <v>5.48</v>
          </cell>
        </row>
        <row r="1058">
          <cell r="A1058">
            <v>37628</v>
          </cell>
          <cell r="C1058">
            <v>4.93</v>
          </cell>
          <cell r="E1058">
            <v>5.45</v>
          </cell>
        </row>
        <row r="1059">
          <cell r="A1059">
            <v>37629</v>
          </cell>
          <cell r="C1059">
            <v>4.92</v>
          </cell>
          <cell r="E1059">
            <v>5.45</v>
          </cell>
        </row>
        <row r="1060">
          <cell r="A1060">
            <v>37630</v>
          </cell>
          <cell r="C1060">
            <v>4.9800000000000004</v>
          </cell>
          <cell r="E1060">
            <v>5.5</v>
          </cell>
        </row>
        <row r="1061">
          <cell r="A1061">
            <v>37631</v>
          </cell>
          <cell r="C1061">
            <v>4.99</v>
          </cell>
          <cell r="E1061">
            <v>5.49</v>
          </cell>
        </row>
        <row r="1062">
          <cell r="A1062">
            <v>37634</v>
          </cell>
          <cell r="C1062">
            <v>5.01</v>
          </cell>
          <cell r="E1062">
            <v>5.51</v>
          </cell>
        </row>
        <row r="1063">
          <cell r="A1063">
            <v>37635</v>
          </cell>
          <cell r="C1063">
            <v>5</v>
          </cell>
          <cell r="E1063">
            <v>5.5</v>
          </cell>
        </row>
        <row r="1064">
          <cell r="A1064">
            <v>37636</v>
          </cell>
          <cell r="C1064">
            <v>5.01</v>
          </cell>
          <cell r="E1064">
            <v>5.49</v>
          </cell>
        </row>
        <row r="1065">
          <cell r="A1065">
            <v>37637</v>
          </cell>
          <cell r="C1065">
            <v>4.97</v>
          </cell>
          <cell r="E1065">
            <v>5.48</v>
          </cell>
        </row>
        <row r="1066">
          <cell r="A1066">
            <v>37638</v>
          </cell>
          <cell r="C1066">
            <v>4.9400000000000004</v>
          </cell>
          <cell r="E1066">
            <v>5.47</v>
          </cell>
        </row>
        <row r="1067">
          <cell r="A1067">
            <v>37641</v>
          </cell>
          <cell r="C1067">
            <v>4.92</v>
          </cell>
          <cell r="E1067">
            <v>5.45</v>
          </cell>
        </row>
        <row r="1068">
          <cell r="A1068">
            <v>37642</v>
          </cell>
          <cell r="C1068">
            <v>4.9000000000000004</v>
          </cell>
          <cell r="E1068">
            <v>5.43</v>
          </cell>
        </row>
        <row r="1069">
          <cell r="A1069">
            <v>37643</v>
          </cell>
          <cell r="C1069">
            <v>4.91</v>
          </cell>
          <cell r="E1069">
            <v>5.44</v>
          </cell>
        </row>
        <row r="1070">
          <cell r="A1070">
            <v>37644</v>
          </cell>
          <cell r="C1070">
            <v>4.92</v>
          </cell>
          <cell r="E1070">
            <v>5.44</v>
          </cell>
        </row>
        <row r="1071">
          <cell r="A1071">
            <v>37645</v>
          </cell>
          <cell r="C1071">
            <v>4.93</v>
          </cell>
          <cell r="E1071">
            <v>5.44</v>
          </cell>
        </row>
        <row r="1072">
          <cell r="A1072">
            <v>37648</v>
          </cell>
          <cell r="C1072">
            <v>4.93</v>
          </cell>
          <cell r="E1072">
            <v>5.44</v>
          </cell>
        </row>
        <row r="1073">
          <cell r="A1073">
            <v>37649</v>
          </cell>
          <cell r="C1073">
            <v>4.96</v>
          </cell>
          <cell r="E1073">
            <v>5.45</v>
          </cell>
        </row>
        <row r="1074">
          <cell r="A1074">
            <v>37650</v>
          </cell>
          <cell r="C1074">
            <v>5.0199999999999996</v>
          </cell>
          <cell r="E1074">
            <v>5.49</v>
          </cell>
        </row>
        <row r="1075">
          <cell r="A1075">
            <v>37651</v>
          </cell>
          <cell r="C1075">
            <v>5.03</v>
          </cell>
          <cell r="E1075">
            <v>5.5</v>
          </cell>
        </row>
        <row r="1076">
          <cell r="A1076">
            <v>37652</v>
          </cell>
          <cell r="C1076">
            <v>5.0199999999999996</v>
          </cell>
          <cell r="E1076">
            <v>5.47</v>
          </cell>
        </row>
        <row r="1077">
          <cell r="A1077">
            <v>37655</v>
          </cell>
          <cell r="C1077">
            <v>5.05</v>
          </cell>
          <cell r="E1077">
            <v>5.49</v>
          </cell>
        </row>
        <row r="1078">
          <cell r="A1078">
            <v>37656</v>
          </cell>
          <cell r="C1078">
            <v>5.03</v>
          </cell>
          <cell r="E1078">
            <v>5.48</v>
          </cell>
        </row>
        <row r="1079">
          <cell r="A1079">
            <v>37657</v>
          </cell>
          <cell r="C1079">
            <v>5.08</v>
          </cell>
          <cell r="E1079">
            <v>5.52</v>
          </cell>
        </row>
        <row r="1080">
          <cell r="A1080">
            <v>37658</v>
          </cell>
          <cell r="C1080">
            <v>5.04</v>
          </cell>
          <cell r="E1080">
            <v>5.49</v>
          </cell>
        </row>
        <row r="1081">
          <cell r="A1081">
            <v>37659</v>
          </cell>
          <cell r="C1081">
            <v>5.03</v>
          </cell>
          <cell r="E1081">
            <v>5.5</v>
          </cell>
        </row>
        <row r="1082">
          <cell r="A1082">
            <v>37662</v>
          </cell>
          <cell r="C1082">
            <v>5.07</v>
          </cell>
          <cell r="E1082">
            <v>5.53</v>
          </cell>
        </row>
        <row r="1083">
          <cell r="A1083">
            <v>37663</v>
          </cell>
          <cell r="C1083">
            <v>5.0599999999999996</v>
          </cell>
          <cell r="E1083">
            <v>5.52</v>
          </cell>
        </row>
        <row r="1084">
          <cell r="A1084">
            <v>37664</v>
          </cell>
          <cell r="C1084">
            <v>5.0199999999999996</v>
          </cell>
          <cell r="E1084">
            <v>5.52</v>
          </cell>
        </row>
        <row r="1085">
          <cell r="A1085">
            <v>37665</v>
          </cell>
          <cell r="C1085">
            <v>4.97</v>
          </cell>
          <cell r="E1085">
            <v>5.48</v>
          </cell>
        </row>
        <row r="1086">
          <cell r="A1086">
            <v>37666</v>
          </cell>
          <cell r="C1086">
            <v>5.03</v>
          </cell>
          <cell r="E1086">
            <v>5.52</v>
          </cell>
        </row>
        <row r="1087">
          <cell r="A1087">
            <v>37669</v>
          </cell>
          <cell r="C1087">
            <v>5.04</v>
          </cell>
          <cell r="E1087">
            <v>5.52</v>
          </cell>
        </row>
        <row r="1088">
          <cell r="A1088">
            <v>37670</v>
          </cell>
          <cell r="C1088">
            <v>5.03</v>
          </cell>
          <cell r="E1088">
            <v>5.52</v>
          </cell>
        </row>
        <row r="1089">
          <cell r="A1089">
            <v>37671</v>
          </cell>
          <cell r="C1089">
            <v>5.0199999999999996</v>
          </cell>
          <cell r="E1089">
            <v>5.5</v>
          </cell>
        </row>
        <row r="1090">
          <cell r="A1090">
            <v>37672</v>
          </cell>
          <cell r="C1090">
            <v>4.9800000000000004</v>
          </cell>
          <cell r="E1090">
            <v>5.48</v>
          </cell>
        </row>
        <row r="1091">
          <cell r="A1091">
            <v>37673</v>
          </cell>
          <cell r="C1091">
            <v>5.03</v>
          </cell>
          <cell r="E1091">
            <v>5.51</v>
          </cell>
        </row>
        <row r="1092">
          <cell r="A1092">
            <v>37676</v>
          </cell>
          <cell r="C1092">
            <v>4.9800000000000004</v>
          </cell>
          <cell r="E1092">
            <v>5.5</v>
          </cell>
        </row>
        <row r="1093">
          <cell r="A1093">
            <v>37677</v>
          </cell>
          <cell r="C1093">
            <v>4.97</v>
          </cell>
          <cell r="E1093">
            <v>5.49</v>
          </cell>
        </row>
        <row r="1094">
          <cell r="A1094">
            <v>37678</v>
          </cell>
          <cell r="C1094">
            <v>4.93</v>
          </cell>
          <cell r="E1094">
            <v>5.46</v>
          </cell>
        </row>
        <row r="1095">
          <cell r="A1095">
            <v>37679</v>
          </cell>
          <cell r="C1095">
            <v>4.9400000000000004</v>
          </cell>
          <cell r="E1095">
            <v>5.45</v>
          </cell>
        </row>
        <row r="1096">
          <cell r="A1096">
            <v>37680</v>
          </cell>
          <cell r="C1096">
            <v>4.9400000000000004</v>
          </cell>
          <cell r="E1096">
            <v>5.44</v>
          </cell>
        </row>
        <row r="1097">
          <cell r="A1097">
            <v>37683</v>
          </cell>
          <cell r="C1097">
            <v>4.93</v>
          </cell>
          <cell r="E1097">
            <v>5.44</v>
          </cell>
        </row>
        <row r="1098">
          <cell r="A1098">
            <v>37684</v>
          </cell>
          <cell r="C1098">
            <v>4.92</v>
          </cell>
          <cell r="E1098">
            <v>5.43</v>
          </cell>
        </row>
        <row r="1099">
          <cell r="A1099">
            <v>37685</v>
          </cell>
          <cell r="C1099">
            <v>4.8600000000000003</v>
          </cell>
          <cell r="E1099">
            <v>5.39</v>
          </cell>
        </row>
        <row r="1100">
          <cell r="A1100">
            <v>37686</v>
          </cell>
          <cell r="C1100">
            <v>4.87</v>
          </cell>
          <cell r="E1100">
            <v>5.39</v>
          </cell>
        </row>
        <row r="1101">
          <cell r="A1101">
            <v>37687</v>
          </cell>
          <cell r="C1101">
            <v>4.84</v>
          </cell>
          <cell r="E1101">
            <v>5.38</v>
          </cell>
        </row>
        <row r="1102">
          <cell r="A1102">
            <v>37690</v>
          </cell>
          <cell r="C1102">
            <v>4.8</v>
          </cell>
          <cell r="E1102">
            <v>5.37</v>
          </cell>
        </row>
        <row r="1103">
          <cell r="A1103">
            <v>37691</v>
          </cell>
          <cell r="C1103">
            <v>4.8</v>
          </cell>
          <cell r="E1103">
            <v>5.35</v>
          </cell>
        </row>
        <row r="1104">
          <cell r="A1104">
            <v>37692</v>
          </cell>
          <cell r="C1104">
            <v>4.82</v>
          </cell>
          <cell r="E1104">
            <v>5.35</v>
          </cell>
        </row>
        <row r="1105">
          <cell r="A1105">
            <v>37693</v>
          </cell>
          <cell r="C1105">
            <v>4.93</v>
          </cell>
          <cell r="E1105">
            <v>5.44</v>
          </cell>
        </row>
        <row r="1106">
          <cell r="A1106">
            <v>37694</v>
          </cell>
          <cell r="C1106">
            <v>4.92</v>
          </cell>
          <cell r="E1106">
            <v>5.43</v>
          </cell>
        </row>
        <row r="1107">
          <cell r="A1107">
            <v>37697</v>
          </cell>
          <cell r="C1107">
            <v>5.01</v>
          </cell>
          <cell r="E1107">
            <v>5.5</v>
          </cell>
        </row>
        <row r="1108">
          <cell r="A1108">
            <v>37698</v>
          </cell>
          <cell r="C1108">
            <v>5.04</v>
          </cell>
          <cell r="E1108">
            <v>5.52</v>
          </cell>
        </row>
        <row r="1109">
          <cell r="A1109">
            <v>37699</v>
          </cell>
          <cell r="C1109">
            <v>5.12</v>
          </cell>
          <cell r="E1109">
            <v>5.58</v>
          </cell>
        </row>
        <row r="1110">
          <cell r="A1110">
            <v>37700</v>
          </cell>
          <cell r="C1110">
            <v>5.13</v>
          </cell>
          <cell r="E1110">
            <v>5.6</v>
          </cell>
        </row>
        <row r="1111">
          <cell r="A1111">
            <v>37701</v>
          </cell>
          <cell r="C1111">
            <v>5.22</v>
          </cell>
          <cell r="E1111">
            <v>5.66</v>
          </cell>
        </row>
        <row r="1112">
          <cell r="A1112">
            <v>37704</v>
          </cell>
          <cell r="C1112">
            <v>5.13</v>
          </cell>
          <cell r="E1112">
            <v>5.59</v>
          </cell>
        </row>
        <row r="1113">
          <cell r="A1113">
            <v>37705</v>
          </cell>
          <cell r="C1113">
            <v>5.14</v>
          </cell>
          <cell r="E1113">
            <v>5.59</v>
          </cell>
        </row>
        <row r="1114">
          <cell r="A1114">
            <v>37706</v>
          </cell>
          <cell r="C1114">
            <v>5.13</v>
          </cell>
          <cell r="E1114">
            <v>5.58</v>
          </cell>
        </row>
        <row r="1115">
          <cell r="A1115">
            <v>37707</v>
          </cell>
          <cell r="C1115">
            <v>5.14</v>
          </cell>
          <cell r="E1115">
            <v>5.6</v>
          </cell>
        </row>
        <row r="1116">
          <cell r="A1116">
            <v>37708</v>
          </cell>
          <cell r="C1116">
            <v>5.1100000000000003</v>
          </cell>
          <cell r="E1116">
            <v>5.57</v>
          </cell>
        </row>
        <row r="1117">
          <cell r="A1117">
            <v>37711</v>
          </cell>
          <cell r="C1117">
            <v>5.08</v>
          </cell>
          <cell r="E1117">
            <v>5.55</v>
          </cell>
        </row>
        <row r="1118">
          <cell r="A1118">
            <v>37712</v>
          </cell>
          <cell r="C1118">
            <v>5.13</v>
          </cell>
          <cell r="E1118">
            <v>5.59</v>
          </cell>
        </row>
        <row r="1119">
          <cell r="A1119">
            <v>37713</v>
          </cell>
          <cell r="C1119">
            <v>5.16</v>
          </cell>
          <cell r="E1119">
            <v>5.61</v>
          </cell>
        </row>
        <row r="1120">
          <cell r="A1120">
            <v>37714</v>
          </cell>
          <cell r="C1120">
            <v>5.14</v>
          </cell>
          <cell r="E1120">
            <v>5.61</v>
          </cell>
        </row>
        <row r="1121">
          <cell r="A1121">
            <v>37715</v>
          </cell>
          <cell r="C1121">
            <v>5.15</v>
          </cell>
          <cell r="E1121">
            <v>5.62</v>
          </cell>
        </row>
        <row r="1122">
          <cell r="A1122">
            <v>37718</v>
          </cell>
          <cell r="C1122">
            <v>5.16</v>
          </cell>
          <cell r="E1122">
            <v>5.62</v>
          </cell>
        </row>
        <row r="1123">
          <cell r="A1123">
            <v>37719</v>
          </cell>
          <cell r="C1123">
            <v>5.0999999999999996</v>
          </cell>
          <cell r="E1123">
            <v>5.56</v>
          </cell>
        </row>
        <row r="1124">
          <cell r="A1124">
            <v>37720</v>
          </cell>
          <cell r="C1124">
            <v>5.0599999999999996</v>
          </cell>
          <cell r="E1124">
            <v>5.53</v>
          </cell>
        </row>
        <row r="1125">
          <cell r="A1125">
            <v>37721</v>
          </cell>
          <cell r="C1125">
            <v>5.07</v>
          </cell>
          <cell r="E1125">
            <v>5.52</v>
          </cell>
        </row>
        <row r="1126">
          <cell r="A1126">
            <v>37722</v>
          </cell>
          <cell r="C1126">
            <v>5.09</v>
          </cell>
          <cell r="E1126">
            <v>5.53</v>
          </cell>
        </row>
        <row r="1127">
          <cell r="A1127">
            <v>37725</v>
          </cell>
          <cell r="C1127">
            <v>5.12</v>
          </cell>
          <cell r="E1127">
            <v>5.56</v>
          </cell>
        </row>
        <row r="1128">
          <cell r="A1128">
            <v>37726</v>
          </cell>
          <cell r="C1128">
            <v>5.09</v>
          </cell>
          <cell r="E1128">
            <v>5.55</v>
          </cell>
        </row>
        <row r="1129">
          <cell r="A1129">
            <v>37727</v>
          </cell>
          <cell r="C1129">
            <v>5.05</v>
          </cell>
          <cell r="E1129">
            <v>5.53</v>
          </cell>
        </row>
        <row r="1130">
          <cell r="A1130">
            <v>37728</v>
          </cell>
          <cell r="C1130">
            <v>5.05</v>
          </cell>
          <cell r="E1130">
            <v>5.53</v>
          </cell>
        </row>
        <row r="1131">
          <cell r="A1131">
            <v>37729</v>
          </cell>
          <cell r="C1131" t="str">
            <v>na</v>
          </cell>
          <cell r="E1131" t="str">
            <v>na</v>
          </cell>
        </row>
        <row r="1132">
          <cell r="A1132">
            <v>37732</v>
          </cell>
          <cell r="C1132">
            <v>5.0199999999999996</v>
          </cell>
          <cell r="E1132">
            <v>5.51</v>
          </cell>
        </row>
        <row r="1133">
          <cell r="A1133">
            <v>37733</v>
          </cell>
          <cell r="C1133">
            <v>5.03</v>
          </cell>
          <cell r="E1133">
            <v>5.52</v>
          </cell>
        </row>
        <row r="1134">
          <cell r="A1134">
            <v>37734</v>
          </cell>
          <cell r="C1134">
            <v>5.04</v>
          </cell>
          <cell r="E1134">
            <v>5.53</v>
          </cell>
        </row>
        <row r="1135">
          <cell r="A1135">
            <v>37735</v>
          </cell>
          <cell r="C1135">
            <v>4.97</v>
          </cell>
          <cell r="E1135">
            <v>5.49</v>
          </cell>
        </row>
        <row r="1136">
          <cell r="A1136">
            <v>37736</v>
          </cell>
          <cell r="C1136">
            <v>4.92</v>
          </cell>
          <cell r="E1136">
            <v>5.45</v>
          </cell>
        </row>
        <row r="1137">
          <cell r="A1137">
            <v>37739</v>
          </cell>
          <cell r="C1137">
            <v>4.91</v>
          </cell>
          <cell r="E1137">
            <v>5.43</v>
          </cell>
        </row>
        <row r="1138">
          <cell r="A1138">
            <v>37740</v>
          </cell>
          <cell r="C1138">
            <v>4.93</v>
          </cell>
          <cell r="E1138">
            <v>5.44</v>
          </cell>
        </row>
        <row r="1139">
          <cell r="A1139">
            <v>37741</v>
          </cell>
          <cell r="C1139">
            <v>4.9000000000000004</v>
          </cell>
          <cell r="E1139">
            <v>5.41</v>
          </cell>
        </row>
        <row r="1140">
          <cell r="A1140">
            <v>37742</v>
          </cell>
          <cell r="C1140">
            <v>4.9000000000000004</v>
          </cell>
          <cell r="E1140">
            <v>5.4</v>
          </cell>
        </row>
        <row r="1141">
          <cell r="A1141">
            <v>37743</v>
          </cell>
          <cell r="C1141">
            <v>4.95</v>
          </cell>
          <cell r="E1141">
            <v>5.43</v>
          </cell>
        </row>
        <row r="1142">
          <cell r="A1142">
            <v>37746</v>
          </cell>
          <cell r="C1142">
            <v>4.9400000000000004</v>
          </cell>
          <cell r="E1142">
            <v>5.43</v>
          </cell>
        </row>
        <row r="1143">
          <cell r="A1143">
            <v>37747</v>
          </cell>
          <cell r="C1143">
            <v>4.88</v>
          </cell>
          <cell r="E1143">
            <v>5.39</v>
          </cell>
        </row>
        <row r="1144">
          <cell r="A1144">
            <v>37748</v>
          </cell>
          <cell r="C1144">
            <v>4.82</v>
          </cell>
          <cell r="E1144">
            <v>5.35</v>
          </cell>
        </row>
        <row r="1145">
          <cell r="A1145">
            <v>37749</v>
          </cell>
          <cell r="C1145">
            <v>4.84</v>
          </cell>
          <cell r="E1145">
            <v>5.36</v>
          </cell>
        </row>
        <row r="1146">
          <cell r="A1146">
            <v>37750</v>
          </cell>
          <cell r="C1146">
            <v>4.84</v>
          </cell>
          <cell r="E1146">
            <v>5.37</v>
          </cell>
        </row>
        <row r="1147">
          <cell r="A1147">
            <v>37753</v>
          </cell>
          <cell r="C1147">
            <v>4.82</v>
          </cell>
          <cell r="E1147">
            <v>5.37</v>
          </cell>
        </row>
        <row r="1148">
          <cell r="A1148">
            <v>37754</v>
          </cell>
          <cell r="C1148">
            <v>4.8</v>
          </cell>
          <cell r="E1148">
            <v>5.35</v>
          </cell>
        </row>
        <row r="1149">
          <cell r="A1149">
            <v>37755</v>
          </cell>
          <cell r="C1149">
            <v>4.74</v>
          </cell>
          <cell r="E1149">
            <v>5.28</v>
          </cell>
        </row>
        <row r="1150">
          <cell r="A1150">
            <v>37756</v>
          </cell>
          <cell r="C1150">
            <v>4.7300000000000004</v>
          </cell>
          <cell r="E1150">
            <v>5.27</v>
          </cell>
        </row>
        <row r="1151">
          <cell r="A1151">
            <v>37757</v>
          </cell>
          <cell r="C1151">
            <v>4.6900000000000004</v>
          </cell>
          <cell r="E1151">
            <v>5.24</v>
          </cell>
        </row>
        <row r="1152">
          <cell r="A1152">
            <v>37760</v>
          </cell>
          <cell r="C1152" t="str">
            <v>na</v>
          </cell>
          <cell r="E1152" t="str">
            <v>na</v>
          </cell>
        </row>
        <row r="1153">
          <cell r="A1153">
            <v>37761</v>
          </cell>
          <cell r="C1153">
            <v>4.57</v>
          </cell>
          <cell r="E1153">
            <v>5.16</v>
          </cell>
        </row>
        <row r="1154">
          <cell r="A1154">
            <v>37762</v>
          </cell>
          <cell r="C1154">
            <v>4.55</v>
          </cell>
          <cell r="E1154">
            <v>5.13</v>
          </cell>
        </row>
        <row r="1155">
          <cell r="A1155">
            <v>37763</v>
          </cell>
          <cell r="C1155">
            <v>4.45</v>
          </cell>
          <cell r="E1155">
            <v>5.0599999999999996</v>
          </cell>
        </row>
        <row r="1156">
          <cell r="A1156">
            <v>37764</v>
          </cell>
          <cell r="C1156">
            <v>4.4400000000000004</v>
          </cell>
          <cell r="E1156">
            <v>5.05</v>
          </cell>
        </row>
        <row r="1157">
          <cell r="A1157">
            <v>37767</v>
          </cell>
          <cell r="C1157">
            <v>4.3899999999999997</v>
          </cell>
          <cell r="E1157">
            <v>5.01</v>
          </cell>
        </row>
        <row r="1158">
          <cell r="A1158">
            <v>37768</v>
          </cell>
          <cell r="C1158">
            <v>4.46</v>
          </cell>
          <cell r="E1158">
            <v>5.09</v>
          </cell>
        </row>
        <row r="1159">
          <cell r="A1159">
            <v>37769</v>
          </cell>
          <cell r="C1159">
            <v>4.5</v>
          </cell>
          <cell r="E1159">
            <v>5.12</v>
          </cell>
        </row>
        <row r="1160">
          <cell r="A1160">
            <v>37770</v>
          </cell>
          <cell r="C1160">
            <v>4.3899999999999997</v>
          </cell>
          <cell r="E1160">
            <v>5.0199999999999996</v>
          </cell>
        </row>
        <row r="1161">
          <cell r="A1161">
            <v>37771</v>
          </cell>
          <cell r="C1161">
            <v>4.41</v>
          </cell>
          <cell r="E1161">
            <v>5</v>
          </cell>
        </row>
        <row r="1162">
          <cell r="A1162">
            <v>37774</v>
          </cell>
          <cell r="C1162">
            <v>4.45</v>
          </cell>
          <cell r="E1162">
            <v>5.05</v>
          </cell>
        </row>
        <row r="1163">
          <cell r="A1163">
            <v>37775</v>
          </cell>
          <cell r="C1163">
            <v>4.3499999999999996</v>
          </cell>
          <cell r="E1163">
            <v>4.99</v>
          </cell>
        </row>
        <row r="1164">
          <cell r="A1164">
            <v>37776</v>
          </cell>
          <cell r="C1164">
            <v>4.3499999999999996</v>
          </cell>
          <cell r="E1164">
            <v>4.99</v>
          </cell>
        </row>
        <row r="1165">
          <cell r="A1165">
            <v>37777</v>
          </cell>
          <cell r="C1165">
            <v>4.3499999999999996</v>
          </cell>
          <cell r="E1165">
            <v>4.99</v>
          </cell>
        </row>
        <row r="1166">
          <cell r="A1166">
            <v>37778</v>
          </cell>
          <cell r="C1166">
            <v>4.3</v>
          </cell>
          <cell r="E1166">
            <v>4.96</v>
          </cell>
        </row>
        <row r="1167">
          <cell r="A1167">
            <v>37781</v>
          </cell>
          <cell r="C1167">
            <v>4.22</v>
          </cell>
          <cell r="E1167">
            <v>4.91</v>
          </cell>
        </row>
        <row r="1168">
          <cell r="A1168">
            <v>37782</v>
          </cell>
          <cell r="C1168">
            <v>4.13</v>
          </cell>
          <cell r="E1168">
            <v>4.84</v>
          </cell>
        </row>
        <row r="1169">
          <cell r="A1169">
            <v>37783</v>
          </cell>
          <cell r="C1169">
            <v>4.18</v>
          </cell>
          <cell r="E1169">
            <v>4.87</v>
          </cell>
        </row>
        <row r="1170">
          <cell r="A1170">
            <v>37784</v>
          </cell>
          <cell r="C1170">
            <v>4.12</v>
          </cell>
          <cell r="E1170">
            <v>4.82</v>
          </cell>
        </row>
        <row r="1171">
          <cell r="A1171">
            <v>37785</v>
          </cell>
          <cell r="C1171">
            <v>4.0199999999999996</v>
          </cell>
          <cell r="E1171">
            <v>4.74</v>
          </cell>
        </row>
        <row r="1172">
          <cell r="A1172">
            <v>37788</v>
          </cell>
          <cell r="C1172">
            <v>4.12</v>
          </cell>
          <cell r="E1172">
            <v>4.82</v>
          </cell>
        </row>
        <row r="1173">
          <cell r="A1173">
            <v>37789</v>
          </cell>
          <cell r="C1173">
            <v>4.2300000000000004</v>
          </cell>
          <cell r="E1173">
            <v>4.91</v>
          </cell>
        </row>
        <row r="1174">
          <cell r="A1174">
            <v>37790</v>
          </cell>
          <cell r="C1174">
            <v>4.26</v>
          </cell>
          <cell r="E1174">
            <v>4.95</v>
          </cell>
        </row>
        <row r="1175">
          <cell r="A1175">
            <v>37791</v>
          </cell>
          <cell r="C1175">
            <v>4.28</v>
          </cell>
          <cell r="E1175">
            <v>4.97</v>
          </cell>
        </row>
        <row r="1176">
          <cell r="A1176">
            <v>37792</v>
          </cell>
          <cell r="C1176">
            <v>4.3499999999999996</v>
          </cell>
          <cell r="E1176">
            <v>5.01</v>
          </cell>
        </row>
        <row r="1177">
          <cell r="A1177">
            <v>37795</v>
          </cell>
          <cell r="C1177">
            <v>4.28</v>
          </cell>
          <cell r="E1177">
            <v>4.96</v>
          </cell>
        </row>
        <row r="1178">
          <cell r="A1178">
            <v>37796</v>
          </cell>
          <cell r="C1178">
            <v>4.2699999999999996</v>
          </cell>
          <cell r="E1178">
            <v>4.9400000000000004</v>
          </cell>
        </row>
        <row r="1179">
          <cell r="A1179">
            <v>37797</v>
          </cell>
          <cell r="C1179">
            <v>4.37</v>
          </cell>
          <cell r="E1179">
            <v>5.03</v>
          </cell>
        </row>
        <row r="1180">
          <cell r="A1180">
            <v>37798</v>
          </cell>
          <cell r="C1180">
            <v>4.47</v>
          </cell>
          <cell r="E1180">
            <v>5.0999999999999996</v>
          </cell>
        </row>
        <row r="1181">
          <cell r="A1181">
            <v>37799</v>
          </cell>
          <cell r="C1181">
            <v>4.5</v>
          </cell>
          <cell r="E1181">
            <v>5.13</v>
          </cell>
        </row>
        <row r="1182">
          <cell r="A1182">
            <v>37802</v>
          </cell>
          <cell r="C1182">
            <v>4.45</v>
          </cell>
          <cell r="E1182">
            <v>5.09</v>
          </cell>
        </row>
        <row r="1183">
          <cell r="A1183">
            <v>37803</v>
          </cell>
          <cell r="C1183" t="str">
            <v>na</v>
          </cell>
          <cell r="E1183" t="str">
            <v>na</v>
          </cell>
        </row>
        <row r="1184">
          <cell r="A1184">
            <v>37804</v>
          </cell>
          <cell r="C1184">
            <v>4.46</v>
          </cell>
          <cell r="E1184">
            <v>5.09</v>
          </cell>
        </row>
        <row r="1185">
          <cell r="A1185">
            <v>37805</v>
          </cell>
          <cell r="C1185">
            <v>4.55</v>
          </cell>
          <cell r="E1185">
            <v>5.17</v>
          </cell>
        </row>
        <row r="1186">
          <cell r="A1186">
            <v>37806</v>
          </cell>
          <cell r="C1186">
            <v>4.53</v>
          </cell>
          <cell r="E1186">
            <v>5.16</v>
          </cell>
        </row>
        <row r="1187">
          <cell r="A1187">
            <v>37809</v>
          </cell>
          <cell r="C1187">
            <v>4.67</v>
          </cell>
          <cell r="E1187">
            <v>5.26</v>
          </cell>
        </row>
        <row r="1188">
          <cell r="A1188">
            <v>37810</v>
          </cell>
          <cell r="C1188">
            <v>4.6500000000000004</v>
          </cell>
          <cell r="E1188">
            <v>5.25</v>
          </cell>
        </row>
        <row r="1189">
          <cell r="A1189">
            <v>37811</v>
          </cell>
          <cell r="C1189">
            <v>4.62</v>
          </cell>
          <cell r="E1189">
            <v>5.23</v>
          </cell>
        </row>
        <row r="1190">
          <cell r="A1190">
            <v>37812</v>
          </cell>
          <cell r="C1190">
            <v>4.6100000000000003</v>
          </cell>
          <cell r="E1190">
            <v>5.22</v>
          </cell>
        </row>
        <row r="1191">
          <cell r="A1191">
            <v>37813</v>
          </cell>
          <cell r="C1191">
            <v>4.6399999999999997</v>
          </cell>
          <cell r="E1191">
            <v>5.23</v>
          </cell>
        </row>
        <row r="1192">
          <cell r="A1192">
            <v>37816</v>
          </cell>
          <cell r="C1192">
            <v>4.68</v>
          </cell>
          <cell r="E1192">
            <v>5.27</v>
          </cell>
        </row>
        <row r="1193">
          <cell r="A1193">
            <v>37817</v>
          </cell>
          <cell r="C1193">
            <v>4.8</v>
          </cell>
          <cell r="E1193">
            <v>5.38</v>
          </cell>
        </row>
        <row r="1194">
          <cell r="A1194">
            <v>37818</v>
          </cell>
          <cell r="C1194">
            <v>4.7</v>
          </cell>
          <cell r="E1194">
            <v>5.3</v>
          </cell>
        </row>
        <row r="1195">
          <cell r="A1195">
            <v>37819</v>
          </cell>
          <cell r="C1195">
            <v>4.6500000000000004</v>
          </cell>
          <cell r="E1195">
            <v>5.28</v>
          </cell>
        </row>
        <row r="1196">
          <cell r="A1196">
            <v>37820</v>
          </cell>
          <cell r="C1196">
            <v>4.68</v>
          </cell>
          <cell r="E1196">
            <v>5.3</v>
          </cell>
        </row>
        <row r="1197">
          <cell r="A1197">
            <v>37823</v>
          </cell>
          <cell r="C1197">
            <v>4.78</v>
          </cell>
          <cell r="E1197">
            <v>5.37</v>
          </cell>
        </row>
        <row r="1198">
          <cell r="A1198">
            <v>37824</v>
          </cell>
          <cell r="C1198">
            <v>4.7300000000000004</v>
          </cell>
          <cell r="E1198">
            <v>5.34</v>
          </cell>
        </row>
        <row r="1199">
          <cell r="A1199">
            <v>37825</v>
          </cell>
          <cell r="C1199">
            <v>4.66</v>
          </cell>
          <cell r="E1199">
            <v>5.32</v>
          </cell>
        </row>
        <row r="1200">
          <cell r="A1200">
            <v>37826</v>
          </cell>
          <cell r="C1200">
            <v>4.6900000000000004</v>
          </cell>
          <cell r="E1200">
            <v>5.35</v>
          </cell>
        </row>
        <row r="1201">
          <cell r="A1201">
            <v>37827</v>
          </cell>
          <cell r="C1201">
            <v>4.72</v>
          </cell>
          <cell r="E1201">
            <v>5.37</v>
          </cell>
        </row>
        <row r="1202">
          <cell r="A1202">
            <v>37830</v>
          </cell>
          <cell r="C1202">
            <v>4.7699999999999996</v>
          </cell>
          <cell r="E1202">
            <v>5.41</v>
          </cell>
        </row>
        <row r="1203">
          <cell r="A1203">
            <v>37831</v>
          </cell>
          <cell r="C1203">
            <v>4.82</v>
          </cell>
          <cell r="E1203">
            <v>5.41</v>
          </cell>
        </row>
        <row r="1204">
          <cell r="A1204">
            <v>37832</v>
          </cell>
          <cell r="C1204">
            <v>4.78</v>
          </cell>
          <cell r="E1204">
            <v>5.4</v>
          </cell>
        </row>
        <row r="1205">
          <cell r="A1205">
            <v>37833</v>
          </cell>
          <cell r="C1205">
            <v>4.84</v>
          </cell>
          <cell r="E1205">
            <v>5.44</v>
          </cell>
        </row>
        <row r="1206">
          <cell r="A1206">
            <v>37834</v>
          </cell>
          <cell r="C1206">
            <v>4.83</v>
          </cell>
          <cell r="E1206">
            <v>5.4</v>
          </cell>
        </row>
        <row r="1207">
          <cell r="A1207">
            <v>37837</v>
          </cell>
          <cell r="C1207" t="str">
            <v>na</v>
          </cell>
          <cell r="E1207" t="str">
            <v>na</v>
          </cell>
        </row>
        <row r="1208">
          <cell r="A1208">
            <v>37838</v>
          </cell>
          <cell r="C1208">
            <v>4.92</v>
          </cell>
          <cell r="E1208">
            <v>5.45</v>
          </cell>
        </row>
        <row r="1209">
          <cell r="A1209">
            <v>37839</v>
          </cell>
          <cell r="C1209">
            <v>4.87</v>
          </cell>
          <cell r="E1209">
            <v>5.42</v>
          </cell>
        </row>
        <row r="1210">
          <cell r="A1210">
            <v>37840</v>
          </cell>
          <cell r="C1210">
            <v>4.82</v>
          </cell>
          <cell r="E1210">
            <v>5.4</v>
          </cell>
        </row>
        <row r="1211">
          <cell r="A1211">
            <v>37841</v>
          </cell>
          <cell r="C1211">
            <v>4.8</v>
          </cell>
          <cell r="E1211">
            <v>5.38</v>
          </cell>
        </row>
        <row r="1212">
          <cell r="A1212">
            <v>37844</v>
          </cell>
          <cell r="C1212">
            <v>4.8899999999999997</v>
          </cell>
          <cell r="E1212">
            <v>5.44</v>
          </cell>
        </row>
        <row r="1213">
          <cell r="A1213">
            <v>37845</v>
          </cell>
          <cell r="C1213">
            <v>4.97</v>
          </cell>
          <cell r="E1213">
            <v>5.46</v>
          </cell>
        </row>
        <row r="1214">
          <cell r="A1214">
            <v>37846</v>
          </cell>
          <cell r="C1214">
            <v>5.05</v>
          </cell>
          <cell r="E1214">
            <v>5.53</v>
          </cell>
        </row>
        <row r="1215">
          <cell r="A1215">
            <v>37847</v>
          </cell>
          <cell r="C1215">
            <v>5.05</v>
          </cell>
          <cell r="E1215">
            <v>5.53</v>
          </cell>
        </row>
        <row r="1216">
          <cell r="A1216">
            <v>37848</v>
          </cell>
          <cell r="C1216">
            <v>4.99</v>
          </cell>
          <cell r="E1216">
            <v>5.47</v>
          </cell>
        </row>
        <row r="1217">
          <cell r="A1217">
            <v>37851</v>
          </cell>
          <cell r="C1217">
            <v>4.92</v>
          </cell>
          <cell r="E1217">
            <v>5.41</v>
          </cell>
        </row>
        <row r="1218">
          <cell r="A1218">
            <v>37852</v>
          </cell>
          <cell r="C1218">
            <v>4.8</v>
          </cell>
          <cell r="E1218">
            <v>5.32</v>
          </cell>
        </row>
        <row r="1219">
          <cell r="A1219">
            <v>37853</v>
          </cell>
          <cell r="C1219">
            <v>4.83</v>
          </cell>
          <cell r="E1219">
            <v>5.35</v>
          </cell>
        </row>
        <row r="1220">
          <cell r="A1220">
            <v>37854</v>
          </cell>
          <cell r="C1220">
            <v>4.9000000000000004</v>
          </cell>
          <cell r="E1220">
            <v>5.39</v>
          </cell>
        </row>
        <row r="1221">
          <cell r="A1221">
            <v>37855</v>
          </cell>
          <cell r="C1221">
            <v>4.8899999999999997</v>
          </cell>
          <cell r="E1221">
            <v>5.38</v>
          </cell>
        </row>
        <row r="1222">
          <cell r="A1222">
            <v>37858</v>
          </cell>
          <cell r="C1222">
            <v>4.92</v>
          </cell>
          <cell r="E1222">
            <v>5.41</v>
          </cell>
        </row>
        <row r="1223">
          <cell r="A1223">
            <v>37859</v>
          </cell>
          <cell r="C1223">
            <v>4.8899999999999997</v>
          </cell>
          <cell r="E1223">
            <v>5.4</v>
          </cell>
        </row>
        <row r="1224">
          <cell r="A1224">
            <v>37860</v>
          </cell>
          <cell r="C1224">
            <v>4.96</v>
          </cell>
          <cell r="E1224">
            <v>5.44</v>
          </cell>
        </row>
        <row r="1225">
          <cell r="A1225">
            <v>37861</v>
          </cell>
          <cell r="C1225">
            <v>4.88</v>
          </cell>
          <cell r="E1225">
            <v>5.38</v>
          </cell>
        </row>
        <row r="1226">
          <cell r="A1226">
            <v>37862</v>
          </cell>
          <cell r="C1226">
            <v>4.8600000000000003</v>
          </cell>
          <cell r="E1226">
            <v>5.35</v>
          </cell>
        </row>
        <row r="1227">
          <cell r="A1227">
            <v>37865</v>
          </cell>
          <cell r="C1227" t="str">
            <v>na</v>
          </cell>
          <cell r="E1227" t="str">
            <v>na</v>
          </cell>
        </row>
        <row r="1228">
          <cell r="A1228">
            <v>37866</v>
          </cell>
          <cell r="C1228">
            <v>4.93</v>
          </cell>
          <cell r="E1228">
            <v>5.41</v>
          </cell>
        </row>
        <row r="1229">
          <cell r="A1229">
            <v>37867</v>
          </cell>
          <cell r="C1229">
            <v>4.97</v>
          </cell>
          <cell r="E1229">
            <v>5.44</v>
          </cell>
        </row>
        <row r="1230">
          <cell r="A1230">
            <v>37868</v>
          </cell>
          <cell r="C1230">
            <v>4.9000000000000004</v>
          </cell>
          <cell r="E1230">
            <v>5.39</v>
          </cell>
        </row>
        <row r="1231">
          <cell r="A1231">
            <v>37869</v>
          </cell>
          <cell r="C1231">
            <v>4.8099999999999996</v>
          </cell>
          <cell r="E1231">
            <v>5.34</v>
          </cell>
        </row>
        <row r="1232">
          <cell r="A1232">
            <v>37872</v>
          </cell>
          <cell r="C1232">
            <v>4.82</v>
          </cell>
          <cell r="E1232">
            <v>5.37</v>
          </cell>
        </row>
        <row r="1233">
          <cell r="A1233">
            <v>37873</v>
          </cell>
          <cell r="C1233">
            <v>4.79</v>
          </cell>
          <cell r="E1233">
            <v>5.34</v>
          </cell>
        </row>
        <row r="1234">
          <cell r="A1234">
            <v>37874</v>
          </cell>
          <cell r="C1234">
            <v>4.7699999999999996</v>
          </cell>
          <cell r="E1234">
            <v>5.32</v>
          </cell>
        </row>
        <row r="1235">
          <cell r="A1235">
            <v>37875</v>
          </cell>
          <cell r="C1235">
            <v>4.82</v>
          </cell>
          <cell r="E1235">
            <v>5.35</v>
          </cell>
        </row>
        <row r="1236">
          <cell r="A1236">
            <v>37876</v>
          </cell>
          <cell r="C1236">
            <v>4.79</v>
          </cell>
          <cell r="E1236">
            <v>5.33</v>
          </cell>
        </row>
        <row r="1237">
          <cell r="A1237">
            <v>37879</v>
          </cell>
          <cell r="C1237">
            <v>4.8</v>
          </cell>
          <cell r="E1237">
            <v>5.34</v>
          </cell>
        </row>
        <row r="1238">
          <cell r="A1238">
            <v>37880</v>
          </cell>
          <cell r="C1238">
            <v>4.82</v>
          </cell>
          <cell r="E1238">
            <v>5.36</v>
          </cell>
        </row>
        <row r="1239">
          <cell r="A1239">
            <v>37881</v>
          </cell>
          <cell r="C1239">
            <v>4.7699999999999996</v>
          </cell>
          <cell r="E1239">
            <v>5.32</v>
          </cell>
        </row>
        <row r="1240">
          <cell r="A1240">
            <v>37882</v>
          </cell>
          <cell r="C1240">
            <v>4.76</v>
          </cell>
          <cell r="E1240">
            <v>5.31</v>
          </cell>
        </row>
        <row r="1241">
          <cell r="A1241">
            <v>37883</v>
          </cell>
          <cell r="C1241">
            <v>4.76</v>
          </cell>
          <cell r="E1241">
            <v>5.29</v>
          </cell>
        </row>
        <row r="1242">
          <cell r="A1242">
            <v>37886</v>
          </cell>
          <cell r="C1242">
            <v>4.7</v>
          </cell>
          <cell r="E1242">
            <v>5.28</v>
          </cell>
        </row>
        <row r="1243">
          <cell r="A1243">
            <v>37887</v>
          </cell>
          <cell r="C1243">
            <v>4.68</v>
          </cell>
          <cell r="E1243">
            <v>5.26</v>
          </cell>
        </row>
        <row r="1244">
          <cell r="A1244">
            <v>37888</v>
          </cell>
          <cell r="C1244">
            <v>4.6399999999999997</v>
          </cell>
          <cell r="E1244">
            <v>5.23</v>
          </cell>
        </row>
        <row r="1245">
          <cell r="A1245">
            <v>37889</v>
          </cell>
          <cell r="C1245">
            <v>4.6100000000000003</v>
          </cell>
          <cell r="E1245">
            <v>5.2</v>
          </cell>
        </row>
        <row r="1246">
          <cell r="A1246">
            <v>37890</v>
          </cell>
          <cell r="C1246">
            <v>4.57</v>
          </cell>
          <cell r="E1246">
            <v>5.16</v>
          </cell>
        </row>
        <row r="1247">
          <cell r="A1247">
            <v>37893</v>
          </cell>
          <cell r="C1247">
            <v>4.6399999999999997</v>
          </cell>
          <cell r="E1247">
            <v>5.22</v>
          </cell>
        </row>
        <row r="1248">
          <cell r="A1248">
            <v>37894</v>
          </cell>
          <cell r="C1248">
            <v>4.55</v>
          </cell>
          <cell r="E1248">
            <v>5.14</v>
          </cell>
        </row>
        <row r="1249">
          <cell r="A1249">
            <v>37895</v>
          </cell>
          <cell r="C1249">
            <v>4.54</v>
          </cell>
          <cell r="E1249">
            <v>5.14</v>
          </cell>
        </row>
        <row r="1250">
          <cell r="A1250">
            <v>37896</v>
          </cell>
          <cell r="C1250">
            <v>4.5999999999999996</v>
          </cell>
          <cell r="E1250">
            <v>5.18</v>
          </cell>
        </row>
        <row r="1251">
          <cell r="A1251">
            <v>37897</v>
          </cell>
          <cell r="C1251">
            <v>4.75</v>
          </cell>
          <cell r="E1251">
            <v>5.29</v>
          </cell>
        </row>
        <row r="1252">
          <cell r="A1252">
            <v>37900</v>
          </cell>
          <cell r="C1252">
            <v>4.71</v>
          </cell>
          <cell r="E1252">
            <v>5.27</v>
          </cell>
        </row>
        <row r="1253">
          <cell r="A1253">
            <v>37901</v>
          </cell>
          <cell r="C1253">
            <v>4.78</v>
          </cell>
          <cell r="E1253">
            <v>5.32</v>
          </cell>
        </row>
        <row r="1254">
          <cell r="A1254">
            <v>37902</v>
          </cell>
          <cell r="C1254">
            <v>4.76</v>
          </cell>
          <cell r="E1254">
            <v>5.31</v>
          </cell>
        </row>
        <row r="1255">
          <cell r="A1255">
            <v>37903</v>
          </cell>
          <cell r="C1255">
            <v>4.83</v>
          </cell>
          <cell r="E1255">
            <v>5.35</v>
          </cell>
        </row>
        <row r="1256">
          <cell r="A1256">
            <v>37904</v>
          </cell>
          <cell r="C1256">
            <v>4.8099999999999996</v>
          </cell>
          <cell r="E1256">
            <v>5.33</v>
          </cell>
        </row>
        <row r="1257">
          <cell r="A1257">
            <v>37907</v>
          </cell>
          <cell r="C1257" t="str">
            <v>na</v>
          </cell>
          <cell r="E1257" t="str">
            <v>na</v>
          </cell>
        </row>
        <row r="1258">
          <cell r="A1258">
            <v>37908</v>
          </cell>
          <cell r="C1258">
            <v>4.9000000000000004</v>
          </cell>
          <cell r="E1258">
            <v>5.41</v>
          </cell>
        </row>
        <row r="1259">
          <cell r="A1259">
            <v>37909</v>
          </cell>
          <cell r="C1259">
            <v>4.96</v>
          </cell>
          <cell r="E1259">
            <v>5.47</v>
          </cell>
        </row>
        <row r="1260">
          <cell r="A1260">
            <v>37910</v>
          </cell>
          <cell r="C1260">
            <v>5.0199999999999996</v>
          </cell>
          <cell r="E1260">
            <v>5.5</v>
          </cell>
        </row>
        <row r="1261">
          <cell r="A1261">
            <v>37911</v>
          </cell>
          <cell r="C1261">
            <v>4.92</v>
          </cell>
          <cell r="E1261">
            <v>5.43</v>
          </cell>
        </row>
        <row r="1262">
          <cell r="A1262">
            <v>37914</v>
          </cell>
          <cell r="C1262">
            <v>4.8899999999999997</v>
          </cell>
          <cell r="E1262">
            <v>5.39</v>
          </cell>
        </row>
        <row r="1263">
          <cell r="A1263">
            <v>37915</v>
          </cell>
          <cell r="C1263">
            <v>4.8600000000000003</v>
          </cell>
          <cell r="E1263">
            <v>5.37</v>
          </cell>
        </row>
        <row r="1264">
          <cell r="A1264">
            <v>37916</v>
          </cell>
          <cell r="C1264">
            <v>4.79</v>
          </cell>
          <cell r="E1264">
            <v>5.33</v>
          </cell>
        </row>
        <row r="1265">
          <cell r="A1265">
            <v>37917</v>
          </cell>
          <cell r="C1265">
            <v>4.8499999999999996</v>
          </cell>
          <cell r="E1265">
            <v>5.38</v>
          </cell>
        </row>
        <row r="1266">
          <cell r="A1266">
            <v>37918</v>
          </cell>
          <cell r="C1266">
            <v>4.78</v>
          </cell>
          <cell r="E1266">
            <v>5.32</v>
          </cell>
        </row>
        <row r="1267">
          <cell r="A1267">
            <v>37921</v>
          </cell>
          <cell r="C1267">
            <v>4.83</v>
          </cell>
          <cell r="E1267">
            <v>5.35</v>
          </cell>
        </row>
        <row r="1268">
          <cell r="A1268">
            <v>37922</v>
          </cell>
          <cell r="C1268">
            <v>4.79</v>
          </cell>
          <cell r="E1268">
            <v>5.34</v>
          </cell>
        </row>
        <row r="1269">
          <cell r="A1269">
            <v>37923</v>
          </cell>
          <cell r="C1269">
            <v>4.8499999999999996</v>
          </cell>
          <cell r="E1269">
            <v>5.38</v>
          </cell>
        </row>
        <row r="1270">
          <cell r="A1270">
            <v>37924</v>
          </cell>
          <cell r="C1270">
            <v>4.8899999999999997</v>
          </cell>
          <cell r="E1270">
            <v>5.41</v>
          </cell>
        </row>
        <row r="1271">
          <cell r="A1271">
            <v>37925</v>
          </cell>
          <cell r="C1271">
            <v>4.83</v>
          </cell>
          <cell r="E1271">
            <v>5.35</v>
          </cell>
        </row>
        <row r="1272">
          <cell r="A1272">
            <v>37928</v>
          </cell>
          <cell r="C1272">
            <v>4.9000000000000004</v>
          </cell>
          <cell r="E1272">
            <v>5.41</v>
          </cell>
        </row>
        <row r="1273">
          <cell r="A1273">
            <v>37929</v>
          </cell>
          <cell r="C1273">
            <v>4.8600000000000003</v>
          </cell>
          <cell r="E1273">
            <v>5.38</v>
          </cell>
        </row>
        <row r="1274">
          <cell r="A1274">
            <v>37930</v>
          </cell>
          <cell r="C1274">
            <v>4.91</v>
          </cell>
          <cell r="E1274">
            <v>5.41</v>
          </cell>
        </row>
        <row r="1275">
          <cell r="A1275">
            <v>37931</v>
          </cell>
          <cell r="C1275">
            <v>4.96</v>
          </cell>
          <cell r="E1275">
            <v>5.45</v>
          </cell>
        </row>
        <row r="1276">
          <cell r="A1276">
            <v>37932</v>
          </cell>
          <cell r="C1276">
            <v>5.01</v>
          </cell>
          <cell r="E1276">
            <v>5.47</v>
          </cell>
        </row>
        <row r="1277">
          <cell r="A1277">
            <v>37935</v>
          </cell>
          <cell r="C1277">
            <v>5.01</v>
          </cell>
          <cell r="E1277">
            <v>5.47</v>
          </cell>
        </row>
        <row r="1278">
          <cell r="A1278">
            <v>37936</v>
          </cell>
          <cell r="C1278" t="str">
            <v>na</v>
          </cell>
          <cell r="E1278" t="str">
            <v>na</v>
          </cell>
        </row>
        <row r="1279">
          <cell r="A1279">
            <v>37937</v>
          </cell>
          <cell r="C1279">
            <v>4.99</v>
          </cell>
          <cell r="E1279">
            <v>5.47</v>
          </cell>
        </row>
        <row r="1280">
          <cell r="A1280">
            <v>37938</v>
          </cell>
          <cell r="C1280">
            <v>4.88</v>
          </cell>
          <cell r="E1280">
            <v>5.39</v>
          </cell>
        </row>
        <row r="1281">
          <cell r="A1281">
            <v>37939</v>
          </cell>
          <cell r="C1281">
            <v>4.83</v>
          </cell>
          <cell r="E1281">
            <v>5.35</v>
          </cell>
        </row>
        <row r="1282">
          <cell r="A1282">
            <v>37942</v>
          </cell>
          <cell r="C1282">
            <v>4.83</v>
          </cell>
          <cell r="E1282">
            <v>5.35</v>
          </cell>
        </row>
        <row r="1283">
          <cell r="A1283">
            <v>37943</v>
          </cell>
          <cell r="C1283">
            <v>4.78</v>
          </cell>
          <cell r="E1283">
            <v>5.3</v>
          </cell>
        </row>
        <row r="1284">
          <cell r="A1284">
            <v>37944</v>
          </cell>
          <cell r="C1284">
            <v>4.83</v>
          </cell>
          <cell r="E1284">
            <v>5.33</v>
          </cell>
        </row>
        <row r="1285">
          <cell r="A1285">
            <v>37945</v>
          </cell>
          <cell r="C1285">
            <v>4.7699999999999996</v>
          </cell>
          <cell r="E1285">
            <v>5.29</v>
          </cell>
        </row>
        <row r="1286">
          <cell r="A1286">
            <v>37946</v>
          </cell>
          <cell r="C1286">
            <v>4.7300000000000004</v>
          </cell>
          <cell r="E1286">
            <v>5.26</v>
          </cell>
        </row>
        <row r="1287">
          <cell r="A1287">
            <v>37949</v>
          </cell>
          <cell r="C1287">
            <v>4.79</v>
          </cell>
          <cell r="E1287">
            <v>5.29</v>
          </cell>
        </row>
        <row r="1288">
          <cell r="A1288">
            <v>37950</v>
          </cell>
          <cell r="C1288">
            <v>4.76</v>
          </cell>
          <cell r="E1288">
            <v>5.27</v>
          </cell>
        </row>
        <row r="1289">
          <cell r="A1289">
            <v>37951</v>
          </cell>
          <cell r="C1289">
            <v>4.79</v>
          </cell>
          <cell r="E1289">
            <v>5.29</v>
          </cell>
        </row>
        <row r="1290">
          <cell r="A1290">
            <v>37952</v>
          </cell>
          <cell r="C1290">
            <v>4.8099999999999996</v>
          </cell>
          <cell r="E1290">
            <v>5.31</v>
          </cell>
        </row>
        <row r="1291">
          <cell r="A1291">
            <v>37953</v>
          </cell>
          <cell r="C1291">
            <v>4.84</v>
          </cell>
          <cell r="E1291">
            <v>5.33</v>
          </cell>
        </row>
        <row r="1292">
          <cell r="A1292">
            <v>37956</v>
          </cell>
          <cell r="C1292">
            <v>4.8600000000000003</v>
          </cell>
          <cell r="E1292">
            <v>5.35</v>
          </cell>
        </row>
        <row r="1293">
          <cell r="A1293">
            <v>37957</v>
          </cell>
          <cell r="C1293">
            <v>4.82</v>
          </cell>
          <cell r="E1293">
            <v>5.32</v>
          </cell>
        </row>
        <row r="1294">
          <cell r="A1294">
            <v>37958</v>
          </cell>
          <cell r="C1294">
            <v>4.84</v>
          </cell>
          <cell r="E1294">
            <v>5.34</v>
          </cell>
        </row>
        <row r="1295">
          <cell r="A1295">
            <v>37959</v>
          </cell>
          <cell r="C1295">
            <v>4.8600000000000003</v>
          </cell>
          <cell r="E1295">
            <v>5.35</v>
          </cell>
        </row>
        <row r="1296">
          <cell r="A1296">
            <v>37960</v>
          </cell>
          <cell r="C1296">
            <v>4.7699999999999996</v>
          </cell>
          <cell r="E1296">
            <v>5.27</v>
          </cell>
        </row>
        <row r="1297">
          <cell r="A1297">
            <v>37963</v>
          </cell>
          <cell r="C1297">
            <v>4.79</v>
          </cell>
          <cell r="E1297">
            <v>5.3</v>
          </cell>
        </row>
        <row r="1298">
          <cell r="A1298">
            <v>37964</v>
          </cell>
          <cell r="C1298">
            <v>4.84</v>
          </cell>
          <cell r="E1298">
            <v>5.34</v>
          </cell>
        </row>
        <row r="1299">
          <cell r="A1299">
            <v>37965</v>
          </cell>
          <cell r="C1299">
            <v>4.8099999999999996</v>
          </cell>
          <cell r="E1299">
            <v>5.32</v>
          </cell>
        </row>
        <row r="1300">
          <cell r="A1300">
            <v>37966</v>
          </cell>
          <cell r="C1300">
            <v>4.75</v>
          </cell>
          <cell r="E1300">
            <v>5.28</v>
          </cell>
        </row>
        <row r="1301">
          <cell r="A1301">
            <v>37967</v>
          </cell>
          <cell r="C1301">
            <v>4.74</v>
          </cell>
          <cell r="E1301">
            <v>5.27</v>
          </cell>
        </row>
        <row r="1302">
          <cell r="A1302">
            <v>37970</v>
          </cell>
          <cell r="C1302">
            <v>4.7300000000000004</v>
          </cell>
          <cell r="E1302">
            <v>5.26</v>
          </cell>
        </row>
        <row r="1303">
          <cell r="A1303">
            <v>37971</v>
          </cell>
          <cell r="C1303">
            <v>4.7</v>
          </cell>
          <cell r="E1303">
            <v>5.24</v>
          </cell>
        </row>
        <row r="1304">
          <cell r="A1304">
            <v>37972</v>
          </cell>
          <cell r="C1304">
            <v>4.67</v>
          </cell>
          <cell r="E1304">
            <v>5.21</v>
          </cell>
        </row>
        <row r="1305">
          <cell r="A1305">
            <v>37973</v>
          </cell>
          <cell r="C1305">
            <v>4.62</v>
          </cell>
          <cell r="E1305">
            <v>5.17</v>
          </cell>
        </row>
        <row r="1306">
          <cell r="A1306">
            <v>37974</v>
          </cell>
          <cell r="C1306">
            <v>4.6500000000000004</v>
          </cell>
          <cell r="E1306">
            <v>5.19</v>
          </cell>
        </row>
        <row r="1307">
          <cell r="A1307">
            <v>37977</v>
          </cell>
          <cell r="C1307">
            <v>4.6399999999999997</v>
          </cell>
          <cell r="E1307">
            <v>5.19</v>
          </cell>
        </row>
        <row r="1308">
          <cell r="A1308">
            <v>37978</v>
          </cell>
          <cell r="C1308">
            <v>4.68</v>
          </cell>
          <cell r="E1308">
            <v>5.22</v>
          </cell>
        </row>
        <row r="1309">
          <cell r="A1309">
            <v>37979</v>
          </cell>
          <cell r="C1309">
            <v>4.5999999999999996</v>
          </cell>
          <cell r="E1309">
            <v>5.17</v>
          </cell>
        </row>
        <row r="1310">
          <cell r="A1310">
            <v>37980</v>
          </cell>
          <cell r="C1310" t="str">
            <v>na</v>
          </cell>
          <cell r="E1310" t="str">
            <v>na</v>
          </cell>
        </row>
        <row r="1311">
          <cell r="A1311">
            <v>37981</v>
          </cell>
          <cell r="C1311" t="str">
            <v>na</v>
          </cell>
          <cell r="E1311" t="str">
            <v>na</v>
          </cell>
        </row>
        <row r="1312">
          <cell r="A1312">
            <v>37984</v>
          </cell>
          <cell r="C1312">
            <v>4.62</v>
          </cell>
          <cell r="E1312">
            <v>5.18</v>
          </cell>
        </row>
        <row r="1313">
          <cell r="A1313">
            <v>37985</v>
          </cell>
          <cell r="C1313">
            <v>4.66</v>
          </cell>
          <cell r="E1313">
            <v>5.2</v>
          </cell>
        </row>
        <row r="1314">
          <cell r="A1314">
            <v>37986</v>
          </cell>
          <cell r="C1314">
            <v>4.66</v>
          </cell>
          <cell r="E1314">
            <v>5.2</v>
          </cell>
        </row>
        <row r="1315">
          <cell r="A1315">
            <v>37987</v>
          </cell>
          <cell r="C1315" t="str">
            <v>na</v>
          </cell>
          <cell r="E1315" t="str">
            <v>na</v>
          </cell>
        </row>
        <row r="1316">
          <cell r="A1316">
            <v>37988</v>
          </cell>
          <cell r="C1316">
            <v>4.7699999999999996</v>
          </cell>
          <cell r="E1316">
            <v>5.31</v>
          </cell>
        </row>
        <row r="1317">
          <cell r="A1317">
            <v>37991</v>
          </cell>
          <cell r="C1317">
            <v>4.79</v>
          </cell>
          <cell r="E1317">
            <v>5.33</v>
          </cell>
        </row>
        <row r="1318">
          <cell r="A1318">
            <v>37992</v>
          </cell>
          <cell r="C1318">
            <v>4.71</v>
          </cell>
          <cell r="E1318">
            <v>5.27</v>
          </cell>
        </row>
        <row r="1319">
          <cell r="A1319">
            <v>37993</v>
          </cell>
          <cell r="C1319">
            <v>4.7</v>
          </cell>
          <cell r="E1319">
            <v>5.26</v>
          </cell>
        </row>
        <row r="1320">
          <cell r="A1320">
            <v>37994</v>
          </cell>
          <cell r="C1320">
            <v>4.72</v>
          </cell>
          <cell r="E1320">
            <v>5.29</v>
          </cell>
        </row>
        <row r="1321">
          <cell r="A1321">
            <v>37995</v>
          </cell>
          <cell r="C1321">
            <v>4.5999999999999996</v>
          </cell>
          <cell r="E1321">
            <v>5.2</v>
          </cell>
        </row>
        <row r="1322">
          <cell r="A1322">
            <v>37998</v>
          </cell>
          <cell r="C1322">
            <v>4.5999999999999996</v>
          </cell>
          <cell r="E1322">
            <v>5.19</v>
          </cell>
        </row>
        <row r="1323">
          <cell r="A1323">
            <v>37999</v>
          </cell>
          <cell r="C1323">
            <v>4.55</v>
          </cell>
          <cell r="E1323">
            <v>5.16</v>
          </cell>
        </row>
        <row r="1324">
          <cell r="A1324">
            <v>38000</v>
          </cell>
          <cell r="C1324">
            <v>4.54</v>
          </cell>
          <cell r="E1324">
            <v>5.13</v>
          </cell>
        </row>
        <row r="1325">
          <cell r="A1325">
            <v>38001</v>
          </cell>
          <cell r="C1325">
            <v>4.5199999999999996</v>
          </cell>
          <cell r="E1325">
            <v>5.12</v>
          </cell>
        </row>
        <row r="1326">
          <cell r="A1326">
            <v>38002</v>
          </cell>
          <cell r="C1326">
            <v>4.57</v>
          </cell>
          <cell r="E1326">
            <v>5.15</v>
          </cell>
        </row>
        <row r="1327">
          <cell r="A1327">
            <v>38005</v>
          </cell>
          <cell r="C1327">
            <v>4.57</v>
          </cell>
          <cell r="E1327">
            <v>5.16</v>
          </cell>
        </row>
        <row r="1328">
          <cell r="A1328">
            <v>38006</v>
          </cell>
          <cell r="C1328">
            <v>4.53</v>
          </cell>
          <cell r="E1328">
            <v>5.16</v>
          </cell>
        </row>
        <row r="1329">
          <cell r="A1329">
            <v>38007</v>
          </cell>
          <cell r="C1329">
            <v>4.47</v>
          </cell>
          <cell r="E1329">
            <v>5.1100000000000003</v>
          </cell>
        </row>
        <row r="1330">
          <cell r="A1330">
            <v>38008</v>
          </cell>
          <cell r="C1330">
            <v>4.3899999999999997</v>
          </cell>
          <cell r="E1330">
            <v>5.05</v>
          </cell>
        </row>
        <row r="1331">
          <cell r="A1331">
            <v>38009</v>
          </cell>
          <cell r="C1331">
            <v>4.51</v>
          </cell>
          <cell r="E1331">
            <v>5.15</v>
          </cell>
        </row>
        <row r="1332">
          <cell r="A1332">
            <v>38012</v>
          </cell>
          <cell r="C1332">
            <v>4.54</v>
          </cell>
          <cell r="E1332">
            <v>5.18</v>
          </cell>
        </row>
        <row r="1333">
          <cell r="A1333">
            <v>38013</v>
          </cell>
          <cell r="C1333">
            <v>4.49</v>
          </cell>
          <cell r="E1333">
            <v>5.16</v>
          </cell>
        </row>
        <row r="1334">
          <cell r="A1334">
            <v>38014</v>
          </cell>
          <cell r="C1334">
            <v>4.6100000000000003</v>
          </cell>
          <cell r="E1334">
            <v>5.23</v>
          </cell>
        </row>
        <row r="1335">
          <cell r="A1335">
            <v>38015</v>
          </cell>
          <cell r="C1335">
            <v>4.5999999999999996</v>
          </cell>
          <cell r="E1335">
            <v>5.23</v>
          </cell>
        </row>
        <row r="1336">
          <cell r="A1336">
            <v>38016</v>
          </cell>
          <cell r="C1336">
            <v>4.53</v>
          </cell>
          <cell r="E1336">
            <v>5.17</v>
          </cell>
        </row>
        <row r="1337">
          <cell r="A1337">
            <v>38019</v>
          </cell>
          <cell r="C1337">
            <v>4.53</v>
          </cell>
          <cell r="E1337">
            <v>5.19</v>
          </cell>
        </row>
        <row r="1338">
          <cell r="A1338">
            <v>38020</v>
          </cell>
          <cell r="C1338">
            <v>4.5199999999999996</v>
          </cell>
          <cell r="E1338">
            <v>5.17</v>
          </cell>
        </row>
        <row r="1339">
          <cell r="A1339">
            <v>38021</v>
          </cell>
          <cell r="C1339">
            <v>4.54</v>
          </cell>
          <cell r="E1339">
            <v>5.18</v>
          </cell>
        </row>
        <row r="1340">
          <cell r="A1340">
            <v>38022</v>
          </cell>
          <cell r="C1340">
            <v>4.55</v>
          </cell>
          <cell r="E1340">
            <v>5.18</v>
          </cell>
        </row>
        <row r="1341">
          <cell r="A1341">
            <v>38023</v>
          </cell>
          <cell r="C1341">
            <v>4.45</v>
          </cell>
          <cell r="E1341">
            <v>5.0999999999999996</v>
          </cell>
        </row>
        <row r="1342">
          <cell r="A1342">
            <v>38026</v>
          </cell>
          <cell r="C1342">
            <v>4.42</v>
          </cell>
          <cell r="E1342">
            <v>5.09</v>
          </cell>
        </row>
        <row r="1343">
          <cell r="A1343">
            <v>38027</v>
          </cell>
          <cell r="C1343">
            <v>4.47</v>
          </cell>
          <cell r="E1343">
            <v>5.12</v>
          </cell>
        </row>
        <row r="1344">
          <cell r="A1344">
            <v>38028</v>
          </cell>
          <cell r="C1344">
            <v>4.4000000000000004</v>
          </cell>
          <cell r="E1344">
            <v>5.07</v>
          </cell>
        </row>
        <row r="1345">
          <cell r="A1345">
            <v>38029</v>
          </cell>
          <cell r="C1345">
            <v>4.43</v>
          </cell>
          <cell r="E1345">
            <v>5.0999999999999996</v>
          </cell>
        </row>
        <row r="1346">
          <cell r="A1346">
            <v>38030</v>
          </cell>
          <cell r="C1346">
            <v>4.41</v>
          </cell>
          <cell r="E1346">
            <v>5.09</v>
          </cell>
        </row>
        <row r="1347">
          <cell r="A1347">
            <v>38033</v>
          </cell>
          <cell r="C1347">
            <v>4.41</v>
          </cell>
          <cell r="E1347">
            <v>5.09</v>
          </cell>
        </row>
        <row r="1348">
          <cell r="A1348">
            <v>38034</v>
          </cell>
          <cell r="C1348">
            <v>4.4400000000000004</v>
          </cell>
          <cell r="E1348">
            <v>5.08</v>
          </cell>
        </row>
        <row r="1349">
          <cell r="A1349">
            <v>38035</v>
          </cell>
          <cell r="C1349">
            <v>4.46</v>
          </cell>
          <cell r="E1349">
            <v>5.1100000000000003</v>
          </cell>
        </row>
        <row r="1350">
          <cell r="A1350">
            <v>38036</v>
          </cell>
          <cell r="C1350">
            <v>4.46</v>
          </cell>
          <cell r="E1350">
            <v>5.12</v>
          </cell>
        </row>
        <row r="1351">
          <cell r="A1351">
            <v>38037</v>
          </cell>
          <cell r="C1351">
            <v>4.49</v>
          </cell>
          <cell r="E1351">
            <v>5.15</v>
          </cell>
        </row>
        <row r="1352">
          <cell r="A1352">
            <v>38040</v>
          </cell>
          <cell r="C1352">
            <v>4.45</v>
          </cell>
          <cell r="E1352">
            <v>5.13</v>
          </cell>
        </row>
        <row r="1353">
          <cell r="A1353">
            <v>38041</v>
          </cell>
          <cell r="C1353">
            <v>4.42</v>
          </cell>
          <cell r="E1353">
            <v>5.0999999999999996</v>
          </cell>
        </row>
        <row r="1354">
          <cell r="A1354">
            <v>38042</v>
          </cell>
          <cell r="C1354">
            <v>4.41</v>
          </cell>
          <cell r="E1354">
            <v>5.09</v>
          </cell>
        </row>
        <row r="1355">
          <cell r="A1355">
            <v>38043</v>
          </cell>
          <cell r="C1355">
            <v>4.41</v>
          </cell>
          <cell r="E1355">
            <v>5.0999999999999996</v>
          </cell>
        </row>
        <row r="1356">
          <cell r="A1356">
            <v>38044</v>
          </cell>
          <cell r="C1356">
            <v>4.3600000000000003</v>
          </cell>
          <cell r="E1356">
            <v>5.05</v>
          </cell>
        </row>
        <row r="1357">
          <cell r="A1357">
            <v>38047</v>
          </cell>
          <cell r="C1357">
            <v>4.34</v>
          </cell>
          <cell r="E1357">
            <v>5.0199999999999996</v>
          </cell>
        </row>
        <row r="1358">
          <cell r="A1358">
            <v>38048</v>
          </cell>
          <cell r="C1358">
            <v>4.3600000000000003</v>
          </cell>
          <cell r="E1358">
            <v>5.0199999999999996</v>
          </cell>
        </row>
        <row r="1359">
          <cell r="A1359">
            <v>38049</v>
          </cell>
          <cell r="C1359">
            <v>4.38</v>
          </cell>
          <cell r="E1359">
            <v>5.05</v>
          </cell>
        </row>
        <row r="1360">
          <cell r="A1360">
            <v>38050</v>
          </cell>
          <cell r="C1360">
            <v>4.38</v>
          </cell>
          <cell r="E1360">
            <v>5.05</v>
          </cell>
        </row>
        <row r="1361">
          <cell r="A1361">
            <v>38051</v>
          </cell>
          <cell r="C1361">
            <v>4.29</v>
          </cell>
          <cell r="E1361">
            <v>4.9800000000000004</v>
          </cell>
        </row>
        <row r="1362">
          <cell r="A1362">
            <v>38054</v>
          </cell>
          <cell r="C1362">
            <v>4.24</v>
          </cell>
          <cell r="E1362">
            <v>4.95</v>
          </cell>
        </row>
        <row r="1363">
          <cell r="A1363">
            <v>38055</v>
          </cell>
          <cell r="C1363">
            <v>4.24</v>
          </cell>
          <cell r="E1363">
            <v>4.95</v>
          </cell>
        </row>
        <row r="1364">
          <cell r="A1364">
            <v>38056</v>
          </cell>
          <cell r="C1364">
            <v>4.24</v>
          </cell>
          <cell r="E1364">
            <v>4.97</v>
          </cell>
        </row>
        <row r="1365">
          <cell r="A1365">
            <v>38057</v>
          </cell>
          <cell r="C1365">
            <v>4.2300000000000004</v>
          </cell>
          <cell r="E1365">
            <v>4.97</v>
          </cell>
        </row>
        <row r="1366">
          <cell r="A1366">
            <v>38058</v>
          </cell>
          <cell r="C1366">
            <v>4.26</v>
          </cell>
          <cell r="E1366">
            <v>4.99</v>
          </cell>
        </row>
        <row r="1367">
          <cell r="A1367">
            <v>38061</v>
          </cell>
          <cell r="C1367">
            <v>4.24</v>
          </cell>
          <cell r="E1367">
            <v>4.96</v>
          </cell>
        </row>
        <row r="1368">
          <cell r="A1368">
            <v>38062</v>
          </cell>
          <cell r="C1368">
            <v>4.21</v>
          </cell>
          <cell r="E1368">
            <v>4.9400000000000004</v>
          </cell>
        </row>
        <row r="1369">
          <cell r="A1369">
            <v>38063</v>
          </cell>
          <cell r="C1369">
            <v>4.18</v>
          </cell>
          <cell r="E1369">
            <v>4.91</v>
          </cell>
        </row>
        <row r="1370">
          <cell r="A1370">
            <v>38064</v>
          </cell>
          <cell r="C1370">
            <v>4.2</v>
          </cell>
          <cell r="E1370">
            <v>4.92</v>
          </cell>
        </row>
        <row r="1371">
          <cell r="A1371">
            <v>38065</v>
          </cell>
          <cell r="C1371">
            <v>4.22</v>
          </cell>
          <cell r="E1371">
            <v>4.93</v>
          </cell>
        </row>
        <row r="1372">
          <cell r="A1372">
            <v>38068</v>
          </cell>
          <cell r="C1372">
            <v>4.17</v>
          </cell>
          <cell r="E1372">
            <v>4.8899999999999997</v>
          </cell>
        </row>
        <row r="1373">
          <cell r="A1373">
            <v>38069</v>
          </cell>
          <cell r="C1373">
            <v>4.17</v>
          </cell>
          <cell r="E1373">
            <v>4.9000000000000004</v>
          </cell>
        </row>
        <row r="1374">
          <cell r="A1374">
            <v>38070</v>
          </cell>
          <cell r="C1374">
            <v>4.17</v>
          </cell>
          <cell r="E1374">
            <v>4.8899999999999997</v>
          </cell>
        </row>
        <row r="1375">
          <cell r="A1375">
            <v>38071</v>
          </cell>
          <cell r="C1375">
            <v>4.18</v>
          </cell>
          <cell r="E1375">
            <v>4.9000000000000004</v>
          </cell>
        </row>
        <row r="1376">
          <cell r="A1376">
            <v>38072</v>
          </cell>
          <cell r="C1376">
            <v>4.28</v>
          </cell>
          <cell r="E1376">
            <v>4.9800000000000004</v>
          </cell>
        </row>
        <row r="1377">
          <cell r="A1377">
            <v>38075</v>
          </cell>
          <cell r="C1377">
            <v>4.34</v>
          </cell>
          <cell r="E1377">
            <v>5.03</v>
          </cell>
        </row>
        <row r="1378">
          <cell r="A1378">
            <v>38076</v>
          </cell>
          <cell r="C1378">
            <v>4.34</v>
          </cell>
          <cell r="E1378">
            <v>5.04</v>
          </cell>
        </row>
        <row r="1379">
          <cell r="A1379">
            <v>38077</v>
          </cell>
          <cell r="C1379">
            <v>4.33</v>
          </cell>
          <cell r="E1379">
            <v>5.04</v>
          </cell>
        </row>
        <row r="1380">
          <cell r="A1380">
            <v>38078</v>
          </cell>
          <cell r="C1380">
            <v>4.34</v>
          </cell>
          <cell r="E1380">
            <v>5.05</v>
          </cell>
        </row>
        <row r="1381">
          <cell r="A1381">
            <v>38079</v>
          </cell>
          <cell r="C1381">
            <v>4.5199999999999996</v>
          </cell>
          <cell r="E1381">
            <v>5.17</v>
          </cell>
        </row>
        <row r="1382">
          <cell r="A1382">
            <v>38082</v>
          </cell>
          <cell r="C1382">
            <v>4.55</v>
          </cell>
          <cell r="E1382">
            <v>5.2</v>
          </cell>
        </row>
        <row r="1383">
          <cell r="A1383">
            <v>38083</v>
          </cell>
          <cell r="C1383">
            <v>4.54</v>
          </cell>
          <cell r="E1383">
            <v>5.19</v>
          </cell>
        </row>
        <row r="1384">
          <cell r="A1384">
            <v>38084</v>
          </cell>
          <cell r="C1384">
            <v>4.5</v>
          </cell>
          <cell r="E1384">
            <v>5.16</v>
          </cell>
        </row>
        <row r="1385">
          <cell r="A1385">
            <v>38085</v>
          </cell>
          <cell r="C1385">
            <v>4.5</v>
          </cell>
          <cell r="E1385">
            <v>5.16</v>
          </cell>
        </row>
        <row r="1386">
          <cell r="A1386">
            <v>38086</v>
          </cell>
          <cell r="C1386" t="str">
            <v>na</v>
          </cell>
          <cell r="E1386" t="str">
            <v>na</v>
          </cell>
        </row>
        <row r="1387">
          <cell r="A1387">
            <v>38089</v>
          </cell>
          <cell r="C1387">
            <v>4.54</v>
          </cell>
          <cell r="E1387">
            <v>5.19</v>
          </cell>
        </row>
        <row r="1388">
          <cell r="A1388">
            <v>38090</v>
          </cell>
          <cell r="C1388">
            <v>4.6399999999999997</v>
          </cell>
          <cell r="E1388">
            <v>5.25</v>
          </cell>
        </row>
        <row r="1389">
          <cell r="A1389">
            <v>38091</v>
          </cell>
          <cell r="C1389">
            <v>4.68</v>
          </cell>
          <cell r="E1389">
            <v>5.27</v>
          </cell>
        </row>
        <row r="1390">
          <cell r="A1390">
            <v>38092</v>
          </cell>
          <cell r="C1390">
            <v>4.68</v>
          </cell>
          <cell r="E1390">
            <v>5.27</v>
          </cell>
        </row>
        <row r="1391">
          <cell r="A1391">
            <v>38093</v>
          </cell>
          <cell r="C1391">
            <v>4.62</v>
          </cell>
          <cell r="E1391">
            <v>5.23</v>
          </cell>
        </row>
        <row r="1392">
          <cell r="A1392">
            <v>38096</v>
          </cell>
          <cell r="C1392">
            <v>4.66</v>
          </cell>
          <cell r="E1392">
            <v>5.26</v>
          </cell>
        </row>
        <row r="1393">
          <cell r="A1393">
            <v>38097</v>
          </cell>
          <cell r="C1393">
            <v>4.72</v>
          </cell>
          <cell r="E1393">
            <v>5.31</v>
          </cell>
        </row>
        <row r="1394">
          <cell r="A1394">
            <v>38098</v>
          </cell>
          <cell r="C1394">
            <v>4.68</v>
          </cell>
          <cell r="E1394">
            <v>5.27</v>
          </cell>
        </row>
        <row r="1395">
          <cell r="A1395">
            <v>38099</v>
          </cell>
          <cell r="C1395">
            <v>4.63</v>
          </cell>
          <cell r="E1395">
            <v>5.23</v>
          </cell>
        </row>
        <row r="1396">
          <cell r="A1396">
            <v>38100</v>
          </cell>
          <cell r="C1396">
            <v>4.68</v>
          </cell>
          <cell r="E1396">
            <v>5.27</v>
          </cell>
        </row>
        <row r="1397">
          <cell r="A1397">
            <v>38103</v>
          </cell>
          <cell r="C1397">
            <v>4.68</v>
          </cell>
          <cell r="E1397">
            <v>5.27</v>
          </cell>
        </row>
        <row r="1398">
          <cell r="A1398">
            <v>38104</v>
          </cell>
          <cell r="C1398">
            <v>4.66</v>
          </cell>
          <cell r="E1398">
            <v>5.26</v>
          </cell>
        </row>
        <row r="1399">
          <cell r="A1399">
            <v>38105</v>
          </cell>
          <cell r="C1399">
            <v>4.71</v>
          </cell>
          <cell r="E1399">
            <v>5.31</v>
          </cell>
        </row>
        <row r="1400">
          <cell r="A1400">
            <v>38106</v>
          </cell>
          <cell r="C1400">
            <v>4.72</v>
          </cell>
          <cell r="E1400">
            <v>5.32</v>
          </cell>
        </row>
        <row r="1401">
          <cell r="A1401">
            <v>38107</v>
          </cell>
          <cell r="C1401">
            <v>4.62</v>
          </cell>
          <cell r="E1401">
            <v>5.24</v>
          </cell>
        </row>
        <row r="1402">
          <cell r="A1402">
            <v>38110</v>
          </cell>
          <cell r="C1402">
            <v>4.59</v>
          </cell>
          <cell r="E1402">
            <v>5.22</v>
          </cell>
        </row>
        <row r="1403">
          <cell r="A1403">
            <v>38111</v>
          </cell>
          <cell r="C1403">
            <v>4.62</v>
          </cell>
          <cell r="E1403">
            <v>5.25</v>
          </cell>
        </row>
        <row r="1404">
          <cell r="A1404">
            <v>38112</v>
          </cell>
          <cell r="C1404">
            <v>4.6399999999999997</v>
          </cell>
          <cell r="E1404">
            <v>5.27</v>
          </cell>
        </row>
        <row r="1405">
          <cell r="A1405">
            <v>38113</v>
          </cell>
          <cell r="C1405">
            <v>4.6399999999999997</v>
          </cell>
          <cell r="E1405">
            <v>5.26</v>
          </cell>
        </row>
        <row r="1406">
          <cell r="A1406">
            <v>38114</v>
          </cell>
          <cell r="C1406">
            <v>4.8099999999999996</v>
          </cell>
          <cell r="E1406">
            <v>5.36</v>
          </cell>
        </row>
        <row r="1407">
          <cell r="A1407">
            <v>38117</v>
          </cell>
          <cell r="C1407">
            <v>4.78</v>
          </cell>
          <cell r="E1407">
            <v>5.35</v>
          </cell>
        </row>
        <row r="1408">
          <cell r="A1408">
            <v>38118</v>
          </cell>
          <cell r="C1408">
            <v>4.76</v>
          </cell>
          <cell r="E1408">
            <v>5.34</v>
          </cell>
        </row>
        <row r="1409">
          <cell r="A1409">
            <v>38119</v>
          </cell>
          <cell r="C1409">
            <v>4.8499999999999996</v>
          </cell>
          <cell r="E1409">
            <v>5.42</v>
          </cell>
        </row>
        <row r="1410">
          <cell r="A1410">
            <v>38120</v>
          </cell>
          <cell r="C1410">
            <v>4.8899999999999997</v>
          </cell>
          <cell r="E1410">
            <v>5.44</v>
          </cell>
        </row>
        <row r="1411">
          <cell r="A1411">
            <v>38121</v>
          </cell>
          <cell r="C1411">
            <v>4.8499999999999996</v>
          </cell>
          <cell r="E1411">
            <v>5.39</v>
          </cell>
        </row>
        <row r="1412">
          <cell r="A1412">
            <v>38124</v>
          </cell>
          <cell r="C1412">
            <v>4.78</v>
          </cell>
          <cell r="E1412">
            <v>5.33</v>
          </cell>
        </row>
        <row r="1413">
          <cell r="A1413">
            <v>38125</v>
          </cell>
          <cell r="C1413">
            <v>4.82</v>
          </cell>
          <cell r="E1413">
            <v>5.35</v>
          </cell>
        </row>
        <row r="1414">
          <cell r="A1414">
            <v>38126</v>
          </cell>
          <cell r="C1414">
            <v>4.8600000000000003</v>
          </cell>
          <cell r="E1414">
            <v>5.39</v>
          </cell>
        </row>
        <row r="1415">
          <cell r="A1415">
            <v>38127</v>
          </cell>
          <cell r="C1415">
            <v>4.82</v>
          </cell>
          <cell r="E1415">
            <v>5.36</v>
          </cell>
        </row>
        <row r="1416">
          <cell r="A1416">
            <v>38128</v>
          </cell>
          <cell r="C1416">
            <v>4.8499999999999996</v>
          </cell>
          <cell r="E1416">
            <v>5.38</v>
          </cell>
        </row>
        <row r="1417">
          <cell r="A1417">
            <v>38131</v>
          </cell>
          <cell r="C1417" t="str">
            <v>na</v>
          </cell>
          <cell r="E1417" t="str">
            <v>na</v>
          </cell>
        </row>
        <row r="1418">
          <cell r="A1418">
            <v>38132</v>
          </cell>
          <cell r="C1418">
            <v>4.87</v>
          </cell>
          <cell r="E1418">
            <v>5.39</v>
          </cell>
        </row>
        <row r="1419">
          <cell r="A1419">
            <v>38133</v>
          </cell>
          <cell r="C1419">
            <v>4.7699999999999996</v>
          </cell>
          <cell r="E1419">
            <v>5.32</v>
          </cell>
        </row>
        <row r="1420">
          <cell r="A1420">
            <v>38134</v>
          </cell>
          <cell r="C1420">
            <v>4.72</v>
          </cell>
          <cell r="E1420">
            <v>5.27</v>
          </cell>
        </row>
        <row r="1421">
          <cell r="A1421">
            <v>38135</v>
          </cell>
          <cell r="C1421">
            <v>4.76</v>
          </cell>
          <cell r="E1421">
            <v>5.3</v>
          </cell>
        </row>
        <row r="1422">
          <cell r="A1422">
            <v>38138</v>
          </cell>
          <cell r="C1422">
            <v>4.78</v>
          </cell>
          <cell r="E1422">
            <v>5.31</v>
          </cell>
        </row>
        <row r="1423">
          <cell r="A1423">
            <v>38139</v>
          </cell>
          <cell r="C1423">
            <v>4.8</v>
          </cell>
          <cell r="E1423">
            <v>5.32</v>
          </cell>
        </row>
        <row r="1424">
          <cell r="A1424">
            <v>38140</v>
          </cell>
          <cell r="C1424">
            <v>4.8600000000000003</v>
          </cell>
          <cell r="E1424">
            <v>5.39</v>
          </cell>
        </row>
        <row r="1425">
          <cell r="A1425">
            <v>38141</v>
          </cell>
          <cell r="C1425">
            <v>4.8600000000000003</v>
          </cell>
          <cell r="E1425">
            <v>5.39</v>
          </cell>
        </row>
        <row r="1426">
          <cell r="A1426">
            <v>38142</v>
          </cell>
          <cell r="C1426">
            <v>4.96</v>
          </cell>
          <cell r="E1426">
            <v>5.46</v>
          </cell>
        </row>
        <row r="1427">
          <cell r="A1427">
            <v>38145</v>
          </cell>
          <cell r="C1427">
            <v>4.97</v>
          </cell>
          <cell r="E1427">
            <v>5.46</v>
          </cell>
        </row>
        <row r="1428">
          <cell r="A1428">
            <v>38146</v>
          </cell>
          <cell r="C1428">
            <v>4.9400000000000004</v>
          </cell>
          <cell r="E1428">
            <v>5.43</v>
          </cell>
        </row>
        <row r="1429">
          <cell r="A1429">
            <v>38147</v>
          </cell>
          <cell r="C1429">
            <v>4.95</v>
          </cell>
          <cell r="E1429">
            <v>5.44</v>
          </cell>
        </row>
        <row r="1430">
          <cell r="A1430">
            <v>38148</v>
          </cell>
          <cell r="C1430">
            <v>4.96</v>
          </cell>
          <cell r="E1430">
            <v>5.44</v>
          </cell>
        </row>
        <row r="1431">
          <cell r="A1431">
            <v>38149</v>
          </cell>
          <cell r="C1431">
            <v>5.01</v>
          </cell>
          <cell r="E1431">
            <v>5.47</v>
          </cell>
        </row>
        <row r="1432">
          <cell r="A1432">
            <v>38152</v>
          </cell>
          <cell r="C1432">
            <v>5.04</v>
          </cell>
          <cell r="E1432">
            <v>5.49</v>
          </cell>
        </row>
        <row r="1433">
          <cell r="A1433">
            <v>38153</v>
          </cell>
          <cell r="C1433">
            <v>4.93</v>
          </cell>
          <cell r="E1433">
            <v>5.39</v>
          </cell>
        </row>
        <row r="1434">
          <cell r="A1434">
            <v>38154</v>
          </cell>
          <cell r="C1434">
            <v>4.9800000000000004</v>
          </cell>
          <cell r="E1434">
            <v>5.43</v>
          </cell>
        </row>
        <row r="1435">
          <cell r="A1435">
            <v>38155</v>
          </cell>
          <cell r="C1435">
            <v>4.96</v>
          </cell>
          <cell r="E1435">
            <v>5.42</v>
          </cell>
        </row>
        <row r="1436">
          <cell r="A1436">
            <v>38156</v>
          </cell>
          <cell r="C1436">
            <v>5</v>
          </cell>
          <cell r="E1436">
            <v>5.44</v>
          </cell>
        </row>
        <row r="1437">
          <cell r="A1437">
            <v>38159</v>
          </cell>
          <cell r="C1437">
            <v>4.96</v>
          </cell>
          <cell r="E1437">
            <v>5.42</v>
          </cell>
        </row>
        <row r="1438">
          <cell r="A1438">
            <v>38160</v>
          </cell>
          <cell r="C1438">
            <v>4.9800000000000004</v>
          </cell>
          <cell r="E1438">
            <v>5.44</v>
          </cell>
        </row>
        <row r="1439">
          <cell r="A1439">
            <v>38161</v>
          </cell>
          <cell r="C1439">
            <v>4.92</v>
          </cell>
          <cell r="E1439">
            <v>5.38</v>
          </cell>
        </row>
        <row r="1440">
          <cell r="A1440">
            <v>38162</v>
          </cell>
          <cell r="C1440">
            <v>4.88</v>
          </cell>
          <cell r="E1440">
            <v>5.35</v>
          </cell>
        </row>
        <row r="1441">
          <cell r="A1441">
            <v>38163</v>
          </cell>
          <cell r="C1441">
            <v>4.88</v>
          </cell>
          <cell r="E1441">
            <v>5.36</v>
          </cell>
        </row>
        <row r="1442">
          <cell r="A1442">
            <v>38166</v>
          </cell>
          <cell r="C1442">
            <v>4.9400000000000004</v>
          </cell>
          <cell r="E1442">
            <v>5.41</v>
          </cell>
        </row>
        <row r="1443">
          <cell r="A1443">
            <v>38167</v>
          </cell>
          <cell r="C1443">
            <v>4.91</v>
          </cell>
          <cell r="E1443">
            <v>5.39</v>
          </cell>
        </row>
        <row r="1444">
          <cell r="A1444">
            <v>38168</v>
          </cell>
          <cell r="C1444">
            <v>4.83</v>
          </cell>
          <cell r="E1444">
            <v>5.33</v>
          </cell>
        </row>
        <row r="1445">
          <cell r="A1445">
            <v>38169</v>
          </cell>
          <cell r="C1445" t="str">
            <v>na</v>
          </cell>
          <cell r="E1445" t="str">
            <v>na</v>
          </cell>
        </row>
        <row r="1446">
          <cell r="A1446">
            <v>38170</v>
          </cell>
          <cell r="C1446">
            <v>4.7300000000000004</v>
          </cell>
          <cell r="E1446">
            <v>5.26</v>
          </cell>
        </row>
        <row r="1447">
          <cell r="A1447">
            <v>38173</v>
          </cell>
          <cell r="C1447">
            <v>4.74</v>
          </cell>
          <cell r="E1447">
            <v>5.27</v>
          </cell>
        </row>
        <row r="1448">
          <cell r="A1448">
            <v>38174</v>
          </cell>
          <cell r="C1448">
            <v>4.75</v>
          </cell>
          <cell r="E1448">
            <v>5.29</v>
          </cell>
        </row>
        <row r="1449">
          <cell r="A1449">
            <v>38175</v>
          </cell>
          <cell r="C1449">
            <v>4.75</v>
          </cell>
          <cell r="E1449">
            <v>5.3</v>
          </cell>
        </row>
        <row r="1450">
          <cell r="A1450">
            <v>38176</v>
          </cell>
          <cell r="C1450">
            <v>4.7300000000000004</v>
          </cell>
          <cell r="E1450">
            <v>5.29</v>
          </cell>
        </row>
        <row r="1451">
          <cell r="A1451">
            <v>38177</v>
          </cell>
          <cell r="C1451">
            <v>4.71</v>
          </cell>
          <cell r="E1451">
            <v>5.27</v>
          </cell>
        </row>
        <row r="1452">
          <cell r="A1452">
            <v>38180</v>
          </cell>
          <cell r="C1452">
            <v>4.7300000000000004</v>
          </cell>
          <cell r="E1452">
            <v>5.28</v>
          </cell>
        </row>
        <row r="1453">
          <cell r="A1453">
            <v>38181</v>
          </cell>
          <cell r="C1453">
            <v>4.75</v>
          </cell>
          <cell r="E1453">
            <v>5.29</v>
          </cell>
        </row>
        <row r="1454">
          <cell r="A1454">
            <v>38182</v>
          </cell>
          <cell r="C1454">
            <v>4.7699999999999996</v>
          </cell>
          <cell r="E1454">
            <v>5.29</v>
          </cell>
        </row>
        <row r="1455">
          <cell r="A1455">
            <v>38183</v>
          </cell>
          <cell r="C1455">
            <v>4.78</v>
          </cell>
          <cell r="E1455">
            <v>5.29</v>
          </cell>
        </row>
        <row r="1456">
          <cell r="A1456">
            <v>38184</v>
          </cell>
          <cell r="C1456">
            <v>4.68</v>
          </cell>
          <cell r="E1456">
            <v>5.22</v>
          </cell>
        </row>
        <row r="1457">
          <cell r="A1457">
            <v>38187</v>
          </cell>
          <cell r="C1457">
            <v>4.6900000000000004</v>
          </cell>
          <cell r="E1457">
            <v>5.19</v>
          </cell>
        </row>
        <row r="1458">
          <cell r="A1458">
            <v>38188</v>
          </cell>
          <cell r="C1458">
            <v>4.74</v>
          </cell>
          <cell r="E1458">
            <v>5.23</v>
          </cell>
        </row>
        <row r="1459">
          <cell r="A1459">
            <v>38189</v>
          </cell>
          <cell r="C1459">
            <v>4.7699999999999996</v>
          </cell>
          <cell r="E1459">
            <v>5.25</v>
          </cell>
        </row>
        <row r="1460">
          <cell r="A1460">
            <v>38190</v>
          </cell>
          <cell r="C1460">
            <v>4.75</v>
          </cell>
          <cell r="E1460">
            <v>5.24</v>
          </cell>
        </row>
        <row r="1461">
          <cell r="A1461">
            <v>38191</v>
          </cell>
          <cell r="C1461">
            <v>4.72</v>
          </cell>
          <cell r="E1461">
            <v>5.22</v>
          </cell>
        </row>
        <row r="1462">
          <cell r="A1462">
            <v>38194</v>
          </cell>
          <cell r="C1462">
            <v>4.74</v>
          </cell>
          <cell r="E1462">
            <v>5.22</v>
          </cell>
        </row>
        <row r="1463">
          <cell r="A1463">
            <v>38195</v>
          </cell>
          <cell r="C1463">
            <v>4.83</v>
          </cell>
          <cell r="E1463">
            <v>5.3</v>
          </cell>
        </row>
        <row r="1464">
          <cell r="A1464">
            <v>38196</v>
          </cell>
          <cell r="C1464">
            <v>4.82</v>
          </cell>
          <cell r="E1464">
            <v>5.29</v>
          </cell>
        </row>
        <row r="1465">
          <cell r="A1465">
            <v>38197</v>
          </cell>
          <cell r="C1465">
            <v>4.82</v>
          </cell>
          <cell r="E1465">
            <v>5.28</v>
          </cell>
        </row>
        <row r="1466">
          <cell r="A1466">
            <v>38198</v>
          </cell>
          <cell r="C1466">
            <v>4.75</v>
          </cell>
          <cell r="E1466">
            <v>5.24</v>
          </cell>
        </row>
        <row r="1467">
          <cell r="A1467">
            <v>38201</v>
          </cell>
          <cell r="C1467" t="str">
            <v>na</v>
          </cell>
          <cell r="E1467" t="str">
            <v>na</v>
          </cell>
        </row>
        <row r="1468">
          <cell r="A1468">
            <v>38202</v>
          </cell>
          <cell r="C1468">
            <v>4.68</v>
          </cell>
          <cell r="E1468">
            <v>5.18</v>
          </cell>
        </row>
        <row r="1469">
          <cell r="A1469">
            <v>38203</v>
          </cell>
          <cell r="C1469">
            <v>4.68</v>
          </cell>
          <cell r="E1469">
            <v>5.18</v>
          </cell>
        </row>
        <row r="1470">
          <cell r="A1470">
            <v>38204</v>
          </cell>
          <cell r="C1470">
            <v>4.67</v>
          </cell>
          <cell r="E1470">
            <v>5.18</v>
          </cell>
        </row>
        <row r="1471">
          <cell r="A1471">
            <v>38205</v>
          </cell>
          <cell r="C1471">
            <v>4.5199999999999996</v>
          </cell>
          <cell r="E1471">
            <v>5.09</v>
          </cell>
        </row>
        <row r="1472">
          <cell r="A1472">
            <v>38208</v>
          </cell>
          <cell r="C1472">
            <v>4.59</v>
          </cell>
          <cell r="E1472">
            <v>5.13</v>
          </cell>
        </row>
        <row r="1473">
          <cell r="A1473">
            <v>38209</v>
          </cell>
          <cell r="C1473">
            <v>4.6399999999999997</v>
          </cell>
          <cell r="E1473">
            <v>5.18</v>
          </cell>
        </row>
        <row r="1474">
          <cell r="A1474">
            <v>38210</v>
          </cell>
          <cell r="C1474">
            <v>4.5999999999999996</v>
          </cell>
          <cell r="E1474">
            <v>5.14</v>
          </cell>
        </row>
        <row r="1475">
          <cell r="A1475">
            <v>38211</v>
          </cell>
          <cell r="C1475">
            <v>4.57</v>
          </cell>
          <cell r="E1475">
            <v>5.12</v>
          </cell>
        </row>
        <row r="1476">
          <cell r="A1476">
            <v>38212</v>
          </cell>
          <cell r="C1476">
            <v>4.58</v>
          </cell>
          <cell r="E1476">
            <v>5.1100000000000003</v>
          </cell>
        </row>
        <row r="1477">
          <cell r="A1477">
            <v>38215</v>
          </cell>
          <cell r="C1477">
            <v>4.62</v>
          </cell>
          <cell r="E1477">
            <v>5.14</v>
          </cell>
        </row>
        <row r="1478">
          <cell r="A1478">
            <v>38216</v>
          </cell>
          <cell r="C1478">
            <v>4.58</v>
          </cell>
          <cell r="E1478">
            <v>5.1100000000000003</v>
          </cell>
        </row>
        <row r="1479">
          <cell r="A1479">
            <v>38217</v>
          </cell>
          <cell r="C1479">
            <v>4.62</v>
          </cell>
          <cell r="E1479">
            <v>5.15</v>
          </cell>
        </row>
        <row r="1480">
          <cell r="A1480">
            <v>38218</v>
          </cell>
          <cell r="C1480">
            <v>4.63</v>
          </cell>
          <cell r="E1480">
            <v>5.12</v>
          </cell>
        </row>
        <row r="1481">
          <cell r="A1481">
            <v>38219</v>
          </cell>
          <cell r="C1481">
            <v>4.6399999999999997</v>
          </cell>
          <cell r="E1481">
            <v>5.12</v>
          </cell>
        </row>
        <row r="1482">
          <cell r="A1482">
            <v>38222</v>
          </cell>
          <cell r="C1482">
            <v>4.6900000000000004</v>
          </cell>
          <cell r="E1482">
            <v>5.17</v>
          </cell>
        </row>
        <row r="1483">
          <cell r="A1483">
            <v>38223</v>
          </cell>
          <cell r="C1483">
            <v>4.71</v>
          </cell>
          <cell r="E1483">
            <v>5.18</v>
          </cell>
        </row>
        <row r="1484">
          <cell r="A1484">
            <v>38224</v>
          </cell>
          <cell r="C1484">
            <v>4.68</v>
          </cell>
          <cell r="E1484">
            <v>5.15</v>
          </cell>
        </row>
        <row r="1485">
          <cell r="A1485">
            <v>38225</v>
          </cell>
          <cell r="C1485">
            <v>4.66</v>
          </cell>
          <cell r="E1485">
            <v>5.13</v>
          </cell>
        </row>
        <row r="1486">
          <cell r="A1486">
            <v>38226</v>
          </cell>
          <cell r="C1486">
            <v>4.66</v>
          </cell>
          <cell r="E1486">
            <v>5.13</v>
          </cell>
        </row>
        <row r="1487">
          <cell r="A1487">
            <v>38229</v>
          </cell>
          <cell r="C1487">
            <v>4.63</v>
          </cell>
          <cell r="E1487">
            <v>5.1100000000000003</v>
          </cell>
        </row>
        <row r="1488">
          <cell r="A1488">
            <v>38230</v>
          </cell>
          <cell r="C1488">
            <v>4.5999999999999996</v>
          </cell>
          <cell r="E1488">
            <v>5.09</v>
          </cell>
        </row>
        <row r="1489">
          <cell r="A1489">
            <v>38231</v>
          </cell>
          <cell r="C1489">
            <v>4.5999999999999996</v>
          </cell>
          <cell r="E1489">
            <v>5.08</v>
          </cell>
        </row>
        <row r="1490">
          <cell r="A1490">
            <v>38232</v>
          </cell>
          <cell r="C1490">
            <v>4.6399999999999997</v>
          </cell>
          <cell r="E1490">
            <v>5.12</v>
          </cell>
        </row>
        <row r="1491">
          <cell r="A1491">
            <v>38233</v>
          </cell>
          <cell r="C1491">
            <v>4.71</v>
          </cell>
          <cell r="E1491">
            <v>5.16</v>
          </cell>
        </row>
        <row r="1492">
          <cell r="A1492">
            <v>38236</v>
          </cell>
          <cell r="C1492" t="str">
            <v>na</v>
          </cell>
          <cell r="E1492" t="str">
            <v>na</v>
          </cell>
        </row>
        <row r="1493">
          <cell r="A1493">
            <v>38237</v>
          </cell>
          <cell r="C1493">
            <v>4.71</v>
          </cell>
          <cell r="E1493">
            <v>5.16</v>
          </cell>
        </row>
        <row r="1494">
          <cell r="A1494">
            <v>38238</v>
          </cell>
          <cell r="C1494">
            <v>4.66</v>
          </cell>
          <cell r="E1494">
            <v>5.1100000000000003</v>
          </cell>
        </row>
        <row r="1495">
          <cell r="A1495">
            <v>38239</v>
          </cell>
          <cell r="C1495">
            <v>4.68</v>
          </cell>
          <cell r="E1495">
            <v>5.13</v>
          </cell>
        </row>
        <row r="1496">
          <cell r="A1496">
            <v>38240</v>
          </cell>
          <cell r="C1496">
            <v>4.66</v>
          </cell>
          <cell r="E1496">
            <v>5.12</v>
          </cell>
        </row>
        <row r="1497">
          <cell r="A1497">
            <v>38243</v>
          </cell>
          <cell r="C1497">
            <v>4.62</v>
          </cell>
          <cell r="E1497">
            <v>5.1100000000000003</v>
          </cell>
        </row>
        <row r="1498">
          <cell r="A1498">
            <v>38244</v>
          </cell>
          <cell r="C1498">
            <v>4.62</v>
          </cell>
          <cell r="E1498">
            <v>5.0999999999999996</v>
          </cell>
        </row>
        <row r="1499">
          <cell r="A1499">
            <v>38245</v>
          </cell>
          <cell r="C1499">
            <v>4.63</v>
          </cell>
          <cell r="E1499">
            <v>5.0999999999999996</v>
          </cell>
        </row>
        <row r="1500">
          <cell r="A1500">
            <v>38246</v>
          </cell>
          <cell r="C1500">
            <v>4.57</v>
          </cell>
          <cell r="E1500">
            <v>5.05</v>
          </cell>
        </row>
        <row r="1501">
          <cell r="A1501">
            <v>38247</v>
          </cell>
          <cell r="C1501">
            <v>4.57</v>
          </cell>
          <cell r="E1501">
            <v>5.07</v>
          </cell>
        </row>
        <row r="1502">
          <cell r="A1502">
            <v>38250</v>
          </cell>
          <cell r="C1502">
            <v>4.5199999999999996</v>
          </cell>
          <cell r="E1502">
            <v>5.03</v>
          </cell>
        </row>
        <row r="1503">
          <cell r="A1503">
            <v>38251</v>
          </cell>
          <cell r="C1503">
            <v>4.55</v>
          </cell>
          <cell r="E1503">
            <v>5.04</v>
          </cell>
        </row>
        <row r="1504">
          <cell r="A1504">
            <v>38252</v>
          </cell>
          <cell r="C1504">
            <v>4.53</v>
          </cell>
          <cell r="E1504">
            <v>5.03</v>
          </cell>
        </row>
        <row r="1505">
          <cell r="A1505">
            <v>38253</v>
          </cell>
          <cell r="C1505">
            <v>4.5599999999999996</v>
          </cell>
          <cell r="E1505">
            <v>5.04</v>
          </cell>
        </row>
        <row r="1506">
          <cell r="A1506">
            <v>38254</v>
          </cell>
          <cell r="C1506">
            <v>4.5599999999999996</v>
          </cell>
          <cell r="E1506">
            <v>5.03</v>
          </cell>
        </row>
        <row r="1507">
          <cell r="A1507">
            <v>38257</v>
          </cell>
          <cell r="C1507">
            <v>4.53</v>
          </cell>
          <cell r="E1507">
            <v>5.01</v>
          </cell>
        </row>
        <row r="1508">
          <cell r="A1508">
            <v>38258</v>
          </cell>
          <cell r="C1508">
            <v>4.5199999999999996</v>
          </cell>
          <cell r="E1508">
            <v>5</v>
          </cell>
        </row>
        <row r="1509">
          <cell r="A1509">
            <v>38259</v>
          </cell>
          <cell r="C1509">
            <v>4.58</v>
          </cell>
          <cell r="E1509">
            <v>5.04</v>
          </cell>
        </row>
        <row r="1510">
          <cell r="A1510">
            <v>38260</v>
          </cell>
          <cell r="C1510">
            <v>4.63</v>
          </cell>
          <cell r="E1510">
            <v>5.08</v>
          </cell>
        </row>
        <row r="1511">
          <cell r="A1511">
            <v>38261</v>
          </cell>
          <cell r="C1511">
            <v>4.67</v>
          </cell>
          <cell r="E1511">
            <v>5.12</v>
          </cell>
        </row>
        <row r="1512">
          <cell r="A1512">
            <v>38264</v>
          </cell>
          <cell r="C1512">
            <v>4.66</v>
          </cell>
          <cell r="E1512">
            <v>5.1100000000000003</v>
          </cell>
        </row>
        <row r="1513">
          <cell r="A1513">
            <v>38265</v>
          </cell>
          <cell r="C1513">
            <v>4.6399999999999997</v>
          </cell>
          <cell r="E1513">
            <v>5.09</v>
          </cell>
        </row>
        <row r="1514">
          <cell r="A1514">
            <v>38266</v>
          </cell>
          <cell r="C1514">
            <v>4.68</v>
          </cell>
          <cell r="E1514">
            <v>5.13</v>
          </cell>
        </row>
        <row r="1515">
          <cell r="A1515">
            <v>38267</v>
          </cell>
          <cell r="C1515">
            <v>4.7</v>
          </cell>
          <cell r="E1515">
            <v>5.15</v>
          </cell>
        </row>
        <row r="1516">
          <cell r="A1516">
            <v>38268</v>
          </cell>
          <cell r="C1516">
            <v>4.63</v>
          </cell>
          <cell r="E1516">
            <v>5.09</v>
          </cell>
        </row>
        <row r="1517">
          <cell r="A1517">
            <v>38271</v>
          </cell>
          <cell r="C1517" t="str">
            <v>na</v>
          </cell>
          <cell r="E1517" t="str">
            <v>na</v>
          </cell>
        </row>
        <row r="1518">
          <cell r="A1518">
            <v>38272</v>
          </cell>
          <cell r="C1518">
            <v>4.58</v>
          </cell>
          <cell r="E1518">
            <v>5.0599999999999996</v>
          </cell>
        </row>
        <row r="1519">
          <cell r="A1519">
            <v>38273</v>
          </cell>
          <cell r="C1519">
            <v>4.57</v>
          </cell>
          <cell r="E1519">
            <v>5.05</v>
          </cell>
        </row>
        <row r="1520">
          <cell r="A1520">
            <v>38274</v>
          </cell>
          <cell r="C1520">
            <v>4.5199999999999996</v>
          </cell>
          <cell r="E1520">
            <v>5.0199999999999996</v>
          </cell>
        </row>
        <row r="1521">
          <cell r="A1521">
            <v>38275</v>
          </cell>
          <cell r="C1521">
            <v>4.55</v>
          </cell>
          <cell r="E1521">
            <v>5.04</v>
          </cell>
        </row>
        <row r="1522">
          <cell r="A1522">
            <v>38278</v>
          </cell>
          <cell r="C1522">
            <v>4.53</v>
          </cell>
          <cell r="E1522">
            <v>5.0199999999999996</v>
          </cell>
        </row>
        <row r="1523">
          <cell r="A1523">
            <v>38279</v>
          </cell>
          <cell r="C1523">
            <v>4.5</v>
          </cell>
          <cell r="E1523">
            <v>4.99</v>
          </cell>
        </row>
        <row r="1524">
          <cell r="A1524">
            <v>38280</v>
          </cell>
          <cell r="C1524">
            <v>4.46</v>
          </cell>
          <cell r="E1524">
            <v>4.97</v>
          </cell>
        </row>
        <row r="1525">
          <cell r="A1525">
            <v>38281</v>
          </cell>
          <cell r="C1525">
            <v>4.4800000000000004</v>
          </cell>
          <cell r="E1525">
            <v>4.97</v>
          </cell>
        </row>
        <row r="1526">
          <cell r="A1526">
            <v>38282</v>
          </cell>
          <cell r="C1526">
            <v>4.45</v>
          </cell>
          <cell r="E1526">
            <v>4.9400000000000004</v>
          </cell>
        </row>
        <row r="1527">
          <cell r="A1527">
            <v>38285</v>
          </cell>
          <cell r="C1527">
            <v>4.4400000000000004</v>
          </cell>
          <cell r="E1527">
            <v>4.9400000000000004</v>
          </cell>
        </row>
        <row r="1528">
          <cell r="A1528">
            <v>38286</v>
          </cell>
          <cell r="C1528">
            <v>4.46</v>
          </cell>
          <cell r="E1528">
            <v>4.95</v>
          </cell>
        </row>
        <row r="1529">
          <cell r="A1529">
            <v>38287</v>
          </cell>
          <cell r="C1529">
            <v>4.5199999999999996</v>
          </cell>
          <cell r="E1529">
            <v>5</v>
          </cell>
        </row>
        <row r="1530">
          <cell r="A1530">
            <v>38288</v>
          </cell>
          <cell r="C1530">
            <v>4.49</v>
          </cell>
          <cell r="E1530">
            <v>4.97</v>
          </cell>
        </row>
        <row r="1531">
          <cell r="A1531">
            <v>38289</v>
          </cell>
          <cell r="C1531">
            <v>4.47</v>
          </cell>
          <cell r="E1531">
            <v>4.9400000000000004</v>
          </cell>
        </row>
        <row r="1532">
          <cell r="A1532">
            <v>38292</v>
          </cell>
          <cell r="C1532">
            <v>4.5</v>
          </cell>
          <cell r="E1532">
            <v>4.97</v>
          </cell>
        </row>
        <row r="1533">
          <cell r="A1533">
            <v>38293</v>
          </cell>
          <cell r="C1533">
            <v>4.4800000000000004</v>
          </cell>
          <cell r="E1533">
            <v>4.95</v>
          </cell>
        </row>
        <row r="1534">
          <cell r="A1534">
            <v>38294</v>
          </cell>
          <cell r="C1534">
            <v>4.47</v>
          </cell>
          <cell r="E1534">
            <v>4.9400000000000004</v>
          </cell>
        </row>
        <row r="1535">
          <cell r="A1535">
            <v>38295</v>
          </cell>
          <cell r="C1535">
            <v>4.4800000000000004</v>
          </cell>
          <cell r="E1535">
            <v>4.95</v>
          </cell>
        </row>
        <row r="1536">
          <cell r="A1536">
            <v>38296</v>
          </cell>
          <cell r="C1536">
            <v>4.55</v>
          </cell>
          <cell r="E1536">
            <v>5</v>
          </cell>
        </row>
        <row r="1537">
          <cell r="A1537">
            <v>38299</v>
          </cell>
          <cell r="C1537">
            <v>4.55</v>
          </cell>
          <cell r="E1537">
            <v>5</v>
          </cell>
        </row>
        <row r="1538">
          <cell r="A1538">
            <v>38300</v>
          </cell>
          <cell r="C1538">
            <v>4.57</v>
          </cell>
          <cell r="E1538">
            <v>5.0199999999999996</v>
          </cell>
        </row>
        <row r="1539">
          <cell r="A1539">
            <v>38301</v>
          </cell>
          <cell r="C1539">
            <v>4.54</v>
          </cell>
          <cell r="E1539">
            <v>5</v>
          </cell>
        </row>
        <row r="1540">
          <cell r="A1540">
            <v>38302</v>
          </cell>
          <cell r="C1540" t="str">
            <v>na</v>
          </cell>
          <cell r="E1540" t="str">
            <v>na</v>
          </cell>
        </row>
        <row r="1541">
          <cell r="A1541">
            <v>38303</v>
          </cell>
          <cell r="C1541">
            <v>4.4800000000000004</v>
          </cell>
          <cell r="E1541">
            <v>4.9400000000000004</v>
          </cell>
        </row>
        <row r="1542">
          <cell r="A1542">
            <v>38306</v>
          </cell>
          <cell r="C1542">
            <v>4.51</v>
          </cell>
          <cell r="E1542">
            <v>4.96</v>
          </cell>
        </row>
        <row r="1543">
          <cell r="A1543">
            <v>38307</v>
          </cell>
          <cell r="C1543">
            <v>4.5199999999999996</v>
          </cell>
          <cell r="E1543">
            <v>4.97</v>
          </cell>
        </row>
        <row r="1544">
          <cell r="A1544">
            <v>38308</v>
          </cell>
          <cell r="C1544">
            <v>4.45</v>
          </cell>
          <cell r="E1544">
            <v>4.92</v>
          </cell>
        </row>
        <row r="1545">
          <cell r="A1545">
            <v>38309</v>
          </cell>
          <cell r="C1545">
            <v>4.47</v>
          </cell>
          <cell r="E1545">
            <v>4.92</v>
          </cell>
        </row>
        <row r="1546">
          <cell r="A1546">
            <v>38310</v>
          </cell>
          <cell r="C1546">
            <v>4.51</v>
          </cell>
          <cell r="E1546">
            <v>4.97</v>
          </cell>
        </row>
        <row r="1547">
          <cell r="A1547">
            <v>38313</v>
          </cell>
          <cell r="C1547">
            <v>4.51</v>
          </cell>
          <cell r="E1547">
            <v>4.96</v>
          </cell>
        </row>
        <row r="1548">
          <cell r="A1548">
            <v>38314</v>
          </cell>
          <cell r="C1548">
            <v>4.47</v>
          </cell>
          <cell r="E1548">
            <v>4.93</v>
          </cell>
        </row>
        <row r="1549">
          <cell r="A1549">
            <v>38315</v>
          </cell>
          <cell r="C1549">
            <v>4.4400000000000004</v>
          </cell>
          <cell r="E1549">
            <v>4.9000000000000004</v>
          </cell>
        </row>
        <row r="1550">
          <cell r="A1550">
            <v>38316</v>
          </cell>
          <cell r="C1550">
            <v>4.38</v>
          </cell>
          <cell r="E1550">
            <v>4.88</v>
          </cell>
        </row>
        <row r="1551">
          <cell r="A1551">
            <v>38317</v>
          </cell>
          <cell r="C1551">
            <v>4.3899999999999997</v>
          </cell>
          <cell r="E1551">
            <v>4.9000000000000004</v>
          </cell>
        </row>
        <row r="1552">
          <cell r="A1552">
            <v>38320</v>
          </cell>
          <cell r="C1552">
            <v>4.47</v>
          </cell>
          <cell r="E1552">
            <v>4.96</v>
          </cell>
        </row>
        <row r="1553">
          <cell r="A1553">
            <v>38321</v>
          </cell>
          <cell r="C1553">
            <v>4.4400000000000004</v>
          </cell>
          <cell r="E1553">
            <v>4.9800000000000004</v>
          </cell>
        </row>
        <row r="1554">
          <cell r="A1554">
            <v>38322</v>
          </cell>
          <cell r="C1554">
            <v>4.42</v>
          </cell>
          <cell r="E1554">
            <v>4.95</v>
          </cell>
        </row>
        <row r="1555">
          <cell r="A1555">
            <v>38323</v>
          </cell>
          <cell r="C1555">
            <v>4.46</v>
          </cell>
          <cell r="E1555">
            <v>4.97</v>
          </cell>
        </row>
        <row r="1556">
          <cell r="A1556">
            <v>38324</v>
          </cell>
          <cell r="C1556">
            <v>4.34</v>
          </cell>
          <cell r="E1556">
            <v>4.88</v>
          </cell>
        </row>
        <row r="1557">
          <cell r="A1557">
            <v>38327</v>
          </cell>
          <cell r="C1557">
            <v>4.32</v>
          </cell>
          <cell r="E1557">
            <v>4.8600000000000003</v>
          </cell>
        </row>
        <row r="1558">
          <cell r="A1558">
            <v>38328</v>
          </cell>
          <cell r="C1558">
            <v>4.3</v>
          </cell>
          <cell r="E1558">
            <v>4.8600000000000003</v>
          </cell>
        </row>
        <row r="1559">
          <cell r="A1559">
            <v>38329</v>
          </cell>
          <cell r="C1559">
            <v>4.26</v>
          </cell>
          <cell r="E1559">
            <v>4.82</v>
          </cell>
        </row>
        <row r="1560">
          <cell r="A1560">
            <v>38330</v>
          </cell>
          <cell r="C1560">
            <v>4.32</v>
          </cell>
          <cell r="E1560">
            <v>4.8899999999999997</v>
          </cell>
        </row>
        <row r="1561">
          <cell r="A1561">
            <v>38331</v>
          </cell>
          <cell r="C1561">
            <v>4.3099999999999996</v>
          </cell>
          <cell r="E1561">
            <v>4.8600000000000003</v>
          </cell>
        </row>
        <row r="1562">
          <cell r="A1562">
            <v>38334</v>
          </cell>
          <cell r="C1562">
            <v>4.29</v>
          </cell>
          <cell r="E1562">
            <v>4.84</v>
          </cell>
        </row>
        <row r="1563">
          <cell r="A1563">
            <v>38335</v>
          </cell>
          <cell r="C1563">
            <v>4.25</v>
          </cell>
          <cell r="E1563">
            <v>4.8099999999999996</v>
          </cell>
        </row>
        <row r="1564">
          <cell r="A1564">
            <v>38336</v>
          </cell>
          <cell r="C1564">
            <v>4.22</v>
          </cell>
          <cell r="E1564">
            <v>4.79</v>
          </cell>
        </row>
        <row r="1565">
          <cell r="A1565">
            <v>38337</v>
          </cell>
          <cell r="C1565">
            <v>4.28</v>
          </cell>
          <cell r="E1565">
            <v>4.84</v>
          </cell>
        </row>
        <row r="1566">
          <cell r="A1566">
            <v>38338</v>
          </cell>
          <cell r="C1566">
            <v>4.32</v>
          </cell>
          <cell r="E1566">
            <v>4.87</v>
          </cell>
        </row>
        <row r="1567">
          <cell r="A1567">
            <v>38341</v>
          </cell>
          <cell r="C1567">
            <v>4.32</v>
          </cell>
          <cell r="E1567">
            <v>4.8499999999999996</v>
          </cell>
        </row>
        <row r="1568">
          <cell r="A1568">
            <v>38342</v>
          </cell>
          <cell r="C1568">
            <v>4.32</v>
          </cell>
          <cell r="E1568">
            <v>4.84</v>
          </cell>
        </row>
        <row r="1569">
          <cell r="A1569">
            <v>38343</v>
          </cell>
          <cell r="C1569">
            <v>4.3600000000000003</v>
          </cell>
          <cell r="E1569">
            <v>4.88</v>
          </cell>
        </row>
        <row r="1570">
          <cell r="A1570">
            <v>38344</v>
          </cell>
          <cell r="C1570">
            <v>4.3</v>
          </cell>
          <cell r="E1570">
            <v>4.8499999999999996</v>
          </cell>
        </row>
        <row r="1571">
          <cell r="A1571">
            <v>38345</v>
          </cell>
          <cell r="C1571">
            <v>4.32</v>
          </cell>
          <cell r="E1571">
            <v>4.8600000000000003</v>
          </cell>
        </row>
        <row r="1572">
          <cell r="A1572">
            <v>38348</v>
          </cell>
          <cell r="C1572" t="str">
            <v>na</v>
          </cell>
          <cell r="E1572" t="str">
            <v>na</v>
          </cell>
        </row>
        <row r="1573">
          <cell r="A1573">
            <v>38349</v>
          </cell>
          <cell r="C1573" t="str">
            <v>na</v>
          </cell>
          <cell r="E1573" t="str">
            <v>na</v>
          </cell>
        </row>
        <row r="1574">
          <cell r="A1574">
            <v>38350</v>
          </cell>
          <cell r="C1574">
            <v>4.3899999999999997</v>
          </cell>
          <cell r="E1574">
            <v>4.92</v>
          </cell>
        </row>
        <row r="1575">
          <cell r="A1575">
            <v>38351</v>
          </cell>
          <cell r="C1575">
            <v>4.33</v>
          </cell>
          <cell r="E1575">
            <v>4.87</v>
          </cell>
        </row>
        <row r="1576">
          <cell r="A1576">
            <v>38352</v>
          </cell>
          <cell r="C1576">
            <v>4.3</v>
          </cell>
          <cell r="E1576">
            <v>4.83</v>
          </cell>
        </row>
        <row r="1577">
          <cell r="A1577">
            <v>38355</v>
          </cell>
          <cell r="C1577" t="str">
            <v>na</v>
          </cell>
          <cell r="E1577" t="str">
            <v>na</v>
          </cell>
        </row>
        <row r="1578">
          <cell r="A1578">
            <v>38356</v>
          </cell>
          <cell r="C1578">
            <v>4.34</v>
          </cell>
          <cell r="E1578">
            <v>4.8499999999999996</v>
          </cell>
        </row>
        <row r="1579">
          <cell r="A1579">
            <v>38357</v>
          </cell>
          <cell r="C1579">
            <v>4.32</v>
          </cell>
          <cell r="E1579">
            <v>4.84</v>
          </cell>
        </row>
        <row r="1580">
          <cell r="A1580">
            <v>38358</v>
          </cell>
          <cell r="C1580">
            <v>4.3099999999999996</v>
          </cell>
          <cell r="E1580">
            <v>4.83</v>
          </cell>
        </row>
        <row r="1581">
          <cell r="A1581">
            <v>38359</v>
          </cell>
          <cell r="C1581">
            <v>4.3600000000000003</v>
          </cell>
          <cell r="E1581">
            <v>4.8600000000000003</v>
          </cell>
        </row>
        <row r="1582">
          <cell r="A1582">
            <v>38362</v>
          </cell>
          <cell r="C1582">
            <v>4.37</v>
          </cell>
          <cell r="E1582">
            <v>4.87</v>
          </cell>
        </row>
        <row r="1583">
          <cell r="A1583">
            <v>38363</v>
          </cell>
          <cell r="C1583">
            <v>4.33</v>
          </cell>
          <cell r="E1583">
            <v>4.83</v>
          </cell>
        </row>
        <row r="1584">
          <cell r="A1584">
            <v>38364</v>
          </cell>
          <cell r="C1584">
            <v>4.3099999999999996</v>
          </cell>
          <cell r="E1584">
            <v>4.83</v>
          </cell>
        </row>
        <row r="1585">
          <cell r="A1585">
            <v>38365</v>
          </cell>
          <cell r="C1585">
            <v>4.24</v>
          </cell>
          <cell r="E1585">
            <v>4.7699999999999996</v>
          </cell>
        </row>
        <row r="1586">
          <cell r="A1586">
            <v>38366</v>
          </cell>
          <cell r="C1586">
            <v>4.25</v>
          </cell>
          <cell r="E1586">
            <v>4.7699999999999996</v>
          </cell>
        </row>
        <row r="1587">
          <cell r="A1587">
            <v>38369</v>
          </cell>
          <cell r="C1587">
            <v>4.24</v>
          </cell>
          <cell r="E1587">
            <v>4.76</v>
          </cell>
        </row>
        <row r="1588">
          <cell r="A1588">
            <v>38370</v>
          </cell>
          <cell r="C1588">
            <v>4.22</v>
          </cell>
          <cell r="E1588">
            <v>4.76</v>
          </cell>
        </row>
        <row r="1589">
          <cell r="A1589">
            <v>38371</v>
          </cell>
          <cell r="C1589">
            <v>4.2</v>
          </cell>
          <cell r="E1589">
            <v>4.7300000000000004</v>
          </cell>
        </row>
        <row r="1590">
          <cell r="A1590">
            <v>38372</v>
          </cell>
          <cell r="C1590">
            <v>4.2300000000000004</v>
          </cell>
          <cell r="E1590">
            <v>4.75</v>
          </cell>
        </row>
        <row r="1591">
          <cell r="A1591">
            <v>38373</v>
          </cell>
          <cell r="C1591">
            <v>4.22</v>
          </cell>
          <cell r="E1591">
            <v>4.74</v>
          </cell>
        </row>
        <row r="1592">
          <cell r="A1592">
            <v>38376</v>
          </cell>
          <cell r="C1592">
            <v>4.21</v>
          </cell>
          <cell r="E1592">
            <v>4.72</v>
          </cell>
        </row>
        <row r="1593">
          <cell r="A1593">
            <v>38377</v>
          </cell>
          <cell r="C1593">
            <v>4.22</v>
          </cell>
          <cell r="E1593">
            <v>4.74</v>
          </cell>
        </row>
        <row r="1594">
          <cell r="A1594">
            <v>38378</v>
          </cell>
          <cell r="C1594">
            <v>4.21</v>
          </cell>
          <cell r="E1594">
            <v>4.74</v>
          </cell>
        </row>
        <row r="1595">
          <cell r="A1595">
            <v>38379</v>
          </cell>
          <cell r="C1595">
            <v>4.2300000000000004</v>
          </cell>
          <cell r="E1595">
            <v>4.74</v>
          </cell>
        </row>
        <row r="1596">
          <cell r="A1596">
            <v>38380</v>
          </cell>
          <cell r="C1596">
            <v>4.1900000000000004</v>
          </cell>
          <cell r="E1596">
            <v>4.7</v>
          </cell>
        </row>
        <row r="1597">
          <cell r="A1597">
            <v>38383</v>
          </cell>
          <cell r="C1597">
            <v>4.21</v>
          </cell>
          <cell r="E1597">
            <v>4.71</v>
          </cell>
        </row>
        <row r="1598">
          <cell r="A1598">
            <v>38384</v>
          </cell>
          <cell r="C1598">
            <v>4.2300000000000004</v>
          </cell>
          <cell r="E1598">
            <v>4.72</v>
          </cell>
        </row>
        <row r="1599">
          <cell r="A1599">
            <v>38385</v>
          </cell>
          <cell r="C1599">
            <v>4.2300000000000004</v>
          </cell>
          <cell r="E1599">
            <v>4.7300000000000004</v>
          </cell>
        </row>
        <row r="1600">
          <cell r="A1600">
            <v>38386</v>
          </cell>
          <cell r="C1600">
            <v>4.26</v>
          </cell>
          <cell r="E1600">
            <v>4.75</v>
          </cell>
        </row>
        <row r="1601">
          <cell r="A1601">
            <v>38387</v>
          </cell>
          <cell r="C1601">
            <v>4.17</v>
          </cell>
          <cell r="E1601">
            <v>4.67</v>
          </cell>
        </row>
        <row r="1602">
          <cell r="A1602">
            <v>38390</v>
          </cell>
          <cell r="C1602">
            <v>4.1399999999999997</v>
          </cell>
          <cell r="E1602">
            <v>4.63</v>
          </cell>
        </row>
        <row r="1603">
          <cell r="A1603">
            <v>38391</v>
          </cell>
          <cell r="C1603">
            <v>4.13</v>
          </cell>
          <cell r="E1603">
            <v>4.6100000000000003</v>
          </cell>
        </row>
        <row r="1604">
          <cell r="A1604">
            <v>38392</v>
          </cell>
          <cell r="C1604">
            <v>4.1100000000000003</v>
          </cell>
          <cell r="E1604">
            <v>4.58</v>
          </cell>
        </row>
        <row r="1605">
          <cell r="A1605">
            <v>38393</v>
          </cell>
          <cell r="C1605">
            <v>4.16</v>
          </cell>
          <cell r="E1605">
            <v>4.63</v>
          </cell>
        </row>
        <row r="1606">
          <cell r="A1606">
            <v>38394</v>
          </cell>
          <cell r="C1606">
            <v>4.17</v>
          </cell>
          <cell r="E1606">
            <v>4.6399999999999997</v>
          </cell>
        </row>
        <row r="1607">
          <cell r="A1607">
            <v>38397</v>
          </cell>
          <cell r="C1607">
            <v>4.1399999999999997</v>
          </cell>
          <cell r="E1607">
            <v>4.6100000000000003</v>
          </cell>
        </row>
        <row r="1608">
          <cell r="A1608">
            <v>38398</v>
          </cell>
          <cell r="C1608">
            <v>4.16</v>
          </cell>
          <cell r="E1608">
            <v>4.62</v>
          </cell>
        </row>
        <row r="1609">
          <cell r="A1609">
            <v>38399</v>
          </cell>
          <cell r="C1609">
            <v>4.18</v>
          </cell>
          <cell r="E1609">
            <v>4.6399999999999997</v>
          </cell>
        </row>
        <row r="1610">
          <cell r="A1610">
            <v>38400</v>
          </cell>
          <cell r="C1610">
            <v>4.1900000000000004</v>
          </cell>
          <cell r="E1610">
            <v>4.66</v>
          </cell>
        </row>
        <row r="1611">
          <cell r="A1611">
            <v>38401</v>
          </cell>
          <cell r="C1611">
            <v>4.24</v>
          </cell>
          <cell r="E1611">
            <v>4.71</v>
          </cell>
        </row>
        <row r="1612">
          <cell r="A1612">
            <v>38404</v>
          </cell>
          <cell r="C1612">
            <v>4.25</v>
          </cell>
          <cell r="E1612">
            <v>4.7300000000000004</v>
          </cell>
        </row>
        <row r="1613">
          <cell r="A1613">
            <v>38405</v>
          </cell>
          <cell r="C1613">
            <v>4.2300000000000004</v>
          </cell>
          <cell r="E1613">
            <v>4.7300000000000004</v>
          </cell>
        </row>
        <row r="1614">
          <cell r="A1614">
            <v>38406</v>
          </cell>
          <cell r="C1614">
            <v>4.28</v>
          </cell>
          <cell r="E1614">
            <v>4.76</v>
          </cell>
        </row>
        <row r="1615">
          <cell r="A1615">
            <v>38407</v>
          </cell>
          <cell r="C1615">
            <v>4.3099999999999996</v>
          </cell>
          <cell r="E1615">
            <v>4.7699999999999996</v>
          </cell>
        </row>
        <row r="1616">
          <cell r="A1616">
            <v>38408</v>
          </cell>
          <cell r="C1616">
            <v>4.24</v>
          </cell>
          <cell r="E1616">
            <v>4.71</v>
          </cell>
        </row>
        <row r="1617">
          <cell r="A1617">
            <v>38411</v>
          </cell>
          <cell r="C1617">
            <v>4.28</v>
          </cell>
          <cell r="E1617">
            <v>4.75</v>
          </cell>
        </row>
        <row r="1618">
          <cell r="A1618">
            <v>38412</v>
          </cell>
          <cell r="C1618">
            <v>4.28</v>
          </cell>
          <cell r="E1618">
            <v>4.74</v>
          </cell>
        </row>
        <row r="1619">
          <cell r="A1619">
            <v>38413</v>
          </cell>
          <cell r="C1619">
            <v>4.29</v>
          </cell>
          <cell r="E1619">
            <v>4.75</v>
          </cell>
        </row>
        <row r="1620">
          <cell r="A1620">
            <v>38414</v>
          </cell>
          <cell r="C1620">
            <v>4.28</v>
          </cell>
          <cell r="E1620">
            <v>4.74</v>
          </cell>
        </row>
        <row r="1621">
          <cell r="A1621">
            <v>38415</v>
          </cell>
          <cell r="C1621">
            <v>4.24</v>
          </cell>
          <cell r="E1621">
            <v>4.7</v>
          </cell>
        </row>
        <row r="1622">
          <cell r="A1622">
            <v>38418</v>
          </cell>
          <cell r="C1622">
            <v>4.2300000000000004</v>
          </cell>
          <cell r="E1622">
            <v>4.68</v>
          </cell>
        </row>
        <row r="1623">
          <cell r="A1623">
            <v>38419</v>
          </cell>
          <cell r="C1623">
            <v>4.25</v>
          </cell>
          <cell r="E1623">
            <v>4.7</v>
          </cell>
        </row>
        <row r="1624">
          <cell r="A1624">
            <v>38420</v>
          </cell>
          <cell r="C1624">
            <v>4.34</v>
          </cell>
          <cell r="E1624">
            <v>4.79</v>
          </cell>
        </row>
        <row r="1625">
          <cell r="A1625">
            <v>38421</v>
          </cell>
          <cell r="C1625">
            <v>4.3499999999999996</v>
          </cell>
          <cell r="E1625">
            <v>4.79</v>
          </cell>
        </row>
        <row r="1626">
          <cell r="A1626">
            <v>38422</v>
          </cell>
          <cell r="C1626">
            <v>4.41</v>
          </cell>
          <cell r="E1626">
            <v>4.83</v>
          </cell>
        </row>
        <row r="1627">
          <cell r="A1627">
            <v>38425</v>
          </cell>
          <cell r="C1627">
            <v>4.3899999999999997</v>
          </cell>
          <cell r="E1627">
            <v>4.8099999999999996</v>
          </cell>
        </row>
        <row r="1628">
          <cell r="A1628">
            <v>38426</v>
          </cell>
          <cell r="C1628">
            <v>4.43</v>
          </cell>
          <cell r="E1628">
            <v>4.8499999999999996</v>
          </cell>
        </row>
        <row r="1629">
          <cell r="A1629">
            <v>38427</v>
          </cell>
          <cell r="C1629">
            <v>4.38</v>
          </cell>
          <cell r="E1629">
            <v>4.8099999999999996</v>
          </cell>
        </row>
        <row r="1630">
          <cell r="A1630">
            <v>38428</v>
          </cell>
          <cell r="C1630">
            <v>4.3499999999999996</v>
          </cell>
          <cell r="E1630">
            <v>4.78</v>
          </cell>
        </row>
        <row r="1631">
          <cell r="A1631">
            <v>38429</v>
          </cell>
          <cell r="C1631">
            <v>4.3499999999999996</v>
          </cell>
          <cell r="E1631">
            <v>4.7699999999999996</v>
          </cell>
        </row>
        <row r="1632">
          <cell r="A1632">
            <v>38432</v>
          </cell>
          <cell r="C1632">
            <v>4.38</v>
          </cell>
          <cell r="E1632">
            <v>4.79</v>
          </cell>
        </row>
        <row r="1633">
          <cell r="A1633">
            <v>38433</v>
          </cell>
          <cell r="C1633">
            <v>4.45</v>
          </cell>
          <cell r="E1633">
            <v>4.83</v>
          </cell>
        </row>
        <row r="1634">
          <cell r="A1634">
            <v>38434</v>
          </cell>
          <cell r="C1634">
            <v>4.4400000000000004</v>
          </cell>
          <cell r="E1634">
            <v>4.82</v>
          </cell>
        </row>
        <row r="1635">
          <cell r="A1635">
            <v>38435</v>
          </cell>
          <cell r="C1635">
            <v>4.4400000000000004</v>
          </cell>
          <cell r="E1635">
            <v>4.82</v>
          </cell>
        </row>
        <row r="1636">
          <cell r="A1636">
            <v>38436</v>
          </cell>
          <cell r="C1636" t="str">
            <v>na</v>
          </cell>
          <cell r="E1636" t="str">
            <v>na</v>
          </cell>
        </row>
        <row r="1637">
          <cell r="A1637">
            <v>38439</v>
          </cell>
          <cell r="C1637">
            <v>4.47</v>
          </cell>
          <cell r="E1637">
            <v>4.84</v>
          </cell>
        </row>
        <row r="1638">
          <cell r="A1638">
            <v>38440</v>
          </cell>
          <cell r="C1638">
            <v>4.42</v>
          </cell>
          <cell r="E1638">
            <v>4.8099999999999996</v>
          </cell>
        </row>
        <row r="1639">
          <cell r="A1639">
            <v>38441</v>
          </cell>
          <cell r="C1639">
            <v>4.3899999999999997</v>
          </cell>
          <cell r="E1639">
            <v>4.7699999999999996</v>
          </cell>
        </row>
        <row r="1640">
          <cell r="A1640">
            <v>38442</v>
          </cell>
          <cell r="C1640">
            <v>4.32</v>
          </cell>
          <cell r="E1640">
            <v>4.71</v>
          </cell>
        </row>
        <row r="1641">
          <cell r="A1641">
            <v>38443</v>
          </cell>
          <cell r="C1641">
            <v>4.29</v>
          </cell>
          <cell r="E1641">
            <v>4.68</v>
          </cell>
        </row>
        <row r="1642">
          <cell r="A1642">
            <v>38446</v>
          </cell>
          <cell r="C1642">
            <v>4.28</v>
          </cell>
          <cell r="E1642">
            <v>4.6900000000000004</v>
          </cell>
        </row>
        <row r="1643">
          <cell r="A1643">
            <v>38447</v>
          </cell>
          <cell r="C1643">
            <v>4.3099999999999996</v>
          </cell>
          <cell r="E1643">
            <v>4.72</v>
          </cell>
        </row>
        <row r="1644">
          <cell r="A1644">
            <v>38448</v>
          </cell>
          <cell r="C1644">
            <v>4.28</v>
          </cell>
          <cell r="E1644">
            <v>4.7</v>
          </cell>
        </row>
        <row r="1645">
          <cell r="A1645">
            <v>38449</v>
          </cell>
          <cell r="C1645">
            <v>4.3099999999999996</v>
          </cell>
          <cell r="E1645">
            <v>4.74</v>
          </cell>
        </row>
        <row r="1646">
          <cell r="A1646">
            <v>38450</v>
          </cell>
          <cell r="C1646">
            <v>4.2699999999999996</v>
          </cell>
          <cell r="E1646">
            <v>4.71</v>
          </cell>
        </row>
        <row r="1647">
          <cell r="A1647">
            <v>38453</v>
          </cell>
          <cell r="C1647">
            <v>4.21</v>
          </cell>
          <cell r="E1647">
            <v>4.6500000000000004</v>
          </cell>
        </row>
        <row r="1648">
          <cell r="A1648">
            <v>38454</v>
          </cell>
          <cell r="C1648">
            <v>4.17</v>
          </cell>
          <cell r="E1648">
            <v>4.62</v>
          </cell>
        </row>
        <row r="1649">
          <cell r="A1649">
            <v>38455</v>
          </cell>
          <cell r="C1649">
            <v>4.1900000000000004</v>
          </cell>
          <cell r="E1649">
            <v>4.6500000000000004</v>
          </cell>
        </row>
        <row r="1650">
          <cell r="A1650">
            <v>38456</v>
          </cell>
          <cell r="C1650">
            <v>4.18</v>
          </cell>
          <cell r="E1650">
            <v>4.6500000000000004</v>
          </cell>
        </row>
        <row r="1651">
          <cell r="A1651">
            <v>38457</v>
          </cell>
          <cell r="C1651">
            <v>4.1500000000000004</v>
          </cell>
          <cell r="E1651">
            <v>4.6100000000000003</v>
          </cell>
        </row>
        <row r="1652">
          <cell r="A1652">
            <v>38460</v>
          </cell>
          <cell r="C1652">
            <v>4.17</v>
          </cell>
          <cell r="E1652">
            <v>4.62</v>
          </cell>
        </row>
        <row r="1653">
          <cell r="A1653">
            <v>38461</v>
          </cell>
          <cell r="C1653">
            <v>4.12</v>
          </cell>
          <cell r="E1653">
            <v>4.59</v>
          </cell>
        </row>
        <row r="1654">
          <cell r="A1654">
            <v>38462</v>
          </cell>
          <cell r="C1654">
            <v>4.1100000000000003</v>
          </cell>
          <cell r="E1654">
            <v>4.59</v>
          </cell>
        </row>
        <row r="1655">
          <cell r="A1655">
            <v>38463</v>
          </cell>
          <cell r="C1655">
            <v>4.17</v>
          </cell>
          <cell r="E1655">
            <v>4.63</v>
          </cell>
        </row>
        <row r="1656">
          <cell r="A1656">
            <v>38464</v>
          </cell>
          <cell r="C1656">
            <v>4.16</v>
          </cell>
          <cell r="E1656">
            <v>4.6100000000000003</v>
          </cell>
        </row>
        <row r="1657">
          <cell r="A1657">
            <v>38467</v>
          </cell>
          <cell r="C1657">
            <v>4.16</v>
          </cell>
          <cell r="E1657">
            <v>4.5999999999999996</v>
          </cell>
        </row>
        <row r="1658">
          <cell r="A1658">
            <v>38468</v>
          </cell>
          <cell r="C1658">
            <v>4.16</v>
          </cell>
          <cell r="E1658">
            <v>4.5999999999999996</v>
          </cell>
        </row>
        <row r="1659">
          <cell r="A1659">
            <v>38469</v>
          </cell>
          <cell r="C1659">
            <v>4.1399999999999997</v>
          </cell>
          <cell r="E1659">
            <v>4.59</v>
          </cell>
        </row>
        <row r="1660">
          <cell r="A1660">
            <v>38470</v>
          </cell>
          <cell r="C1660">
            <v>4.0999999999999996</v>
          </cell>
          <cell r="E1660">
            <v>4.5599999999999996</v>
          </cell>
        </row>
        <row r="1661">
          <cell r="A1661">
            <v>38471</v>
          </cell>
          <cell r="C1661">
            <v>4.1399999999999997</v>
          </cell>
          <cell r="E1661">
            <v>4.58</v>
          </cell>
        </row>
        <row r="1662">
          <cell r="A1662">
            <v>38474</v>
          </cell>
          <cell r="C1662">
            <v>4.13</v>
          </cell>
          <cell r="E1662">
            <v>4.57</v>
          </cell>
        </row>
        <row r="1663">
          <cell r="A1663">
            <v>38475</v>
          </cell>
          <cell r="C1663">
            <v>4.12</v>
          </cell>
          <cell r="E1663">
            <v>4.55</v>
          </cell>
        </row>
        <row r="1664">
          <cell r="A1664">
            <v>38476</v>
          </cell>
          <cell r="C1664">
            <v>4.13</v>
          </cell>
          <cell r="E1664">
            <v>4.57</v>
          </cell>
        </row>
        <row r="1665">
          <cell r="A1665">
            <v>38477</v>
          </cell>
          <cell r="C1665">
            <v>4.13</v>
          </cell>
          <cell r="E1665">
            <v>4.58</v>
          </cell>
        </row>
        <row r="1666">
          <cell r="A1666">
            <v>38478</v>
          </cell>
          <cell r="C1666">
            <v>4.22</v>
          </cell>
          <cell r="E1666">
            <v>4.63</v>
          </cell>
        </row>
        <row r="1667">
          <cell r="A1667">
            <v>38481</v>
          </cell>
          <cell r="C1667">
            <v>4.21</v>
          </cell>
          <cell r="E1667">
            <v>4.6100000000000003</v>
          </cell>
        </row>
        <row r="1668">
          <cell r="A1668">
            <v>38482</v>
          </cell>
          <cell r="C1668">
            <v>4.16</v>
          </cell>
          <cell r="E1668">
            <v>4.57</v>
          </cell>
        </row>
        <row r="1669">
          <cell r="A1669">
            <v>38483</v>
          </cell>
          <cell r="C1669">
            <v>4.12</v>
          </cell>
          <cell r="E1669">
            <v>4.54</v>
          </cell>
        </row>
        <row r="1670">
          <cell r="A1670">
            <v>38484</v>
          </cell>
          <cell r="C1670">
            <v>4.09</v>
          </cell>
          <cell r="E1670">
            <v>4.5199999999999996</v>
          </cell>
        </row>
        <row r="1671">
          <cell r="A1671">
            <v>38485</v>
          </cell>
          <cell r="C1671">
            <v>4.03</v>
          </cell>
          <cell r="E1671">
            <v>4.47</v>
          </cell>
        </row>
        <row r="1672">
          <cell r="A1672">
            <v>38488</v>
          </cell>
          <cell r="C1672">
            <v>4.05</v>
          </cell>
          <cell r="E1672">
            <v>4.49</v>
          </cell>
        </row>
        <row r="1673">
          <cell r="A1673">
            <v>38489</v>
          </cell>
          <cell r="C1673">
            <v>4.04</v>
          </cell>
          <cell r="E1673">
            <v>4.4800000000000004</v>
          </cell>
        </row>
        <row r="1674">
          <cell r="A1674">
            <v>38490</v>
          </cell>
          <cell r="C1674">
            <v>4.03</v>
          </cell>
          <cell r="E1674">
            <v>4.46</v>
          </cell>
        </row>
        <row r="1675">
          <cell r="A1675">
            <v>38491</v>
          </cell>
          <cell r="C1675">
            <v>4.09</v>
          </cell>
          <cell r="E1675">
            <v>4.5</v>
          </cell>
        </row>
        <row r="1676">
          <cell r="A1676">
            <v>38492</v>
          </cell>
          <cell r="C1676">
            <v>4.09</v>
          </cell>
          <cell r="E1676">
            <v>4.5</v>
          </cell>
        </row>
        <row r="1677">
          <cell r="A1677">
            <v>38495</v>
          </cell>
          <cell r="C1677" t="str">
            <v>na</v>
          </cell>
          <cell r="E1677" t="str">
            <v>na</v>
          </cell>
        </row>
        <row r="1678">
          <cell r="A1678">
            <v>38496</v>
          </cell>
          <cell r="C1678">
            <v>4.03</v>
          </cell>
          <cell r="E1678">
            <v>4.45</v>
          </cell>
        </row>
        <row r="1679">
          <cell r="A1679">
            <v>38497</v>
          </cell>
          <cell r="C1679">
            <v>4.0199999999999996</v>
          </cell>
          <cell r="E1679">
            <v>4.46</v>
          </cell>
        </row>
        <row r="1680">
          <cell r="A1680">
            <v>38498</v>
          </cell>
          <cell r="C1680">
            <v>4.01</v>
          </cell>
          <cell r="E1680">
            <v>4.45</v>
          </cell>
        </row>
        <row r="1681">
          <cell r="A1681">
            <v>38499</v>
          </cell>
          <cell r="C1681">
            <v>3.97</v>
          </cell>
          <cell r="E1681">
            <v>4.42</v>
          </cell>
        </row>
        <row r="1682">
          <cell r="A1682">
            <v>38502</v>
          </cell>
          <cell r="C1682">
            <v>3.96</v>
          </cell>
          <cell r="E1682">
            <v>4.41</v>
          </cell>
        </row>
        <row r="1683">
          <cell r="A1683">
            <v>38503</v>
          </cell>
          <cell r="C1683">
            <v>3.92</v>
          </cell>
          <cell r="E1683">
            <v>4.37</v>
          </cell>
        </row>
        <row r="1684">
          <cell r="A1684">
            <v>38504</v>
          </cell>
          <cell r="C1684">
            <v>3.8</v>
          </cell>
          <cell r="E1684">
            <v>4.28</v>
          </cell>
        </row>
        <row r="1685">
          <cell r="A1685">
            <v>38505</v>
          </cell>
          <cell r="C1685">
            <v>3.81</v>
          </cell>
          <cell r="E1685">
            <v>4.29</v>
          </cell>
        </row>
        <row r="1686">
          <cell r="A1686">
            <v>38506</v>
          </cell>
          <cell r="C1686">
            <v>3.88</v>
          </cell>
          <cell r="E1686">
            <v>4.34</v>
          </cell>
        </row>
        <row r="1687">
          <cell r="A1687">
            <v>38509</v>
          </cell>
          <cell r="C1687">
            <v>3.84</v>
          </cell>
          <cell r="E1687">
            <v>4.3099999999999996</v>
          </cell>
        </row>
        <row r="1688">
          <cell r="A1688">
            <v>38510</v>
          </cell>
          <cell r="C1688">
            <v>3.78</v>
          </cell>
          <cell r="E1688">
            <v>4.26</v>
          </cell>
        </row>
        <row r="1689">
          <cell r="A1689">
            <v>38511</v>
          </cell>
          <cell r="C1689">
            <v>3.81</v>
          </cell>
          <cell r="E1689">
            <v>4.29</v>
          </cell>
        </row>
        <row r="1690">
          <cell r="A1690">
            <v>38512</v>
          </cell>
          <cell r="C1690">
            <v>3.81</v>
          </cell>
          <cell r="E1690">
            <v>4.29</v>
          </cell>
        </row>
        <row r="1691">
          <cell r="A1691">
            <v>38513</v>
          </cell>
          <cell r="C1691">
            <v>3.89</v>
          </cell>
          <cell r="E1691">
            <v>4.3499999999999996</v>
          </cell>
        </row>
        <row r="1692">
          <cell r="A1692">
            <v>38516</v>
          </cell>
          <cell r="C1692">
            <v>3.9</v>
          </cell>
          <cell r="E1692">
            <v>4.37</v>
          </cell>
        </row>
        <row r="1693">
          <cell r="A1693">
            <v>38517</v>
          </cell>
          <cell r="C1693">
            <v>3.93</v>
          </cell>
          <cell r="E1693">
            <v>4.4000000000000004</v>
          </cell>
        </row>
        <row r="1694">
          <cell r="A1694">
            <v>38518</v>
          </cell>
          <cell r="C1694">
            <v>3.93</v>
          </cell>
          <cell r="E1694">
            <v>4.3899999999999997</v>
          </cell>
        </row>
        <row r="1695">
          <cell r="A1695">
            <v>38519</v>
          </cell>
          <cell r="C1695">
            <v>3.9</v>
          </cell>
          <cell r="E1695">
            <v>4.3600000000000003</v>
          </cell>
        </row>
        <row r="1696">
          <cell r="A1696">
            <v>38520</v>
          </cell>
          <cell r="C1696">
            <v>3.89</v>
          </cell>
          <cell r="E1696">
            <v>4.3499999999999996</v>
          </cell>
        </row>
        <row r="1697">
          <cell r="A1697">
            <v>38523</v>
          </cell>
          <cell r="C1697">
            <v>3.88</v>
          </cell>
          <cell r="E1697">
            <v>4.3499999999999996</v>
          </cell>
        </row>
        <row r="1698">
          <cell r="A1698">
            <v>38524</v>
          </cell>
          <cell r="C1698">
            <v>3.84</v>
          </cell>
          <cell r="E1698">
            <v>4.3099999999999996</v>
          </cell>
        </row>
        <row r="1699">
          <cell r="A1699">
            <v>38525</v>
          </cell>
          <cell r="C1699">
            <v>3.77</v>
          </cell>
          <cell r="E1699">
            <v>4.25</v>
          </cell>
        </row>
        <row r="1700">
          <cell r="A1700">
            <v>38526</v>
          </cell>
          <cell r="C1700">
            <v>3.76</v>
          </cell>
          <cell r="E1700">
            <v>4.24</v>
          </cell>
        </row>
        <row r="1701">
          <cell r="A1701">
            <v>38527</v>
          </cell>
          <cell r="C1701">
            <v>3.74</v>
          </cell>
          <cell r="E1701">
            <v>4.2300000000000004</v>
          </cell>
        </row>
        <row r="1702">
          <cell r="A1702">
            <v>38530</v>
          </cell>
          <cell r="C1702">
            <v>3.73</v>
          </cell>
          <cell r="E1702">
            <v>4.22</v>
          </cell>
        </row>
        <row r="1703">
          <cell r="A1703">
            <v>38531</v>
          </cell>
          <cell r="C1703">
            <v>3.78</v>
          </cell>
          <cell r="E1703">
            <v>4.25</v>
          </cell>
        </row>
        <row r="1704">
          <cell r="A1704">
            <v>38532</v>
          </cell>
          <cell r="C1704">
            <v>3.81</v>
          </cell>
          <cell r="E1704">
            <v>4.29</v>
          </cell>
        </row>
        <row r="1705">
          <cell r="A1705">
            <v>38533</v>
          </cell>
          <cell r="C1705">
            <v>3.74</v>
          </cell>
          <cell r="E1705">
            <v>4.21</v>
          </cell>
        </row>
        <row r="1706">
          <cell r="A1706">
            <v>38534</v>
          </cell>
          <cell r="C1706" t="str">
            <v>na</v>
          </cell>
          <cell r="E1706" t="str">
            <v>na</v>
          </cell>
        </row>
        <row r="1707">
          <cell r="A1707">
            <v>38537</v>
          </cell>
          <cell r="C1707">
            <v>3.85</v>
          </cell>
          <cell r="E1707">
            <v>4.3099999999999996</v>
          </cell>
        </row>
        <row r="1708">
          <cell r="A1708">
            <v>38538</v>
          </cell>
          <cell r="C1708">
            <v>3.9</v>
          </cell>
          <cell r="E1708">
            <v>4.3499999999999996</v>
          </cell>
        </row>
        <row r="1709">
          <cell r="A1709">
            <v>38539</v>
          </cell>
          <cell r="C1709">
            <v>3.89</v>
          </cell>
          <cell r="E1709">
            <v>4.32</v>
          </cell>
        </row>
        <row r="1710">
          <cell r="A1710">
            <v>38540</v>
          </cell>
          <cell r="C1710">
            <v>3.88</v>
          </cell>
          <cell r="E1710">
            <v>4.32</v>
          </cell>
        </row>
        <row r="1711">
          <cell r="A1711">
            <v>38541</v>
          </cell>
          <cell r="C1711">
            <v>3.89</v>
          </cell>
          <cell r="E1711">
            <v>4.32</v>
          </cell>
        </row>
        <row r="1712">
          <cell r="A1712">
            <v>38544</v>
          </cell>
          <cell r="C1712">
            <v>3.91</v>
          </cell>
          <cell r="E1712">
            <v>4.33</v>
          </cell>
        </row>
        <row r="1713">
          <cell r="A1713">
            <v>38545</v>
          </cell>
          <cell r="C1713">
            <v>3.96</v>
          </cell>
          <cell r="E1713">
            <v>4.3600000000000003</v>
          </cell>
        </row>
        <row r="1714">
          <cell r="A1714">
            <v>38546</v>
          </cell>
          <cell r="C1714">
            <v>3.94</v>
          </cell>
          <cell r="E1714">
            <v>4.3499999999999996</v>
          </cell>
        </row>
        <row r="1715">
          <cell r="A1715">
            <v>38547</v>
          </cell>
          <cell r="C1715">
            <v>3.92</v>
          </cell>
          <cell r="E1715">
            <v>4.33</v>
          </cell>
        </row>
        <row r="1716">
          <cell r="A1716">
            <v>38548</v>
          </cell>
          <cell r="C1716">
            <v>3.91</v>
          </cell>
          <cell r="E1716">
            <v>4.3099999999999996</v>
          </cell>
        </row>
        <row r="1717">
          <cell r="A1717">
            <v>38551</v>
          </cell>
          <cell r="C1717">
            <v>3.95</v>
          </cell>
          <cell r="E1717">
            <v>4.34</v>
          </cell>
        </row>
        <row r="1718">
          <cell r="A1718">
            <v>38552</v>
          </cell>
          <cell r="C1718">
            <v>3.91</v>
          </cell>
          <cell r="E1718">
            <v>4.32</v>
          </cell>
        </row>
        <row r="1719">
          <cell r="A1719">
            <v>38553</v>
          </cell>
          <cell r="C1719">
            <v>3.92</v>
          </cell>
          <cell r="E1719">
            <v>4.32</v>
          </cell>
        </row>
        <row r="1720">
          <cell r="A1720">
            <v>38554</v>
          </cell>
          <cell r="C1720">
            <v>3.96</v>
          </cell>
          <cell r="E1720">
            <v>4.3600000000000003</v>
          </cell>
        </row>
        <row r="1721">
          <cell r="A1721">
            <v>38555</v>
          </cell>
          <cell r="C1721">
            <v>3.86</v>
          </cell>
          <cell r="E1721">
            <v>4.29</v>
          </cell>
        </row>
        <row r="1722">
          <cell r="A1722">
            <v>38558</v>
          </cell>
          <cell r="C1722">
            <v>3.84</v>
          </cell>
          <cell r="E1722">
            <v>4.28</v>
          </cell>
        </row>
        <row r="1723">
          <cell r="A1723">
            <v>38559</v>
          </cell>
          <cell r="C1723">
            <v>3.88</v>
          </cell>
          <cell r="E1723">
            <v>4.3</v>
          </cell>
        </row>
        <row r="1724">
          <cell r="A1724">
            <v>38560</v>
          </cell>
          <cell r="C1724">
            <v>3.91</v>
          </cell>
          <cell r="E1724">
            <v>4.3099999999999996</v>
          </cell>
        </row>
        <row r="1725">
          <cell r="A1725">
            <v>38561</v>
          </cell>
          <cell r="C1725">
            <v>3.85</v>
          </cell>
          <cell r="E1725">
            <v>4.2699999999999996</v>
          </cell>
        </row>
        <row r="1726">
          <cell r="A1726">
            <v>38562</v>
          </cell>
          <cell r="C1726">
            <v>3.86</v>
          </cell>
          <cell r="E1726">
            <v>4.2699999999999996</v>
          </cell>
        </row>
        <row r="1727">
          <cell r="A1727">
            <v>38565</v>
          </cell>
          <cell r="C1727" t="str">
            <v>na</v>
          </cell>
          <cell r="E1727" t="str">
            <v>na</v>
          </cell>
        </row>
        <row r="1728">
          <cell r="A1728">
            <v>38566</v>
          </cell>
          <cell r="C1728">
            <v>3.94</v>
          </cell>
          <cell r="E1728">
            <v>4.34</v>
          </cell>
        </row>
        <row r="1729">
          <cell r="A1729">
            <v>38567</v>
          </cell>
          <cell r="C1729">
            <v>3.93</v>
          </cell>
          <cell r="E1729">
            <v>4.32</v>
          </cell>
        </row>
        <row r="1730">
          <cell r="A1730">
            <v>38568</v>
          </cell>
          <cell r="C1730">
            <v>3.93</v>
          </cell>
          <cell r="E1730">
            <v>4.32</v>
          </cell>
        </row>
        <row r="1731">
          <cell r="A1731">
            <v>38569</v>
          </cell>
          <cell r="C1731">
            <v>4.01</v>
          </cell>
          <cell r="E1731">
            <v>4.37</v>
          </cell>
        </row>
        <row r="1732">
          <cell r="A1732">
            <v>38572</v>
          </cell>
          <cell r="C1732">
            <v>4.0199999999999996</v>
          </cell>
          <cell r="E1732">
            <v>4.38</v>
          </cell>
        </row>
        <row r="1733">
          <cell r="A1733">
            <v>38573</v>
          </cell>
          <cell r="C1733">
            <v>4</v>
          </cell>
          <cell r="E1733">
            <v>4.37</v>
          </cell>
        </row>
        <row r="1734">
          <cell r="A1734">
            <v>38574</v>
          </cell>
          <cell r="C1734">
            <v>4.04</v>
          </cell>
          <cell r="E1734">
            <v>4.4000000000000004</v>
          </cell>
        </row>
        <row r="1735">
          <cell r="A1735">
            <v>38575</v>
          </cell>
          <cell r="C1735">
            <v>3.98</v>
          </cell>
          <cell r="E1735">
            <v>4.3600000000000003</v>
          </cell>
        </row>
        <row r="1736">
          <cell r="A1736">
            <v>38576</v>
          </cell>
          <cell r="C1736">
            <v>3.92</v>
          </cell>
          <cell r="E1736">
            <v>4.3</v>
          </cell>
        </row>
        <row r="1737">
          <cell r="A1737">
            <v>38579</v>
          </cell>
          <cell r="C1737">
            <v>3.95</v>
          </cell>
          <cell r="E1737">
            <v>4.32</v>
          </cell>
        </row>
        <row r="1738">
          <cell r="A1738">
            <v>38580</v>
          </cell>
          <cell r="C1738">
            <v>3.93</v>
          </cell>
          <cell r="E1738">
            <v>4.26</v>
          </cell>
        </row>
        <row r="1739">
          <cell r="A1739">
            <v>38581</v>
          </cell>
          <cell r="C1739">
            <v>3.96</v>
          </cell>
          <cell r="E1739">
            <v>4.29</v>
          </cell>
        </row>
        <row r="1740">
          <cell r="A1740">
            <v>38582</v>
          </cell>
          <cell r="C1740">
            <v>3.92</v>
          </cell>
          <cell r="E1740">
            <v>4.25</v>
          </cell>
        </row>
        <row r="1741">
          <cell r="A1741">
            <v>38583</v>
          </cell>
          <cell r="C1741">
            <v>3.91</v>
          </cell>
          <cell r="E1741">
            <v>4.2300000000000004</v>
          </cell>
        </row>
        <row r="1742">
          <cell r="A1742">
            <v>38586</v>
          </cell>
          <cell r="C1742">
            <v>3.92</v>
          </cell>
          <cell r="E1742">
            <v>4.24</v>
          </cell>
        </row>
        <row r="1743">
          <cell r="A1743">
            <v>38587</v>
          </cell>
          <cell r="C1743">
            <v>3.91</v>
          </cell>
          <cell r="E1743">
            <v>4.2300000000000004</v>
          </cell>
        </row>
        <row r="1744">
          <cell r="A1744">
            <v>38588</v>
          </cell>
          <cell r="C1744">
            <v>3.87</v>
          </cell>
          <cell r="E1744">
            <v>4.2</v>
          </cell>
        </row>
        <row r="1745">
          <cell r="A1745">
            <v>38589</v>
          </cell>
          <cell r="C1745">
            <v>3.84</v>
          </cell>
          <cell r="E1745">
            <v>4.16</v>
          </cell>
        </row>
        <row r="1746">
          <cell r="A1746">
            <v>38590</v>
          </cell>
          <cell r="C1746">
            <v>3.85</v>
          </cell>
          <cell r="E1746">
            <v>4.16</v>
          </cell>
        </row>
        <row r="1747">
          <cell r="A1747">
            <v>38593</v>
          </cell>
          <cell r="C1747">
            <v>3.83</v>
          </cell>
          <cell r="E1747">
            <v>4.1500000000000004</v>
          </cell>
        </row>
        <row r="1748">
          <cell r="A1748">
            <v>38594</v>
          </cell>
          <cell r="C1748">
            <v>3.81</v>
          </cell>
          <cell r="E1748">
            <v>4.13</v>
          </cell>
        </row>
        <row r="1749">
          <cell r="A1749">
            <v>38595</v>
          </cell>
          <cell r="C1749">
            <v>3.78</v>
          </cell>
          <cell r="E1749">
            <v>4.12</v>
          </cell>
        </row>
        <row r="1750">
          <cell r="A1750">
            <v>38596</v>
          </cell>
          <cell r="C1750">
            <v>3.73</v>
          </cell>
          <cell r="E1750">
            <v>4.0999999999999996</v>
          </cell>
        </row>
        <row r="1751">
          <cell r="A1751">
            <v>38597</v>
          </cell>
          <cell r="C1751">
            <v>3.73</v>
          </cell>
          <cell r="E1751">
            <v>4.0999999999999996</v>
          </cell>
        </row>
        <row r="1752">
          <cell r="A1752">
            <v>38600</v>
          </cell>
          <cell r="C1752" t="str">
            <v>na</v>
          </cell>
          <cell r="E1752" t="str">
            <v>na</v>
          </cell>
        </row>
        <row r="1753">
          <cell r="A1753">
            <v>38601</v>
          </cell>
          <cell r="C1753">
            <v>3.79</v>
          </cell>
          <cell r="E1753">
            <v>4.1399999999999997</v>
          </cell>
        </row>
        <row r="1754">
          <cell r="A1754">
            <v>38602</v>
          </cell>
          <cell r="C1754">
            <v>3.85</v>
          </cell>
          <cell r="E1754">
            <v>4.1900000000000004</v>
          </cell>
        </row>
        <row r="1755">
          <cell r="A1755">
            <v>38603</v>
          </cell>
          <cell r="C1755">
            <v>3.85</v>
          </cell>
          <cell r="E1755">
            <v>4.1900000000000004</v>
          </cell>
        </row>
        <row r="1756">
          <cell r="A1756">
            <v>38604</v>
          </cell>
          <cell r="C1756">
            <v>3.82</v>
          </cell>
          <cell r="E1756">
            <v>4.1500000000000004</v>
          </cell>
        </row>
        <row r="1757">
          <cell r="A1757">
            <v>38607</v>
          </cell>
          <cell r="C1757">
            <v>3.85</v>
          </cell>
          <cell r="E1757">
            <v>4.1900000000000004</v>
          </cell>
        </row>
        <row r="1758">
          <cell r="A1758">
            <v>38608</v>
          </cell>
          <cell r="C1758">
            <v>3.82</v>
          </cell>
          <cell r="E1758">
            <v>4.16</v>
          </cell>
        </row>
        <row r="1759">
          <cell r="A1759">
            <v>38609</v>
          </cell>
          <cell r="C1759">
            <v>3.85</v>
          </cell>
          <cell r="E1759">
            <v>4.17</v>
          </cell>
        </row>
        <row r="1760">
          <cell r="A1760">
            <v>38610</v>
          </cell>
          <cell r="C1760">
            <v>3.87</v>
          </cell>
          <cell r="E1760">
            <v>4.1900000000000004</v>
          </cell>
        </row>
        <row r="1761">
          <cell r="A1761">
            <v>38611</v>
          </cell>
          <cell r="C1761">
            <v>3.92</v>
          </cell>
          <cell r="E1761">
            <v>4.2300000000000004</v>
          </cell>
        </row>
        <row r="1762">
          <cell r="A1762">
            <v>38614</v>
          </cell>
          <cell r="C1762">
            <v>3.88</v>
          </cell>
          <cell r="E1762">
            <v>4.21</v>
          </cell>
        </row>
        <row r="1763">
          <cell r="A1763">
            <v>38615</v>
          </cell>
          <cell r="C1763">
            <v>3.9</v>
          </cell>
          <cell r="E1763">
            <v>4.21</v>
          </cell>
        </row>
        <row r="1764">
          <cell r="A1764">
            <v>38616</v>
          </cell>
          <cell r="C1764">
            <v>3.85</v>
          </cell>
          <cell r="E1764">
            <v>4.17</v>
          </cell>
        </row>
        <row r="1765">
          <cell r="A1765">
            <v>38617</v>
          </cell>
          <cell r="C1765">
            <v>3.86</v>
          </cell>
          <cell r="E1765">
            <v>4.18</v>
          </cell>
        </row>
        <row r="1766">
          <cell r="A1766">
            <v>38618</v>
          </cell>
          <cell r="C1766">
            <v>3.91</v>
          </cell>
          <cell r="E1766">
            <v>4.22</v>
          </cell>
        </row>
        <row r="1767">
          <cell r="A1767">
            <v>38621</v>
          </cell>
          <cell r="C1767">
            <v>3.95</v>
          </cell>
          <cell r="E1767">
            <v>4.24</v>
          </cell>
        </row>
        <row r="1768">
          <cell r="A1768">
            <v>38622</v>
          </cell>
          <cell r="C1768">
            <v>3.94</v>
          </cell>
          <cell r="E1768">
            <v>4.2300000000000004</v>
          </cell>
        </row>
        <row r="1769">
          <cell r="A1769">
            <v>38623</v>
          </cell>
          <cell r="C1769">
            <v>3.94</v>
          </cell>
          <cell r="E1769">
            <v>4.21</v>
          </cell>
        </row>
        <row r="1770">
          <cell r="A1770">
            <v>38624</v>
          </cell>
          <cell r="C1770">
            <v>3.97</v>
          </cell>
          <cell r="E1770">
            <v>4.24</v>
          </cell>
        </row>
        <row r="1771">
          <cell r="A1771">
            <v>38625</v>
          </cell>
          <cell r="C1771">
            <v>3.96</v>
          </cell>
          <cell r="E1771">
            <v>4.22</v>
          </cell>
        </row>
        <row r="1772">
          <cell r="A1772">
            <v>38628</v>
          </cell>
          <cell r="C1772">
            <v>3.98</v>
          </cell>
          <cell r="E1772">
            <v>4.24</v>
          </cell>
        </row>
        <row r="1773">
          <cell r="A1773">
            <v>38629</v>
          </cell>
          <cell r="C1773">
            <v>3.94</v>
          </cell>
          <cell r="E1773">
            <v>4.2</v>
          </cell>
        </row>
        <row r="1774">
          <cell r="A1774">
            <v>38630</v>
          </cell>
          <cell r="C1774">
            <v>3.93</v>
          </cell>
          <cell r="E1774">
            <v>4.1900000000000004</v>
          </cell>
        </row>
        <row r="1775">
          <cell r="A1775">
            <v>38631</v>
          </cell>
          <cell r="C1775">
            <v>3.93</v>
          </cell>
          <cell r="E1775">
            <v>4.2</v>
          </cell>
        </row>
        <row r="1776">
          <cell r="A1776">
            <v>38632</v>
          </cell>
          <cell r="C1776">
            <v>3.94</v>
          </cell>
          <cell r="E1776">
            <v>4.1900000000000004</v>
          </cell>
        </row>
        <row r="1777">
          <cell r="A1777">
            <v>38635</v>
          </cell>
          <cell r="C1777" t="str">
            <v>na</v>
          </cell>
          <cell r="E1777" t="str">
            <v>na</v>
          </cell>
        </row>
        <row r="1778">
          <cell r="A1778">
            <v>38636</v>
          </cell>
          <cell r="C1778">
            <v>3.99</v>
          </cell>
          <cell r="E1778">
            <v>4.2300000000000004</v>
          </cell>
        </row>
        <row r="1779">
          <cell r="A1779">
            <v>38637</v>
          </cell>
          <cell r="C1779">
            <v>4.05</v>
          </cell>
          <cell r="E1779">
            <v>4.29</v>
          </cell>
        </row>
        <row r="1780">
          <cell r="A1780">
            <v>38638</v>
          </cell>
          <cell r="C1780">
            <v>4.05</v>
          </cell>
          <cell r="E1780">
            <v>4.3</v>
          </cell>
        </row>
        <row r="1781">
          <cell r="A1781">
            <v>38639</v>
          </cell>
          <cell r="C1781">
            <v>4.04</v>
          </cell>
          <cell r="E1781">
            <v>4.3</v>
          </cell>
        </row>
        <row r="1782">
          <cell r="A1782">
            <v>38642</v>
          </cell>
          <cell r="C1782">
            <v>4.0599999999999996</v>
          </cell>
          <cell r="E1782">
            <v>4.3099999999999996</v>
          </cell>
        </row>
        <row r="1783">
          <cell r="A1783">
            <v>38643</v>
          </cell>
          <cell r="C1783">
            <v>4.0599999999999996</v>
          </cell>
          <cell r="E1783">
            <v>4.3</v>
          </cell>
        </row>
        <row r="1784">
          <cell r="A1784">
            <v>38644</v>
          </cell>
          <cell r="C1784">
            <v>4.0999999999999996</v>
          </cell>
          <cell r="E1784">
            <v>4.33</v>
          </cell>
        </row>
        <row r="1785">
          <cell r="A1785">
            <v>38645</v>
          </cell>
          <cell r="C1785">
            <v>4.0599999999999996</v>
          </cell>
          <cell r="E1785">
            <v>4.3</v>
          </cell>
        </row>
        <row r="1786">
          <cell r="A1786">
            <v>38646</v>
          </cell>
          <cell r="C1786">
            <v>4.0199999999999996</v>
          </cell>
          <cell r="E1786">
            <v>4.26</v>
          </cell>
        </row>
        <row r="1787">
          <cell r="A1787">
            <v>38649</v>
          </cell>
          <cell r="C1787">
            <v>4.05</v>
          </cell>
          <cell r="E1787">
            <v>4.2699999999999996</v>
          </cell>
        </row>
        <row r="1788">
          <cell r="A1788">
            <v>38650</v>
          </cell>
          <cell r="C1788">
            <v>4.1100000000000003</v>
          </cell>
          <cell r="E1788">
            <v>4.32</v>
          </cell>
        </row>
        <row r="1789">
          <cell r="A1789">
            <v>38651</v>
          </cell>
          <cell r="C1789">
            <v>4.16</v>
          </cell>
          <cell r="E1789">
            <v>4.37</v>
          </cell>
        </row>
        <row r="1790">
          <cell r="A1790">
            <v>38652</v>
          </cell>
          <cell r="C1790">
            <v>4.1399999999999997</v>
          </cell>
          <cell r="E1790">
            <v>4.3499999999999996</v>
          </cell>
        </row>
        <row r="1791">
          <cell r="A1791">
            <v>38653</v>
          </cell>
          <cell r="C1791">
            <v>4.16</v>
          </cell>
          <cell r="E1791">
            <v>4.3499999999999996</v>
          </cell>
        </row>
        <row r="1792">
          <cell r="A1792">
            <v>38656</v>
          </cell>
          <cell r="C1792">
            <v>4.17</v>
          </cell>
          <cell r="E1792">
            <v>4.3499999999999996</v>
          </cell>
        </row>
        <row r="1793">
          <cell r="A1793">
            <v>38657</v>
          </cell>
          <cell r="C1793">
            <v>4.17</v>
          </cell>
          <cell r="E1793">
            <v>4.3499999999999996</v>
          </cell>
        </row>
        <row r="1794">
          <cell r="A1794">
            <v>38658</v>
          </cell>
          <cell r="C1794">
            <v>4.18</v>
          </cell>
          <cell r="E1794">
            <v>4.3600000000000003</v>
          </cell>
        </row>
        <row r="1795">
          <cell r="A1795">
            <v>38659</v>
          </cell>
          <cell r="C1795">
            <v>4.18</v>
          </cell>
          <cell r="E1795">
            <v>4.3600000000000003</v>
          </cell>
        </row>
        <row r="1796">
          <cell r="A1796">
            <v>38660</v>
          </cell>
          <cell r="C1796">
            <v>4.2</v>
          </cell>
          <cell r="E1796">
            <v>4.37</v>
          </cell>
        </row>
        <row r="1797">
          <cell r="A1797">
            <v>38663</v>
          </cell>
          <cell r="C1797">
            <v>4.18</v>
          </cell>
          <cell r="E1797">
            <v>4.34</v>
          </cell>
        </row>
        <row r="1798">
          <cell r="A1798">
            <v>38664</v>
          </cell>
          <cell r="C1798">
            <v>4.1399999999999997</v>
          </cell>
          <cell r="E1798">
            <v>4.3</v>
          </cell>
        </row>
        <row r="1799">
          <cell r="A1799">
            <v>38665</v>
          </cell>
          <cell r="C1799">
            <v>4.18</v>
          </cell>
          <cell r="E1799">
            <v>4.34</v>
          </cell>
        </row>
        <row r="1800">
          <cell r="A1800">
            <v>38666</v>
          </cell>
          <cell r="C1800">
            <v>4.16</v>
          </cell>
          <cell r="E1800">
            <v>4.3099999999999996</v>
          </cell>
        </row>
        <row r="1801">
          <cell r="A1801">
            <v>38667</v>
          </cell>
          <cell r="C1801" t="str">
            <v>na</v>
          </cell>
          <cell r="E1801" t="str">
            <v>na</v>
          </cell>
        </row>
        <row r="1802">
          <cell r="A1802">
            <v>38670</v>
          </cell>
          <cell r="C1802">
            <v>4.1900000000000004</v>
          </cell>
          <cell r="E1802">
            <v>4.33</v>
          </cell>
        </row>
        <row r="1803">
          <cell r="A1803">
            <v>38671</v>
          </cell>
          <cell r="C1803">
            <v>4.1500000000000004</v>
          </cell>
          <cell r="E1803">
            <v>4.29</v>
          </cell>
        </row>
        <row r="1804">
          <cell r="A1804">
            <v>38672</v>
          </cell>
          <cell r="C1804">
            <v>4.09</v>
          </cell>
          <cell r="E1804">
            <v>4.24</v>
          </cell>
        </row>
        <row r="1805">
          <cell r="A1805">
            <v>38673</v>
          </cell>
          <cell r="C1805">
            <v>4.08</v>
          </cell>
          <cell r="E1805">
            <v>4.2300000000000004</v>
          </cell>
        </row>
        <row r="1806">
          <cell r="A1806">
            <v>38674</v>
          </cell>
          <cell r="C1806">
            <v>4.1100000000000003</v>
          </cell>
          <cell r="E1806">
            <v>4.25</v>
          </cell>
        </row>
        <row r="1807">
          <cell r="A1807">
            <v>38677</v>
          </cell>
          <cell r="C1807">
            <v>4.09</v>
          </cell>
          <cell r="E1807">
            <v>4.2300000000000004</v>
          </cell>
        </row>
        <row r="1808">
          <cell r="A1808">
            <v>38678</v>
          </cell>
          <cell r="C1808">
            <v>4.03</v>
          </cell>
          <cell r="E1808">
            <v>4.2</v>
          </cell>
        </row>
        <row r="1809">
          <cell r="A1809">
            <v>38679</v>
          </cell>
          <cell r="C1809">
            <v>4.01</v>
          </cell>
          <cell r="E1809">
            <v>4.18</v>
          </cell>
        </row>
        <row r="1810">
          <cell r="A1810">
            <v>38680</v>
          </cell>
          <cell r="C1810">
            <v>4.01</v>
          </cell>
          <cell r="E1810">
            <v>4.18</v>
          </cell>
        </row>
        <row r="1811">
          <cell r="A1811">
            <v>38681</v>
          </cell>
          <cell r="C1811">
            <v>4.01</v>
          </cell>
          <cell r="E1811">
            <v>4.17</v>
          </cell>
        </row>
        <row r="1812">
          <cell r="A1812">
            <v>38684</v>
          </cell>
          <cell r="C1812">
            <v>3.99</v>
          </cell>
          <cell r="E1812">
            <v>4.1500000000000004</v>
          </cell>
        </row>
        <row r="1813">
          <cell r="A1813">
            <v>38685</v>
          </cell>
          <cell r="C1813">
            <v>4.04</v>
          </cell>
          <cell r="E1813">
            <v>4.18</v>
          </cell>
        </row>
        <row r="1814">
          <cell r="A1814">
            <v>38686</v>
          </cell>
          <cell r="C1814">
            <v>4.0599999999999996</v>
          </cell>
          <cell r="E1814">
            <v>4.18</v>
          </cell>
        </row>
        <row r="1815">
          <cell r="A1815">
            <v>38687</v>
          </cell>
          <cell r="C1815">
            <v>4.05</v>
          </cell>
          <cell r="E1815">
            <v>4.18</v>
          </cell>
        </row>
        <row r="1816">
          <cell r="A1816">
            <v>38688</v>
          </cell>
          <cell r="C1816">
            <v>4.08</v>
          </cell>
          <cell r="E1816">
            <v>4.21</v>
          </cell>
        </row>
        <row r="1817">
          <cell r="A1817">
            <v>38691</v>
          </cell>
          <cell r="C1817">
            <v>4.1100000000000003</v>
          </cell>
          <cell r="E1817">
            <v>4.24</v>
          </cell>
        </row>
        <row r="1818">
          <cell r="A1818">
            <v>38692</v>
          </cell>
          <cell r="C1818">
            <v>4.05</v>
          </cell>
          <cell r="E1818">
            <v>4.18</v>
          </cell>
        </row>
        <row r="1819">
          <cell r="A1819">
            <v>38693</v>
          </cell>
          <cell r="C1819">
            <v>4.07</v>
          </cell>
          <cell r="E1819">
            <v>4.2</v>
          </cell>
        </row>
        <row r="1820">
          <cell r="A1820">
            <v>38694</v>
          </cell>
          <cell r="C1820">
            <v>4.04</v>
          </cell>
          <cell r="E1820">
            <v>4.17</v>
          </cell>
        </row>
        <row r="1821">
          <cell r="A1821">
            <v>38695</v>
          </cell>
          <cell r="C1821">
            <v>4.1100000000000003</v>
          </cell>
          <cell r="E1821">
            <v>4.22</v>
          </cell>
        </row>
        <row r="1822">
          <cell r="A1822">
            <v>38698</v>
          </cell>
          <cell r="C1822">
            <v>4.13</v>
          </cell>
          <cell r="E1822">
            <v>4.24</v>
          </cell>
        </row>
        <row r="1823">
          <cell r="A1823">
            <v>38699</v>
          </cell>
          <cell r="C1823">
            <v>4.12</v>
          </cell>
          <cell r="E1823">
            <v>4.2300000000000004</v>
          </cell>
        </row>
        <row r="1824">
          <cell r="A1824">
            <v>38700</v>
          </cell>
          <cell r="C1824">
            <v>4.08</v>
          </cell>
          <cell r="E1824">
            <v>4.1900000000000004</v>
          </cell>
        </row>
        <row r="1825">
          <cell r="A1825">
            <v>38701</v>
          </cell>
          <cell r="C1825">
            <v>4.0599999999999996</v>
          </cell>
          <cell r="E1825">
            <v>4.17</v>
          </cell>
        </row>
        <row r="1826">
          <cell r="A1826">
            <v>38702</v>
          </cell>
          <cell r="C1826">
            <v>4.01</v>
          </cell>
          <cell r="E1826">
            <v>4.12</v>
          </cell>
        </row>
        <row r="1827">
          <cell r="A1827">
            <v>38705</v>
          </cell>
          <cell r="C1827">
            <v>4</v>
          </cell>
          <cell r="E1827">
            <v>4.1100000000000003</v>
          </cell>
        </row>
        <row r="1828">
          <cell r="A1828">
            <v>38706</v>
          </cell>
          <cell r="C1828">
            <v>4.0199999999999996</v>
          </cell>
          <cell r="E1828">
            <v>4.12</v>
          </cell>
        </row>
        <row r="1829">
          <cell r="A1829">
            <v>38707</v>
          </cell>
          <cell r="C1829">
            <v>4.03</v>
          </cell>
          <cell r="E1829">
            <v>4.12</v>
          </cell>
        </row>
        <row r="1830">
          <cell r="A1830">
            <v>38708</v>
          </cell>
          <cell r="C1830">
            <v>4</v>
          </cell>
          <cell r="E1830">
            <v>4.09</v>
          </cell>
        </row>
        <row r="1831">
          <cell r="A1831">
            <v>38709</v>
          </cell>
          <cell r="C1831">
            <v>3.99</v>
          </cell>
          <cell r="E1831">
            <v>4.07</v>
          </cell>
        </row>
        <row r="1832">
          <cell r="A1832">
            <v>38712</v>
          </cell>
          <cell r="C1832" t="str">
            <v>na</v>
          </cell>
          <cell r="E1832" t="str">
            <v>na</v>
          </cell>
        </row>
        <row r="1833">
          <cell r="A1833">
            <v>38713</v>
          </cell>
          <cell r="C1833" t="str">
            <v>na</v>
          </cell>
          <cell r="E1833" t="str">
            <v>na</v>
          </cell>
        </row>
        <row r="1834">
          <cell r="A1834">
            <v>38714</v>
          </cell>
          <cell r="C1834">
            <v>3.93</v>
          </cell>
          <cell r="E1834">
            <v>4.0199999999999996</v>
          </cell>
        </row>
        <row r="1835">
          <cell r="A1835">
            <v>38715</v>
          </cell>
          <cell r="C1835">
            <v>3.96</v>
          </cell>
          <cell r="E1835">
            <v>4.04</v>
          </cell>
        </row>
        <row r="1836">
          <cell r="A1836">
            <v>38716</v>
          </cell>
          <cell r="C1836">
            <v>3.98</v>
          </cell>
          <cell r="E1836">
            <v>4.05</v>
          </cell>
        </row>
        <row r="1837">
          <cell r="A1837">
            <v>38719</v>
          </cell>
          <cell r="C1837" t="str">
            <v>na</v>
          </cell>
          <cell r="E1837" t="str">
            <v>na</v>
          </cell>
        </row>
        <row r="1838">
          <cell r="A1838">
            <v>38720</v>
          </cell>
          <cell r="C1838">
            <v>3.97</v>
          </cell>
          <cell r="E1838">
            <v>4.0599999999999996</v>
          </cell>
        </row>
        <row r="1839">
          <cell r="A1839">
            <v>38721</v>
          </cell>
          <cell r="C1839">
            <v>3.93</v>
          </cell>
          <cell r="E1839">
            <v>4.0599999999999996</v>
          </cell>
        </row>
        <row r="1840">
          <cell r="A1840">
            <v>38722</v>
          </cell>
          <cell r="C1840">
            <v>3.95</v>
          </cell>
          <cell r="E1840">
            <v>4.08</v>
          </cell>
        </row>
        <row r="1841">
          <cell r="A1841">
            <v>38723</v>
          </cell>
          <cell r="C1841">
            <v>3.97</v>
          </cell>
          <cell r="E1841">
            <v>4.0999999999999996</v>
          </cell>
        </row>
        <row r="1842">
          <cell r="A1842">
            <v>38726</v>
          </cell>
          <cell r="C1842">
            <v>3.99</v>
          </cell>
          <cell r="E1842">
            <v>4.1100000000000003</v>
          </cell>
        </row>
        <row r="1843">
          <cell r="A1843">
            <v>38727</v>
          </cell>
          <cell r="C1843">
            <v>4.03</v>
          </cell>
          <cell r="E1843">
            <v>4.1500000000000004</v>
          </cell>
        </row>
        <row r="1844">
          <cell r="A1844">
            <v>38728</v>
          </cell>
          <cell r="C1844">
            <v>4.05</v>
          </cell>
          <cell r="E1844">
            <v>4.1500000000000004</v>
          </cell>
        </row>
        <row r="1845">
          <cell r="A1845">
            <v>38729</v>
          </cell>
          <cell r="C1845">
            <v>4.03</v>
          </cell>
          <cell r="E1845">
            <v>4.1399999999999997</v>
          </cell>
        </row>
        <row r="1846">
          <cell r="A1846">
            <v>38730</v>
          </cell>
          <cell r="C1846">
            <v>3.99</v>
          </cell>
          <cell r="E1846">
            <v>4.0999999999999996</v>
          </cell>
        </row>
        <row r="1847">
          <cell r="A1847">
            <v>38733</v>
          </cell>
          <cell r="C1847">
            <v>3.98</v>
          </cell>
          <cell r="E1847">
            <v>4.09</v>
          </cell>
        </row>
        <row r="1848">
          <cell r="A1848">
            <v>38734</v>
          </cell>
          <cell r="C1848">
            <v>3.94</v>
          </cell>
          <cell r="E1848">
            <v>4.0599999999999996</v>
          </cell>
        </row>
        <row r="1849">
          <cell r="A1849">
            <v>38735</v>
          </cell>
          <cell r="C1849">
            <v>3.94</v>
          </cell>
          <cell r="E1849">
            <v>4.0599999999999996</v>
          </cell>
        </row>
        <row r="1850">
          <cell r="A1850">
            <v>38736</v>
          </cell>
          <cell r="C1850">
            <v>4</v>
          </cell>
          <cell r="E1850">
            <v>4.0999999999999996</v>
          </cell>
        </row>
        <row r="1851">
          <cell r="A1851">
            <v>38737</v>
          </cell>
          <cell r="C1851">
            <v>4.01</v>
          </cell>
          <cell r="E1851">
            <v>4.1100000000000003</v>
          </cell>
        </row>
        <row r="1852">
          <cell r="A1852">
            <v>38740</v>
          </cell>
          <cell r="C1852">
            <v>4.04</v>
          </cell>
          <cell r="E1852">
            <v>4.13</v>
          </cell>
        </row>
        <row r="1853">
          <cell r="A1853">
            <v>38741</v>
          </cell>
          <cell r="C1853">
            <v>4.05</v>
          </cell>
          <cell r="E1853">
            <v>4.16</v>
          </cell>
        </row>
        <row r="1854">
          <cell r="A1854">
            <v>38742</v>
          </cell>
          <cell r="C1854">
            <v>4.1100000000000003</v>
          </cell>
          <cell r="E1854">
            <v>4.2</v>
          </cell>
        </row>
        <row r="1855">
          <cell r="A1855">
            <v>38743</v>
          </cell>
          <cell r="C1855">
            <v>4.1399999999999997</v>
          </cell>
          <cell r="E1855">
            <v>4.2300000000000004</v>
          </cell>
        </row>
        <row r="1856">
          <cell r="A1856">
            <v>38744</v>
          </cell>
          <cell r="C1856">
            <v>4.1500000000000004</v>
          </cell>
          <cell r="E1856">
            <v>4.2300000000000004</v>
          </cell>
        </row>
        <row r="1857">
          <cell r="A1857">
            <v>38747</v>
          </cell>
          <cell r="C1857">
            <v>4.17</v>
          </cell>
          <cell r="E1857">
            <v>4.25</v>
          </cell>
        </row>
        <row r="1858">
          <cell r="A1858">
            <v>38748</v>
          </cell>
          <cell r="C1858">
            <v>4.17</v>
          </cell>
          <cell r="E1858">
            <v>4.24</v>
          </cell>
        </row>
        <row r="1859">
          <cell r="A1859">
            <v>38749</v>
          </cell>
          <cell r="C1859">
            <v>4.18</v>
          </cell>
          <cell r="E1859">
            <v>4.26</v>
          </cell>
        </row>
        <row r="1860">
          <cell r="A1860">
            <v>38750</v>
          </cell>
          <cell r="C1860">
            <v>4.18</v>
          </cell>
          <cell r="E1860">
            <v>4.25</v>
          </cell>
        </row>
        <row r="1861">
          <cell r="A1861">
            <v>38751</v>
          </cell>
          <cell r="C1861">
            <v>4.16</v>
          </cell>
          <cell r="E1861">
            <v>4.21</v>
          </cell>
        </row>
        <row r="1862">
          <cell r="A1862">
            <v>38754</v>
          </cell>
          <cell r="C1862">
            <v>4.21</v>
          </cell>
          <cell r="E1862">
            <v>4.2300000000000004</v>
          </cell>
        </row>
        <row r="1863">
          <cell r="A1863">
            <v>38755</v>
          </cell>
          <cell r="C1863">
            <v>4.2</v>
          </cell>
          <cell r="E1863">
            <v>4.24</v>
          </cell>
        </row>
        <row r="1864">
          <cell r="A1864">
            <v>38756</v>
          </cell>
          <cell r="C1864">
            <v>4.21</v>
          </cell>
          <cell r="E1864">
            <v>4.25</v>
          </cell>
        </row>
        <row r="1865">
          <cell r="A1865">
            <v>38757</v>
          </cell>
          <cell r="C1865">
            <v>4.21</v>
          </cell>
          <cell r="E1865">
            <v>4.24</v>
          </cell>
        </row>
        <row r="1866">
          <cell r="A1866">
            <v>38758</v>
          </cell>
          <cell r="C1866">
            <v>4.22</v>
          </cell>
          <cell r="E1866">
            <v>4.2699999999999996</v>
          </cell>
        </row>
        <row r="1867">
          <cell r="A1867">
            <v>38761</v>
          </cell>
          <cell r="C1867">
            <v>4.2</v>
          </cell>
          <cell r="E1867">
            <v>4.26</v>
          </cell>
        </row>
        <row r="1868">
          <cell r="A1868">
            <v>38762</v>
          </cell>
          <cell r="C1868">
            <v>4.22</v>
          </cell>
          <cell r="E1868">
            <v>4.2699999999999996</v>
          </cell>
        </row>
        <row r="1869">
          <cell r="A1869">
            <v>38763</v>
          </cell>
          <cell r="C1869">
            <v>4.21</v>
          </cell>
          <cell r="E1869">
            <v>4.2699999999999996</v>
          </cell>
        </row>
        <row r="1870">
          <cell r="A1870">
            <v>38764</v>
          </cell>
          <cell r="C1870">
            <v>4.1900000000000004</v>
          </cell>
          <cell r="E1870">
            <v>4.25</v>
          </cell>
        </row>
        <row r="1871">
          <cell r="A1871">
            <v>38765</v>
          </cell>
          <cell r="C1871">
            <v>4.12</v>
          </cell>
          <cell r="E1871">
            <v>4.18</v>
          </cell>
        </row>
        <row r="1872">
          <cell r="A1872">
            <v>38768</v>
          </cell>
          <cell r="C1872">
            <v>4.1100000000000003</v>
          </cell>
          <cell r="E1872">
            <v>4.17</v>
          </cell>
        </row>
        <row r="1873">
          <cell r="A1873">
            <v>38769</v>
          </cell>
          <cell r="C1873">
            <v>4.13</v>
          </cell>
          <cell r="E1873">
            <v>4.1900000000000004</v>
          </cell>
        </row>
        <row r="1874">
          <cell r="A1874">
            <v>38770</v>
          </cell>
          <cell r="C1874">
            <v>4.0999999999999996</v>
          </cell>
          <cell r="E1874">
            <v>4.1500000000000004</v>
          </cell>
        </row>
        <row r="1875">
          <cell r="A1875">
            <v>38771</v>
          </cell>
          <cell r="C1875">
            <v>4.13</v>
          </cell>
          <cell r="E1875">
            <v>4.17</v>
          </cell>
        </row>
        <row r="1876">
          <cell r="A1876">
            <v>38772</v>
          </cell>
          <cell r="C1876">
            <v>4.1500000000000004</v>
          </cell>
          <cell r="E1876">
            <v>4.17</v>
          </cell>
        </row>
        <row r="1877">
          <cell r="A1877">
            <v>38775</v>
          </cell>
          <cell r="C1877">
            <v>4.1500000000000004</v>
          </cell>
          <cell r="E1877">
            <v>4.17</v>
          </cell>
        </row>
        <row r="1878">
          <cell r="A1878">
            <v>38776</v>
          </cell>
          <cell r="C1878">
            <v>4.12</v>
          </cell>
          <cell r="E1878">
            <v>4.1500000000000004</v>
          </cell>
        </row>
        <row r="1879">
          <cell r="A1879">
            <v>38777</v>
          </cell>
          <cell r="C1879">
            <v>4.1500000000000004</v>
          </cell>
          <cell r="E1879">
            <v>4.17</v>
          </cell>
        </row>
        <row r="1880">
          <cell r="A1880">
            <v>38778</v>
          </cell>
          <cell r="C1880">
            <v>4.18</v>
          </cell>
          <cell r="E1880">
            <v>4.2</v>
          </cell>
        </row>
        <row r="1881">
          <cell r="A1881">
            <v>38779</v>
          </cell>
          <cell r="C1881">
            <v>4.22</v>
          </cell>
          <cell r="E1881">
            <v>4.24</v>
          </cell>
        </row>
        <row r="1882">
          <cell r="A1882">
            <v>38782</v>
          </cell>
          <cell r="C1882">
            <v>4.2699999999999996</v>
          </cell>
          <cell r="E1882">
            <v>4.29</v>
          </cell>
        </row>
        <row r="1883">
          <cell r="A1883">
            <v>38783</v>
          </cell>
          <cell r="C1883">
            <v>4.22</v>
          </cell>
          <cell r="E1883">
            <v>4.25</v>
          </cell>
        </row>
        <row r="1884">
          <cell r="A1884">
            <v>38784</v>
          </cell>
          <cell r="C1884">
            <v>4.2</v>
          </cell>
          <cell r="E1884">
            <v>4.24</v>
          </cell>
        </row>
        <row r="1885">
          <cell r="A1885">
            <v>38785</v>
          </cell>
          <cell r="C1885">
            <v>4.21</v>
          </cell>
          <cell r="E1885">
            <v>4.24</v>
          </cell>
        </row>
        <row r="1886">
          <cell r="A1886">
            <v>38786</v>
          </cell>
          <cell r="C1886">
            <v>4.24</v>
          </cell>
          <cell r="E1886">
            <v>4.26</v>
          </cell>
        </row>
        <row r="1887">
          <cell r="A1887">
            <v>38789</v>
          </cell>
          <cell r="C1887">
            <v>4.25</v>
          </cell>
          <cell r="E1887">
            <v>4.26</v>
          </cell>
        </row>
        <row r="1888">
          <cell r="A1888">
            <v>38790</v>
          </cell>
          <cell r="C1888">
            <v>4.18</v>
          </cell>
          <cell r="E1888">
            <v>4.2</v>
          </cell>
        </row>
        <row r="1889">
          <cell r="A1889">
            <v>38791</v>
          </cell>
          <cell r="C1889">
            <v>4.1900000000000004</v>
          </cell>
          <cell r="E1889">
            <v>4.22</v>
          </cell>
        </row>
        <row r="1890">
          <cell r="A1890">
            <v>38792</v>
          </cell>
          <cell r="C1890">
            <v>4.12</v>
          </cell>
          <cell r="E1890">
            <v>4.16</v>
          </cell>
        </row>
        <row r="1891">
          <cell r="A1891">
            <v>38793</v>
          </cell>
          <cell r="C1891">
            <v>4.1399999999999997</v>
          </cell>
          <cell r="E1891">
            <v>4.18</v>
          </cell>
        </row>
        <row r="1892">
          <cell r="A1892">
            <v>38796</v>
          </cell>
          <cell r="C1892">
            <v>4.16</v>
          </cell>
          <cell r="E1892">
            <v>4.18</v>
          </cell>
        </row>
        <row r="1893">
          <cell r="A1893">
            <v>38797</v>
          </cell>
          <cell r="C1893">
            <v>4.2</v>
          </cell>
          <cell r="E1893">
            <v>4.2</v>
          </cell>
        </row>
        <row r="1894">
          <cell r="A1894">
            <v>38798</v>
          </cell>
          <cell r="C1894">
            <v>4.1900000000000004</v>
          </cell>
          <cell r="E1894">
            <v>4.1900000000000004</v>
          </cell>
        </row>
        <row r="1895">
          <cell r="A1895">
            <v>38799</v>
          </cell>
          <cell r="C1895">
            <v>4.21</v>
          </cell>
          <cell r="E1895">
            <v>4.2</v>
          </cell>
        </row>
        <row r="1896">
          <cell r="A1896">
            <v>38800</v>
          </cell>
          <cell r="C1896">
            <v>4.13</v>
          </cell>
          <cell r="E1896">
            <v>4.16</v>
          </cell>
        </row>
        <row r="1897">
          <cell r="A1897">
            <v>38803</v>
          </cell>
          <cell r="C1897">
            <v>4.16</v>
          </cell>
          <cell r="E1897">
            <v>4.18</v>
          </cell>
        </row>
        <row r="1898">
          <cell r="A1898">
            <v>38804</v>
          </cell>
          <cell r="C1898">
            <v>4.21</v>
          </cell>
          <cell r="E1898">
            <v>4.21</v>
          </cell>
        </row>
        <row r="1899">
          <cell r="A1899">
            <v>38805</v>
          </cell>
          <cell r="C1899">
            <v>4.2300000000000004</v>
          </cell>
          <cell r="E1899">
            <v>4.2300000000000004</v>
          </cell>
        </row>
        <row r="1900">
          <cell r="A1900">
            <v>38806</v>
          </cell>
          <cell r="C1900">
            <v>4.2699999999999996</v>
          </cell>
          <cell r="E1900">
            <v>4.28</v>
          </cell>
        </row>
        <row r="1901">
          <cell r="A1901">
            <v>38807</v>
          </cell>
          <cell r="C1901">
            <v>4.26</v>
          </cell>
          <cell r="E1901">
            <v>4.26</v>
          </cell>
        </row>
        <row r="1902">
          <cell r="A1902">
            <v>38810</v>
          </cell>
          <cell r="C1902">
            <v>4.29</v>
          </cell>
          <cell r="E1902">
            <v>4.29</v>
          </cell>
        </row>
        <row r="1903">
          <cell r="A1903">
            <v>38811</v>
          </cell>
          <cell r="C1903">
            <v>4.32</v>
          </cell>
          <cell r="E1903">
            <v>4.3099999999999996</v>
          </cell>
        </row>
        <row r="1904">
          <cell r="A1904">
            <v>38812</v>
          </cell>
          <cell r="C1904">
            <v>4.32</v>
          </cell>
          <cell r="E1904">
            <v>4.32</v>
          </cell>
        </row>
        <row r="1905">
          <cell r="A1905">
            <v>38813</v>
          </cell>
          <cell r="C1905">
            <v>4.3499999999999996</v>
          </cell>
          <cell r="E1905">
            <v>4.37</v>
          </cell>
        </row>
        <row r="1906">
          <cell r="A1906">
            <v>38814</v>
          </cell>
          <cell r="C1906">
            <v>4.41</v>
          </cell>
          <cell r="E1906">
            <v>4.4400000000000004</v>
          </cell>
        </row>
        <row r="1907">
          <cell r="A1907">
            <v>38817</v>
          </cell>
          <cell r="C1907">
            <v>4.4000000000000004</v>
          </cell>
          <cell r="E1907">
            <v>4.43</v>
          </cell>
        </row>
        <row r="1908">
          <cell r="A1908">
            <v>38818</v>
          </cell>
          <cell r="C1908">
            <v>4.38</v>
          </cell>
          <cell r="E1908">
            <v>4.41</v>
          </cell>
        </row>
        <row r="1909">
          <cell r="A1909">
            <v>38819</v>
          </cell>
          <cell r="C1909">
            <v>4.4000000000000004</v>
          </cell>
          <cell r="E1909">
            <v>4.4400000000000004</v>
          </cell>
        </row>
        <row r="1910">
          <cell r="A1910">
            <v>38820</v>
          </cell>
          <cell r="C1910">
            <v>4.4400000000000004</v>
          </cell>
          <cell r="E1910">
            <v>4.49</v>
          </cell>
        </row>
        <row r="1911">
          <cell r="A1911">
            <v>38821</v>
          </cell>
          <cell r="C1911" t="str">
            <v>na</v>
          </cell>
          <cell r="E1911" t="str">
            <v>na</v>
          </cell>
        </row>
        <row r="1912">
          <cell r="A1912">
            <v>38824</v>
          </cell>
          <cell r="C1912">
            <v>4.42</v>
          </cell>
          <cell r="E1912">
            <v>4.47</v>
          </cell>
        </row>
        <row r="1913">
          <cell r="A1913">
            <v>38825</v>
          </cell>
          <cell r="C1913">
            <v>4.4000000000000004</v>
          </cell>
          <cell r="E1913">
            <v>4.47</v>
          </cell>
        </row>
        <row r="1914">
          <cell r="A1914">
            <v>38826</v>
          </cell>
          <cell r="C1914">
            <v>4.4400000000000004</v>
          </cell>
          <cell r="E1914">
            <v>4.5199999999999996</v>
          </cell>
        </row>
        <row r="1915">
          <cell r="A1915">
            <v>38827</v>
          </cell>
          <cell r="C1915">
            <v>4.4800000000000004</v>
          </cell>
          <cell r="E1915">
            <v>4.55</v>
          </cell>
        </row>
        <row r="1916">
          <cell r="A1916">
            <v>38828</v>
          </cell>
          <cell r="C1916">
            <v>4.45</v>
          </cell>
          <cell r="E1916">
            <v>4.5199999999999996</v>
          </cell>
        </row>
        <row r="1917">
          <cell r="A1917">
            <v>38831</v>
          </cell>
          <cell r="C1917">
            <v>4.42</v>
          </cell>
          <cell r="E1917">
            <v>4.49</v>
          </cell>
        </row>
        <row r="1918">
          <cell r="A1918">
            <v>38832</v>
          </cell>
          <cell r="C1918">
            <v>4.5</v>
          </cell>
          <cell r="E1918">
            <v>4.55</v>
          </cell>
        </row>
        <row r="1919">
          <cell r="A1919">
            <v>38833</v>
          </cell>
          <cell r="C1919">
            <v>4.5199999999999996</v>
          </cell>
          <cell r="E1919">
            <v>4.57</v>
          </cell>
        </row>
        <row r="1920">
          <cell r="A1920">
            <v>38834</v>
          </cell>
          <cell r="C1920">
            <v>4.5</v>
          </cell>
          <cell r="E1920">
            <v>4.55</v>
          </cell>
        </row>
        <row r="1921">
          <cell r="A1921">
            <v>38835</v>
          </cell>
          <cell r="C1921">
            <v>4.46</v>
          </cell>
          <cell r="E1921">
            <v>4.5199999999999996</v>
          </cell>
        </row>
        <row r="1922">
          <cell r="A1922">
            <v>38838</v>
          </cell>
          <cell r="C1922">
            <v>4.51</v>
          </cell>
          <cell r="E1922">
            <v>4.55</v>
          </cell>
        </row>
        <row r="1923">
          <cell r="A1923">
            <v>38839</v>
          </cell>
          <cell r="C1923">
            <v>4.4800000000000004</v>
          </cell>
          <cell r="E1923">
            <v>4.5199999999999996</v>
          </cell>
        </row>
        <row r="1924">
          <cell r="A1924">
            <v>38840</v>
          </cell>
          <cell r="C1924">
            <v>4.4800000000000004</v>
          </cell>
          <cell r="E1924">
            <v>4.51</v>
          </cell>
        </row>
        <row r="1925">
          <cell r="A1925">
            <v>38841</v>
          </cell>
          <cell r="C1925">
            <v>4.47</v>
          </cell>
          <cell r="E1925">
            <v>4.5</v>
          </cell>
        </row>
        <row r="1926">
          <cell r="A1926">
            <v>38842</v>
          </cell>
          <cell r="C1926">
            <v>4.45</v>
          </cell>
          <cell r="E1926">
            <v>4.49</v>
          </cell>
        </row>
        <row r="1927">
          <cell r="A1927">
            <v>38845</v>
          </cell>
          <cell r="C1927">
            <v>4.45</v>
          </cell>
          <cell r="E1927">
            <v>4.49</v>
          </cell>
        </row>
        <row r="1928">
          <cell r="A1928">
            <v>38846</v>
          </cell>
          <cell r="C1928">
            <v>4.46</v>
          </cell>
          <cell r="E1928">
            <v>4.51</v>
          </cell>
        </row>
        <row r="1929">
          <cell r="A1929">
            <v>38847</v>
          </cell>
          <cell r="C1929">
            <v>4.47</v>
          </cell>
          <cell r="E1929">
            <v>4.51</v>
          </cell>
        </row>
        <row r="1930">
          <cell r="A1930">
            <v>38848</v>
          </cell>
          <cell r="C1930">
            <v>4.46</v>
          </cell>
          <cell r="E1930">
            <v>4.5199999999999996</v>
          </cell>
        </row>
        <row r="1931">
          <cell r="A1931">
            <v>38849</v>
          </cell>
          <cell r="C1931">
            <v>4.45</v>
          </cell>
          <cell r="E1931">
            <v>4.5199999999999996</v>
          </cell>
        </row>
        <row r="1932">
          <cell r="A1932">
            <v>38852</v>
          </cell>
          <cell r="C1932">
            <v>4.41</v>
          </cell>
          <cell r="E1932">
            <v>4.47</v>
          </cell>
        </row>
        <row r="1933">
          <cell r="A1933">
            <v>38853</v>
          </cell>
          <cell r="C1933">
            <v>4.37</v>
          </cell>
          <cell r="E1933">
            <v>4.43</v>
          </cell>
        </row>
        <row r="1934">
          <cell r="A1934">
            <v>38854</v>
          </cell>
          <cell r="C1934">
            <v>4.38</v>
          </cell>
          <cell r="E1934">
            <v>4.45</v>
          </cell>
        </row>
        <row r="1935">
          <cell r="A1935">
            <v>38855</v>
          </cell>
          <cell r="C1935">
            <v>4.3099999999999996</v>
          </cell>
          <cell r="E1935">
            <v>4.3899999999999997</v>
          </cell>
        </row>
        <row r="1936">
          <cell r="A1936">
            <v>38856</v>
          </cell>
          <cell r="C1936">
            <v>4.33</v>
          </cell>
          <cell r="E1936">
            <v>4.3899999999999997</v>
          </cell>
        </row>
        <row r="1937">
          <cell r="A1937">
            <v>38859</v>
          </cell>
          <cell r="C1937" t="str">
            <v>na</v>
          </cell>
          <cell r="E1937" t="str">
            <v>na</v>
          </cell>
        </row>
        <row r="1938">
          <cell r="A1938">
            <v>38860</v>
          </cell>
          <cell r="C1938">
            <v>4.32</v>
          </cell>
          <cell r="E1938">
            <v>4.37</v>
          </cell>
        </row>
        <row r="1939">
          <cell r="A1939">
            <v>38861</v>
          </cell>
          <cell r="C1939">
            <v>4.3</v>
          </cell>
          <cell r="E1939">
            <v>4.3499999999999996</v>
          </cell>
        </row>
        <row r="1940">
          <cell r="A1940">
            <v>38862</v>
          </cell>
          <cell r="C1940">
            <v>4.29</v>
          </cell>
          <cell r="E1940">
            <v>4.34</v>
          </cell>
        </row>
        <row r="1941">
          <cell r="A1941">
            <v>38863</v>
          </cell>
          <cell r="C1941">
            <v>4.3</v>
          </cell>
          <cell r="E1941">
            <v>4.3600000000000003</v>
          </cell>
        </row>
        <row r="1942">
          <cell r="A1942">
            <v>38866</v>
          </cell>
          <cell r="C1942">
            <v>4.3</v>
          </cell>
          <cell r="E1942">
            <v>4.3499999999999996</v>
          </cell>
        </row>
        <row r="1943">
          <cell r="A1943">
            <v>38867</v>
          </cell>
          <cell r="C1943">
            <v>4.3499999999999996</v>
          </cell>
          <cell r="E1943">
            <v>4.4000000000000004</v>
          </cell>
        </row>
        <row r="1944">
          <cell r="A1944">
            <v>38868</v>
          </cell>
          <cell r="C1944">
            <v>4.45</v>
          </cell>
          <cell r="E1944">
            <v>4.5</v>
          </cell>
        </row>
        <row r="1945">
          <cell r="A1945">
            <v>38869</v>
          </cell>
          <cell r="C1945">
            <v>4.3899999999999997</v>
          </cell>
          <cell r="E1945">
            <v>4.4400000000000004</v>
          </cell>
        </row>
        <row r="1946">
          <cell r="A1946">
            <v>38870</v>
          </cell>
          <cell r="C1946">
            <v>4.3099999999999996</v>
          </cell>
          <cell r="E1946">
            <v>4.37</v>
          </cell>
        </row>
        <row r="1947">
          <cell r="A1947">
            <v>38873</v>
          </cell>
          <cell r="C1947">
            <v>4.3099999999999996</v>
          </cell>
          <cell r="E1947">
            <v>4.38</v>
          </cell>
        </row>
        <row r="1948">
          <cell r="A1948">
            <v>38874</v>
          </cell>
          <cell r="C1948">
            <v>4.29</v>
          </cell>
          <cell r="E1948">
            <v>4.3600000000000003</v>
          </cell>
        </row>
        <row r="1949">
          <cell r="A1949">
            <v>38875</v>
          </cell>
          <cell r="C1949">
            <v>4.3099999999999996</v>
          </cell>
          <cell r="E1949">
            <v>4.38</v>
          </cell>
        </row>
        <row r="1950">
          <cell r="A1950">
            <v>38876</v>
          </cell>
          <cell r="C1950">
            <v>4.32</v>
          </cell>
          <cell r="E1950">
            <v>4.4000000000000004</v>
          </cell>
        </row>
        <row r="1951">
          <cell r="A1951">
            <v>38877</v>
          </cell>
          <cell r="C1951">
            <v>4.37</v>
          </cell>
          <cell r="E1951">
            <v>4.42</v>
          </cell>
        </row>
        <row r="1952">
          <cell r="A1952">
            <v>38880</v>
          </cell>
          <cell r="C1952">
            <v>4.3499999999999996</v>
          </cell>
          <cell r="E1952">
            <v>4.41</v>
          </cell>
        </row>
        <row r="1953">
          <cell r="A1953">
            <v>38881</v>
          </cell>
          <cell r="C1953">
            <v>4.3099999999999996</v>
          </cell>
          <cell r="E1953">
            <v>4.38</v>
          </cell>
        </row>
        <row r="1954">
          <cell r="A1954">
            <v>38882</v>
          </cell>
          <cell r="C1954">
            <v>4.3499999999999996</v>
          </cell>
          <cell r="E1954">
            <v>4.42</v>
          </cell>
        </row>
        <row r="1955">
          <cell r="A1955">
            <v>38883</v>
          </cell>
          <cell r="C1955">
            <v>4.3899999999999997</v>
          </cell>
          <cell r="E1955">
            <v>4.45</v>
          </cell>
        </row>
        <row r="1956">
          <cell r="A1956">
            <v>38884</v>
          </cell>
          <cell r="C1956">
            <v>4.3899999999999997</v>
          </cell>
          <cell r="E1956">
            <v>4.4400000000000004</v>
          </cell>
        </row>
        <row r="1957">
          <cell r="A1957">
            <v>38887</v>
          </cell>
          <cell r="C1957">
            <v>4.41</v>
          </cell>
          <cell r="E1957">
            <v>4.46</v>
          </cell>
        </row>
        <row r="1958">
          <cell r="A1958">
            <v>38888</v>
          </cell>
          <cell r="C1958">
            <v>4.49</v>
          </cell>
          <cell r="E1958">
            <v>4.5199999999999996</v>
          </cell>
        </row>
        <row r="1959">
          <cell r="A1959">
            <v>38889</v>
          </cell>
          <cell r="C1959">
            <v>4.5199999999999996</v>
          </cell>
          <cell r="E1959">
            <v>4.55</v>
          </cell>
        </row>
        <row r="1960">
          <cell r="A1960">
            <v>38890</v>
          </cell>
          <cell r="C1960">
            <v>4.5599999999999996</v>
          </cell>
          <cell r="E1960">
            <v>4.5999999999999996</v>
          </cell>
        </row>
        <row r="1961">
          <cell r="A1961">
            <v>38891</v>
          </cell>
          <cell r="C1961">
            <v>4.6100000000000003</v>
          </cell>
          <cell r="E1961">
            <v>4.6399999999999997</v>
          </cell>
        </row>
        <row r="1962">
          <cell r="A1962">
            <v>38894</v>
          </cell>
          <cell r="C1962">
            <v>4.6399999999999997</v>
          </cell>
          <cell r="E1962">
            <v>4.67</v>
          </cell>
        </row>
        <row r="1963">
          <cell r="A1963">
            <v>38895</v>
          </cell>
          <cell r="C1963">
            <v>4.5999999999999996</v>
          </cell>
          <cell r="E1963">
            <v>4.63</v>
          </cell>
        </row>
        <row r="1964">
          <cell r="A1964">
            <v>38896</v>
          </cell>
          <cell r="C1964">
            <v>4.63</v>
          </cell>
          <cell r="E1964">
            <v>4.67</v>
          </cell>
        </row>
        <row r="1965">
          <cell r="A1965">
            <v>38897</v>
          </cell>
          <cell r="C1965">
            <v>4.58</v>
          </cell>
          <cell r="E1965">
            <v>4.63</v>
          </cell>
        </row>
        <row r="1966">
          <cell r="A1966">
            <v>38898</v>
          </cell>
          <cell r="C1966">
            <v>4.58</v>
          </cell>
          <cell r="E1966">
            <v>4.6100000000000003</v>
          </cell>
        </row>
        <row r="1967">
          <cell r="A1967">
            <v>38901</v>
          </cell>
          <cell r="C1967" t="str">
            <v>na</v>
          </cell>
          <cell r="E1967" t="str">
            <v>na</v>
          </cell>
        </row>
        <row r="1968">
          <cell r="A1968">
            <v>38902</v>
          </cell>
          <cell r="C1968">
            <v>4.5999999999999996</v>
          </cell>
          <cell r="E1968">
            <v>4.6399999999999997</v>
          </cell>
        </row>
        <row r="1969">
          <cell r="A1969">
            <v>38903</v>
          </cell>
          <cell r="C1969">
            <v>4.6100000000000003</v>
          </cell>
          <cell r="E1969">
            <v>4.6500000000000004</v>
          </cell>
        </row>
        <row r="1970">
          <cell r="A1970">
            <v>38904</v>
          </cell>
          <cell r="C1970">
            <v>4.59</v>
          </cell>
          <cell r="E1970">
            <v>4.62</v>
          </cell>
        </row>
        <row r="1971">
          <cell r="A1971">
            <v>38905</v>
          </cell>
          <cell r="C1971">
            <v>4.49</v>
          </cell>
          <cell r="E1971">
            <v>4.54</v>
          </cell>
        </row>
        <row r="1972">
          <cell r="A1972">
            <v>38908</v>
          </cell>
          <cell r="C1972">
            <v>4.46</v>
          </cell>
          <cell r="E1972">
            <v>4.51</v>
          </cell>
        </row>
        <row r="1973">
          <cell r="A1973">
            <v>38909</v>
          </cell>
          <cell r="C1973">
            <v>4.4400000000000004</v>
          </cell>
          <cell r="E1973">
            <v>4.49</v>
          </cell>
        </row>
        <row r="1974">
          <cell r="A1974">
            <v>38910</v>
          </cell>
          <cell r="C1974">
            <v>4.46</v>
          </cell>
          <cell r="E1974">
            <v>4.5199999999999996</v>
          </cell>
        </row>
        <row r="1975">
          <cell r="A1975">
            <v>38911</v>
          </cell>
          <cell r="C1975">
            <v>4.45</v>
          </cell>
          <cell r="E1975">
            <v>4.5199999999999996</v>
          </cell>
        </row>
        <row r="1976">
          <cell r="A1976">
            <v>38912</v>
          </cell>
          <cell r="C1976">
            <v>4.4400000000000004</v>
          </cell>
          <cell r="E1976">
            <v>4.51</v>
          </cell>
        </row>
        <row r="1977">
          <cell r="A1977">
            <v>38915</v>
          </cell>
          <cell r="C1977">
            <v>4.4400000000000004</v>
          </cell>
          <cell r="E1977">
            <v>4.5</v>
          </cell>
        </row>
        <row r="1978">
          <cell r="A1978">
            <v>38916</v>
          </cell>
          <cell r="C1978">
            <v>4.49</v>
          </cell>
          <cell r="E1978">
            <v>4.55</v>
          </cell>
        </row>
        <row r="1979">
          <cell r="A1979">
            <v>38917</v>
          </cell>
          <cell r="C1979">
            <v>4.43</v>
          </cell>
          <cell r="E1979">
            <v>4.49</v>
          </cell>
        </row>
        <row r="1980">
          <cell r="A1980">
            <v>38918</v>
          </cell>
          <cell r="C1980">
            <v>4.42</v>
          </cell>
          <cell r="E1980">
            <v>4.4800000000000004</v>
          </cell>
        </row>
        <row r="1981">
          <cell r="A1981">
            <v>38919</v>
          </cell>
          <cell r="C1981">
            <v>4.38</v>
          </cell>
          <cell r="E1981">
            <v>4.46</v>
          </cell>
        </row>
        <row r="1982">
          <cell r="A1982">
            <v>38922</v>
          </cell>
          <cell r="C1982">
            <v>4.37</v>
          </cell>
          <cell r="E1982">
            <v>4.45</v>
          </cell>
        </row>
        <row r="1983">
          <cell r="A1983">
            <v>38923</v>
          </cell>
          <cell r="C1983">
            <v>4.4000000000000004</v>
          </cell>
          <cell r="E1983">
            <v>4.47</v>
          </cell>
        </row>
        <row r="1984">
          <cell r="A1984">
            <v>38924</v>
          </cell>
          <cell r="C1984">
            <v>4.38</v>
          </cell>
          <cell r="E1984">
            <v>4.45</v>
          </cell>
        </row>
        <row r="1985">
          <cell r="A1985">
            <v>38925</v>
          </cell>
          <cell r="C1985">
            <v>4.38</v>
          </cell>
          <cell r="E1985">
            <v>4.4400000000000004</v>
          </cell>
        </row>
        <row r="1986">
          <cell r="A1986">
            <v>38926</v>
          </cell>
          <cell r="C1986">
            <v>4.34</v>
          </cell>
          <cell r="E1986">
            <v>4.41</v>
          </cell>
        </row>
        <row r="1987">
          <cell r="A1987">
            <v>38929</v>
          </cell>
          <cell r="C1987">
            <v>4.3099999999999996</v>
          </cell>
          <cell r="E1987">
            <v>4.37</v>
          </cell>
        </row>
        <row r="1988">
          <cell r="A1988">
            <v>38930</v>
          </cell>
          <cell r="C1988">
            <v>4.3099999999999996</v>
          </cell>
          <cell r="E1988">
            <v>4.37</v>
          </cell>
        </row>
        <row r="1989">
          <cell r="A1989">
            <v>38931</v>
          </cell>
          <cell r="C1989">
            <v>4.32</v>
          </cell>
          <cell r="E1989">
            <v>4.3899999999999997</v>
          </cell>
        </row>
        <row r="1990">
          <cell r="A1990">
            <v>38932</v>
          </cell>
          <cell r="C1990">
            <v>4.33</v>
          </cell>
          <cell r="E1990">
            <v>4.3899999999999997</v>
          </cell>
        </row>
        <row r="1991">
          <cell r="A1991">
            <v>38933</v>
          </cell>
          <cell r="C1991">
            <v>4.3</v>
          </cell>
          <cell r="E1991">
            <v>4.3600000000000003</v>
          </cell>
        </row>
        <row r="1992">
          <cell r="A1992">
            <v>38936</v>
          </cell>
          <cell r="C1992" t="str">
            <v>na</v>
          </cell>
          <cell r="E1992" t="str">
            <v>na</v>
          </cell>
        </row>
        <row r="1993">
          <cell r="A1993">
            <v>38937</v>
          </cell>
          <cell r="C1993">
            <v>4.28</v>
          </cell>
          <cell r="E1993">
            <v>4.3499999999999996</v>
          </cell>
        </row>
        <row r="1994">
          <cell r="A1994">
            <v>38938</v>
          </cell>
          <cell r="C1994">
            <v>4.32</v>
          </cell>
          <cell r="E1994">
            <v>4.3600000000000003</v>
          </cell>
        </row>
        <row r="1995">
          <cell r="A1995">
            <v>38939</v>
          </cell>
          <cell r="C1995">
            <v>4.33</v>
          </cell>
          <cell r="E1995">
            <v>4.38</v>
          </cell>
        </row>
        <row r="1996">
          <cell r="A1996">
            <v>38940</v>
          </cell>
          <cell r="C1996">
            <v>4.3600000000000003</v>
          </cell>
          <cell r="E1996">
            <v>4.41</v>
          </cell>
        </row>
        <row r="1997">
          <cell r="A1997">
            <v>38943</v>
          </cell>
          <cell r="C1997">
            <v>4.38</v>
          </cell>
          <cell r="E1997">
            <v>4.42</v>
          </cell>
        </row>
        <row r="1998">
          <cell r="A1998">
            <v>38944</v>
          </cell>
          <cell r="C1998">
            <v>4.32</v>
          </cell>
          <cell r="E1998">
            <v>4.37</v>
          </cell>
        </row>
        <row r="1999">
          <cell r="A1999">
            <v>38945</v>
          </cell>
          <cell r="C1999">
            <v>4.28</v>
          </cell>
          <cell r="E1999">
            <v>4.33</v>
          </cell>
        </row>
        <row r="2000">
          <cell r="A2000">
            <v>38946</v>
          </cell>
          <cell r="C2000">
            <v>4.26</v>
          </cell>
          <cell r="E2000">
            <v>4.32</v>
          </cell>
        </row>
        <row r="2001">
          <cell r="A2001">
            <v>38947</v>
          </cell>
          <cell r="C2001">
            <v>4.22</v>
          </cell>
          <cell r="E2001">
            <v>4.29</v>
          </cell>
        </row>
        <row r="2002">
          <cell r="A2002">
            <v>38950</v>
          </cell>
          <cell r="C2002">
            <v>4.21</v>
          </cell>
          <cell r="E2002">
            <v>4.2699999999999996</v>
          </cell>
        </row>
        <row r="2003">
          <cell r="A2003">
            <v>38951</v>
          </cell>
          <cell r="C2003">
            <v>4.1900000000000004</v>
          </cell>
          <cell r="E2003">
            <v>4.26</v>
          </cell>
        </row>
        <row r="2004">
          <cell r="A2004">
            <v>38952</v>
          </cell>
          <cell r="C2004">
            <v>4.2</v>
          </cell>
          <cell r="E2004">
            <v>4.26</v>
          </cell>
        </row>
        <row r="2005">
          <cell r="A2005">
            <v>38953</v>
          </cell>
          <cell r="C2005">
            <v>4.2</v>
          </cell>
          <cell r="E2005">
            <v>4.26</v>
          </cell>
        </row>
        <row r="2006">
          <cell r="A2006">
            <v>38954</v>
          </cell>
          <cell r="C2006">
            <v>4.18</v>
          </cell>
          <cell r="E2006">
            <v>4.25</v>
          </cell>
        </row>
        <row r="2007">
          <cell r="A2007">
            <v>38957</v>
          </cell>
          <cell r="C2007">
            <v>4.18</v>
          </cell>
          <cell r="E2007">
            <v>4.25</v>
          </cell>
        </row>
        <row r="2008">
          <cell r="A2008">
            <v>38958</v>
          </cell>
          <cell r="C2008">
            <v>4.16</v>
          </cell>
          <cell r="E2008">
            <v>4.24</v>
          </cell>
        </row>
        <row r="2009">
          <cell r="A2009">
            <v>38959</v>
          </cell>
          <cell r="C2009">
            <v>4.12</v>
          </cell>
          <cell r="E2009">
            <v>4.2</v>
          </cell>
        </row>
        <row r="2010">
          <cell r="A2010">
            <v>38960</v>
          </cell>
          <cell r="C2010">
            <v>4.1100000000000003</v>
          </cell>
          <cell r="E2010">
            <v>4.1900000000000004</v>
          </cell>
        </row>
        <row r="2011">
          <cell r="A2011">
            <v>38961</v>
          </cell>
          <cell r="C2011">
            <v>4.08</v>
          </cell>
          <cell r="E2011">
            <v>4.17</v>
          </cell>
        </row>
        <row r="2012">
          <cell r="A2012">
            <v>38964</v>
          </cell>
          <cell r="C2012">
            <v>4.08</v>
          </cell>
          <cell r="E2012" t="str">
            <v>na</v>
          </cell>
        </row>
        <row r="2013">
          <cell r="A2013">
            <v>38965</v>
          </cell>
          <cell r="C2013">
            <v>4.1399999999999997</v>
          </cell>
          <cell r="E2013">
            <v>4.22</v>
          </cell>
        </row>
        <row r="2014">
          <cell r="A2014">
            <v>38966</v>
          </cell>
          <cell r="C2014">
            <v>4.1399999999999997</v>
          </cell>
          <cell r="E2014">
            <v>4.24</v>
          </cell>
        </row>
        <row r="2015">
          <cell r="A2015">
            <v>38967</v>
          </cell>
          <cell r="C2015">
            <v>4.13</v>
          </cell>
          <cell r="E2015">
            <v>4.22</v>
          </cell>
        </row>
        <row r="2016">
          <cell r="A2016">
            <v>38968</v>
          </cell>
          <cell r="C2016">
            <v>4.0999999999999996</v>
          </cell>
          <cell r="E2016">
            <v>4.2</v>
          </cell>
        </row>
        <row r="2017">
          <cell r="A2017">
            <v>38971</v>
          </cell>
          <cell r="C2017">
            <v>4.1500000000000004</v>
          </cell>
          <cell r="E2017">
            <v>4.24</v>
          </cell>
        </row>
        <row r="2018">
          <cell r="A2018">
            <v>38972</v>
          </cell>
          <cell r="C2018">
            <v>4.1100000000000003</v>
          </cell>
          <cell r="E2018">
            <v>4.2</v>
          </cell>
        </row>
        <row r="2019">
          <cell r="A2019">
            <v>38973</v>
          </cell>
          <cell r="C2019">
            <v>4.12</v>
          </cell>
          <cell r="E2019">
            <v>4.21</v>
          </cell>
        </row>
        <row r="2020">
          <cell r="A2020">
            <v>38974</v>
          </cell>
          <cell r="C2020">
            <v>4.13</v>
          </cell>
          <cell r="E2020">
            <v>4.22</v>
          </cell>
        </row>
        <row r="2021">
          <cell r="A2021">
            <v>38975</v>
          </cell>
          <cell r="C2021">
            <v>4.0999999999999996</v>
          </cell>
          <cell r="E2021">
            <v>4.1900000000000004</v>
          </cell>
        </row>
        <row r="2022">
          <cell r="A2022">
            <v>38978</v>
          </cell>
          <cell r="C2022">
            <v>4.12</v>
          </cell>
          <cell r="E2022">
            <v>4.2</v>
          </cell>
        </row>
        <row r="2023">
          <cell r="A2023">
            <v>38979</v>
          </cell>
          <cell r="C2023">
            <v>4.08</v>
          </cell>
          <cell r="E2023">
            <v>4.16</v>
          </cell>
        </row>
        <row r="2024">
          <cell r="A2024">
            <v>38980</v>
          </cell>
          <cell r="C2024">
            <v>4.08</v>
          </cell>
          <cell r="E2024">
            <v>4.16</v>
          </cell>
        </row>
        <row r="2025">
          <cell r="A2025">
            <v>38981</v>
          </cell>
          <cell r="C2025">
            <v>4.0199999999999996</v>
          </cell>
          <cell r="E2025">
            <v>4.1100000000000003</v>
          </cell>
        </row>
        <row r="2026">
          <cell r="A2026">
            <v>38982</v>
          </cell>
          <cell r="C2026">
            <v>3.99</v>
          </cell>
          <cell r="E2026">
            <v>4.09</v>
          </cell>
        </row>
        <row r="2027">
          <cell r="A2027">
            <v>38985</v>
          </cell>
          <cell r="C2027">
            <v>3.93</v>
          </cell>
          <cell r="E2027">
            <v>4.01</v>
          </cell>
        </row>
        <row r="2028">
          <cell r="A2028">
            <v>38986</v>
          </cell>
          <cell r="C2028">
            <v>3.97</v>
          </cell>
          <cell r="E2028">
            <v>4.05</v>
          </cell>
        </row>
        <row r="2029">
          <cell r="A2029">
            <v>38987</v>
          </cell>
          <cell r="C2029">
            <v>3.98</v>
          </cell>
          <cell r="E2029">
            <v>4.07</v>
          </cell>
        </row>
        <row r="2030">
          <cell r="A2030">
            <v>38988</v>
          </cell>
          <cell r="C2030">
            <v>3.99</v>
          </cell>
          <cell r="E2030">
            <v>4.08</v>
          </cell>
        </row>
        <row r="2031">
          <cell r="A2031">
            <v>38989</v>
          </cell>
          <cell r="C2031">
            <v>4</v>
          </cell>
          <cell r="E2031">
            <v>4.09</v>
          </cell>
        </row>
        <row r="2032">
          <cell r="A2032">
            <v>38992</v>
          </cell>
          <cell r="C2032">
            <v>3.98</v>
          </cell>
          <cell r="E2032">
            <v>4.0599999999999996</v>
          </cell>
        </row>
        <row r="2033">
          <cell r="A2033">
            <v>38993</v>
          </cell>
          <cell r="C2033">
            <v>3.99</v>
          </cell>
          <cell r="E2033">
            <v>4.07</v>
          </cell>
        </row>
        <row r="2034">
          <cell r="A2034">
            <v>38994</v>
          </cell>
          <cell r="C2034">
            <v>3.96</v>
          </cell>
          <cell r="E2034">
            <v>4.05</v>
          </cell>
        </row>
        <row r="2035">
          <cell r="A2035">
            <v>38995</v>
          </cell>
          <cell r="C2035">
            <v>4.01</v>
          </cell>
          <cell r="E2035">
            <v>4.09</v>
          </cell>
        </row>
        <row r="2036">
          <cell r="A2036">
            <v>38996</v>
          </cell>
          <cell r="C2036">
            <v>4.08</v>
          </cell>
          <cell r="E2036">
            <v>4.16</v>
          </cell>
        </row>
        <row r="2037">
          <cell r="A2037">
            <v>38999</v>
          </cell>
          <cell r="C2037" t="str">
            <v>na</v>
          </cell>
          <cell r="E2037" t="str">
            <v>na</v>
          </cell>
        </row>
        <row r="2038">
          <cell r="A2038">
            <v>39000</v>
          </cell>
          <cell r="C2038">
            <v>4.1100000000000003</v>
          </cell>
          <cell r="E2038">
            <v>4.18</v>
          </cell>
        </row>
        <row r="2039">
          <cell r="A2039">
            <v>39001</v>
          </cell>
          <cell r="C2039">
            <v>4.13</v>
          </cell>
          <cell r="E2039">
            <v>4.2</v>
          </cell>
        </row>
        <row r="2040">
          <cell r="A2040">
            <v>39002</v>
          </cell>
          <cell r="C2040">
            <v>4.1399999999999997</v>
          </cell>
          <cell r="E2040">
            <v>4.21</v>
          </cell>
        </row>
        <row r="2041">
          <cell r="A2041">
            <v>39003</v>
          </cell>
          <cell r="C2041">
            <v>4.17</v>
          </cell>
          <cell r="E2041">
            <v>4.2300000000000004</v>
          </cell>
        </row>
        <row r="2042">
          <cell r="A2042">
            <v>39006</v>
          </cell>
          <cell r="C2042">
            <v>4.1500000000000004</v>
          </cell>
          <cell r="E2042">
            <v>4.22</v>
          </cell>
        </row>
        <row r="2043">
          <cell r="A2043">
            <v>39007</v>
          </cell>
          <cell r="C2043">
            <v>4.17</v>
          </cell>
          <cell r="E2043">
            <v>4.24</v>
          </cell>
        </row>
        <row r="2044">
          <cell r="A2044">
            <v>39008</v>
          </cell>
          <cell r="C2044">
            <v>4.1500000000000004</v>
          </cell>
          <cell r="E2044">
            <v>4.22</v>
          </cell>
        </row>
        <row r="2045">
          <cell r="A2045">
            <v>39009</v>
          </cell>
          <cell r="C2045">
            <v>4.18</v>
          </cell>
          <cell r="E2045">
            <v>4.24</v>
          </cell>
        </row>
        <row r="2046">
          <cell r="A2046">
            <v>39010</v>
          </cell>
          <cell r="C2046">
            <v>4.18</v>
          </cell>
          <cell r="E2046">
            <v>4.24</v>
          </cell>
        </row>
        <row r="2047">
          <cell r="A2047">
            <v>39013</v>
          </cell>
          <cell r="C2047">
            <v>4.2</v>
          </cell>
          <cell r="E2047">
            <v>4.2699999999999996</v>
          </cell>
        </row>
        <row r="2048">
          <cell r="A2048">
            <v>39014</v>
          </cell>
          <cell r="C2048">
            <v>4.2</v>
          </cell>
          <cell r="E2048">
            <v>4.2699999999999996</v>
          </cell>
        </row>
        <row r="2049">
          <cell r="A2049">
            <v>39015</v>
          </cell>
          <cell r="C2049">
            <v>4.17</v>
          </cell>
          <cell r="E2049">
            <v>4.24</v>
          </cell>
        </row>
        <row r="2050">
          <cell r="A2050">
            <v>39016</v>
          </cell>
          <cell r="C2050">
            <v>4.1100000000000003</v>
          </cell>
          <cell r="E2050">
            <v>4.18</v>
          </cell>
        </row>
        <row r="2051">
          <cell r="A2051">
            <v>39017</v>
          </cell>
          <cell r="C2051">
            <v>4.07</v>
          </cell>
          <cell r="E2051">
            <v>4.1399999999999997</v>
          </cell>
        </row>
        <row r="2052">
          <cell r="A2052">
            <v>39020</v>
          </cell>
          <cell r="C2052">
            <v>4.07</v>
          </cell>
          <cell r="E2052">
            <v>4.13</v>
          </cell>
        </row>
        <row r="2053">
          <cell r="A2053">
            <v>39021</v>
          </cell>
          <cell r="C2053">
            <v>4.0199999999999996</v>
          </cell>
          <cell r="E2053">
            <v>4.08</v>
          </cell>
        </row>
        <row r="2054">
          <cell r="A2054">
            <v>39022</v>
          </cell>
          <cell r="C2054">
            <v>3.98</v>
          </cell>
          <cell r="E2054">
            <v>4.0599999999999996</v>
          </cell>
        </row>
        <row r="2055">
          <cell r="A2055">
            <v>39023</v>
          </cell>
          <cell r="C2055">
            <v>4.0199999999999996</v>
          </cell>
          <cell r="E2055">
            <v>4.09</v>
          </cell>
        </row>
        <row r="2056">
          <cell r="A2056">
            <v>39024</v>
          </cell>
          <cell r="C2056">
            <v>4.1100000000000003</v>
          </cell>
          <cell r="E2056">
            <v>4.17</v>
          </cell>
        </row>
        <row r="2057">
          <cell r="A2057">
            <v>39027</v>
          </cell>
          <cell r="C2057">
            <v>4.0999999999999996</v>
          </cell>
          <cell r="E2057">
            <v>4.16</v>
          </cell>
        </row>
        <row r="2058">
          <cell r="A2058">
            <v>39028</v>
          </cell>
          <cell r="C2058">
            <v>4.05</v>
          </cell>
          <cell r="E2058">
            <v>4.1100000000000003</v>
          </cell>
        </row>
        <row r="2059">
          <cell r="A2059">
            <v>39029</v>
          </cell>
          <cell r="C2059">
            <v>4.04</v>
          </cell>
          <cell r="E2059">
            <v>4.0999999999999996</v>
          </cell>
        </row>
        <row r="2060">
          <cell r="A2060">
            <v>39030</v>
          </cell>
          <cell r="C2060">
            <v>4.03</v>
          </cell>
          <cell r="E2060">
            <v>4.0999999999999996</v>
          </cell>
        </row>
        <row r="2061">
          <cell r="A2061">
            <v>39031</v>
          </cell>
          <cell r="C2061">
            <v>4</v>
          </cell>
          <cell r="E2061">
            <v>4.08</v>
          </cell>
        </row>
        <row r="2062">
          <cell r="A2062">
            <v>39034</v>
          </cell>
          <cell r="C2062" t="str">
            <v>na</v>
          </cell>
          <cell r="E2062" t="str">
            <v>na</v>
          </cell>
        </row>
        <row r="2063">
          <cell r="A2063">
            <v>39035</v>
          </cell>
          <cell r="C2063">
            <v>3.98</v>
          </cell>
          <cell r="E2063">
            <v>4.07</v>
          </cell>
        </row>
        <row r="2064">
          <cell r="A2064">
            <v>39036</v>
          </cell>
          <cell r="C2064">
            <v>4.0199999999999996</v>
          </cell>
          <cell r="E2064">
            <v>4.09</v>
          </cell>
        </row>
        <row r="2065">
          <cell r="A2065">
            <v>39037</v>
          </cell>
          <cell r="C2065">
            <v>4.03</v>
          </cell>
          <cell r="E2065">
            <v>4.1100000000000003</v>
          </cell>
        </row>
        <row r="2066">
          <cell r="A2066">
            <v>39038</v>
          </cell>
          <cell r="C2066">
            <v>4</v>
          </cell>
          <cell r="E2066">
            <v>4.08</v>
          </cell>
        </row>
        <row r="2067">
          <cell r="A2067">
            <v>39041</v>
          </cell>
          <cell r="C2067">
            <v>4</v>
          </cell>
          <cell r="E2067">
            <v>4.09</v>
          </cell>
        </row>
        <row r="2068">
          <cell r="A2068">
            <v>39042</v>
          </cell>
          <cell r="C2068">
            <v>3.99</v>
          </cell>
          <cell r="E2068">
            <v>4.07</v>
          </cell>
        </row>
        <row r="2069">
          <cell r="A2069">
            <v>39043</v>
          </cell>
          <cell r="C2069">
            <v>3.98</v>
          </cell>
          <cell r="E2069">
            <v>4.0599999999999996</v>
          </cell>
        </row>
        <row r="2070">
          <cell r="A2070">
            <v>39044</v>
          </cell>
          <cell r="C2070">
            <v>3.98</v>
          </cell>
          <cell r="E2070">
            <v>4.07</v>
          </cell>
        </row>
        <row r="2071">
          <cell r="A2071">
            <v>39045</v>
          </cell>
          <cell r="C2071">
            <v>3.97</v>
          </cell>
          <cell r="E2071">
            <v>4.05</v>
          </cell>
        </row>
        <row r="2072">
          <cell r="A2072">
            <v>39048</v>
          </cell>
          <cell r="C2072">
            <v>3.95</v>
          </cell>
          <cell r="E2072">
            <v>4.04</v>
          </cell>
        </row>
        <row r="2073">
          <cell r="A2073">
            <v>39049</v>
          </cell>
          <cell r="C2073">
            <v>3.92</v>
          </cell>
          <cell r="E2073">
            <v>4</v>
          </cell>
        </row>
        <row r="2074">
          <cell r="A2074">
            <v>39050</v>
          </cell>
          <cell r="C2074">
            <v>3.94</v>
          </cell>
          <cell r="E2074">
            <v>4.0199999999999996</v>
          </cell>
        </row>
        <row r="2075">
          <cell r="A2075">
            <v>39051</v>
          </cell>
          <cell r="C2075">
            <v>3.9</v>
          </cell>
          <cell r="E2075">
            <v>3.99</v>
          </cell>
        </row>
        <row r="2076">
          <cell r="A2076">
            <v>39052</v>
          </cell>
          <cell r="C2076">
            <v>3.86</v>
          </cell>
          <cell r="E2076">
            <v>3.96</v>
          </cell>
        </row>
        <row r="2077">
          <cell r="A2077">
            <v>39055</v>
          </cell>
          <cell r="C2077">
            <v>3.87</v>
          </cell>
          <cell r="E2077">
            <v>3.97</v>
          </cell>
        </row>
        <row r="2078">
          <cell r="A2078">
            <v>39056</v>
          </cell>
          <cell r="C2078">
            <v>3.87</v>
          </cell>
          <cell r="E2078">
            <v>3.97</v>
          </cell>
        </row>
        <row r="2079">
          <cell r="A2079">
            <v>39057</v>
          </cell>
          <cell r="C2079">
            <v>3.9</v>
          </cell>
          <cell r="E2079">
            <v>3.99</v>
          </cell>
        </row>
        <row r="2080">
          <cell r="A2080">
            <v>39058</v>
          </cell>
          <cell r="C2080">
            <v>3.89</v>
          </cell>
          <cell r="E2080">
            <v>3.98</v>
          </cell>
        </row>
        <row r="2081">
          <cell r="A2081">
            <v>39059</v>
          </cell>
          <cell r="C2081">
            <v>3.94</v>
          </cell>
          <cell r="E2081">
            <v>4.01</v>
          </cell>
        </row>
        <row r="2082">
          <cell r="A2082">
            <v>39062</v>
          </cell>
          <cell r="C2082">
            <v>3.91</v>
          </cell>
          <cell r="E2082">
            <v>3.98</v>
          </cell>
        </row>
        <row r="2083">
          <cell r="A2083">
            <v>39063</v>
          </cell>
          <cell r="C2083">
            <v>3.89</v>
          </cell>
          <cell r="E2083">
            <v>3.97</v>
          </cell>
        </row>
        <row r="2084">
          <cell r="A2084">
            <v>39064</v>
          </cell>
          <cell r="C2084">
            <v>3.96</v>
          </cell>
          <cell r="E2084">
            <v>4.04</v>
          </cell>
        </row>
        <row r="2085">
          <cell r="A2085">
            <v>39065</v>
          </cell>
          <cell r="C2085">
            <v>3.98</v>
          </cell>
          <cell r="E2085">
            <v>4.05</v>
          </cell>
        </row>
        <row r="2086">
          <cell r="A2086">
            <v>39066</v>
          </cell>
          <cell r="C2086">
            <v>4.01</v>
          </cell>
          <cell r="E2086">
            <v>4.08</v>
          </cell>
        </row>
        <row r="2087">
          <cell r="A2087">
            <v>39069</v>
          </cell>
          <cell r="C2087">
            <v>4.04</v>
          </cell>
          <cell r="E2087">
            <v>4.1100000000000003</v>
          </cell>
        </row>
        <row r="2088">
          <cell r="A2088">
            <v>39070</v>
          </cell>
          <cell r="C2088">
            <v>4.03</v>
          </cell>
          <cell r="E2088">
            <v>4.09</v>
          </cell>
        </row>
        <row r="2089">
          <cell r="A2089">
            <v>39071</v>
          </cell>
          <cell r="C2089">
            <v>4.0199999999999996</v>
          </cell>
          <cell r="E2089">
            <v>4.08</v>
          </cell>
        </row>
        <row r="2090">
          <cell r="A2090">
            <v>39072</v>
          </cell>
          <cell r="C2090">
            <v>3.97</v>
          </cell>
          <cell r="E2090">
            <v>4.03</v>
          </cell>
        </row>
        <row r="2091">
          <cell r="A2091">
            <v>39073</v>
          </cell>
          <cell r="C2091">
            <v>4.01</v>
          </cell>
          <cell r="E2091">
            <v>4.0599999999999996</v>
          </cell>
        </row>
        <row r="2092">
          <cell r="A2092">
            <v>39076</v>
          </cell>
          <cell r="C2092" t="str">
            <v>na</v>
          </cell>
          <cell r="E2092" t="str">
            <v>na</v>
          </cell>
        </row>
        <row r="2093">
          <cell r="A2093">
            <v>39077</v>
          </cell>
          <cell r="C2093" t="str">
            <v>na</v>
          </cell>
          <cell r="E2093" t="str">
            <v>na</v>
          </cell>
        </row>
        <row r="2094">
          <cell r="A2094">
            <v>39078</v>
          </cell>
          <cell r="C2094">
            <v>4.05</v>
          </cell>
          <cell r="E2094">
            <v>4.0999999999999996</v>
          </cell>
        </row>
        <row r="2095">
          <cell r="A2095">
            <v>39079</v>
          </cell>
          <cell r="C2095">
            <v>4.08</v>
          </cell>
          <cell r="E2095">
            <v>4.13</v>
          </cell>
        </row>
        <row r="2096">
          <cell r="A2096">
            <v>39080</v>
          </cell>
          <cell r="C2096">
            <v>4.08</v>
          </cell>
          <cell r="E2096">
            <v>4.1399999999999997</v>
          </cell>
        </row>
        <row r="2097">
          <cell r="A2097">
            <v>39083</v>
          </cell>
          <cell r="C2097" t="str">
            <v>na</v>
          </cell>
          <cell r="E2097" t="str">
            <v>na</v>
          </cell>
        </row>
        <row r="2098">
          <cell r="A2098">
            <v>39084</v>
          </cell>
          <cell r="C2098">
            <v>4.0599999999999996</v>
          </cell>
          <cell r="E2098">
            <v>4.12</v>
          </cell>
        </row>
        <row r="2099">
          <cell r="A2099">
            <v>39085</v>
          </cell>
          <cell r="C2099">
            <v>4.04</v>
          </cell>
          <cell r="E2099">
            <v>4.0999999999999996</v>
          </cell>
        </row>
        <row r="2100">
          <cell r="A2100">
            <v>39086</v>
          </cell>
          <cell r="C2100">
            <v>3.99</v>
          </cell>
          <cell r="E2100">
            <v>4.0599999999999996</v>
          </cell>
        </row>
        <row r="2101">
          <cell r="A2101">
            <v>39087</v>
          </cell>
          <cell r="C2101">
            <v>4.03</v>
          </cell>
          <cell r="E2101">
            <v>4.09</v>
          </cell>
        </row>
        <row r="2102">
          <cell r="A2102">
            <v>39090</v>
          </cell>
          <cell r="C2102">
            <v>4.05</v>
          </cell>
          <cell r="E2102">
            <v>4.0999999999999996</v>
          </cell>
        </row>
        <row r="2103">
          <cell r="A2103">
            <v>39091</v>
          </cell>
          <cell r="C2103">
            <v>4.05</v>
          </cell>
          <cell r="E2103">
            <v>4.1100000000000003</v>
          </cell>
        </row>
        <row r="2104">
          <cell r="A2104">
            <v>39092</v>
          </cell>
          <cell r="C2104">
            <v>4.07</v>
          </cell>
          <cell r="E2104">
            <v>4.13</v>
          </cell>
        </row>
        <row r="2105">
          <cell r="A2105">
            <v>39093</v>
          </cell>
          <cell r="C2105">
            <v>4.1100000000000003</v>
          </cell>
          <cell r="E2105">
            <v>4.16</v>
          </cell>
        </row>
        <row r="2106">
          <cell r="A2106">
            <v>39094</v>
          </cell>
          <cell r="C2106">
            <v>4.13</v>
          </cell>
          <cell r="E2106">
            <v>4.18</v>
          </cell>
        </row>
        <row r="2107">
          <cell r="A2107">
            <v>39097</v>
          </cell>
          <cell r="C2107">
            <v>4.1399999999999997</v>
          </cell>
          <cell r="E2107">
            <v>4.1900000000000004</v>
          </cell>
        </row>
        <row r="2108">
          <cell r="A2108">
            <v>39098</v>
          </cell>
          <cell r="C2108">
            <v>4.13</v>
          </cell>
          <cell r="E2108">
            <v>4.1900000000000004</v>
          </cell>
        </row>
        <row r="2109">
          <cell r="A2109">
            <v>39099</v>
          </cell>
          <cell r="C2109">
            <v>4.16</v>
          </cell>
          <cell r="E2109">
            <v>4.21</v>
          </cell>
        </row>
        <row r="2110">
          <cell r="A2110">
            <v>39100</v>
          </cell>
          <cell r="C2110">
            <v>4.13</v>
          </cell>
          <cell r="E2110">
            <v>4.18</v>
          </cell>
        </row>
        <row r="2111">
          <cell r="A2111">
            <v>39101</v>
          </cell>
          <cell r="C2111">
            <v>4.13</v>
          </cell>
          <cell r="E2111">
            <v>4.18</v>
          </cell>
        </row>
        <row r="2112">
          <cell r="A2112">
            <v>39104</v>
          </cell>
          <cell r="C2112">
            <v>4.13</v>
          </cell>
          <cell r="E2112">
            <v>4.17</v>
          </cell>
        </row>
        <row r="2113">
          <cell r="A2113">
            <v>39105</v>
          </cell>
          <cell r="C2113">
            <v>4.16</v>
          </cell>
          <cell r="E2113">
            <v>4.21</v>
          </cell>
        </row>
        <row r="2114">
          <cell r="A2114">
            <v>39106</v>
          </cell>
          <cell r="C2114">
            <v>4.17</v>
          </cell>
          <cell r="E2114">
            <v>4.22</v>
          </cell>
        </row>
        <row r="2115">
          <cell r="A2115">
            <v>39107</v>
          </cell>
          <cell r="C2115">
            <v>4.2</v>
          </cell>
          <cell r="E2115">
            <v>4.25</v>
          </cell>
        </row>
        <row r="2116">
          <cell r="A2116">
            <v>39108</v>
          </cell>
          <cell r="C2116">
            <v>4.1900000000000004</v>
          </cell>
          <cell r="E2116">
            <v>4.24</v>
          </cell>
        </row>
        <row r="2117">
          <cell r="A2117">
            <v>39111</v>
          </cell>
          <cell r="C2117">
            <v>4.22</v>
          </cell>
          <cell r="E2117">
            <v>4.26</v>
          </cell>
        </row>
        <row r="2118">
          <cell r="A2118">
            <v>39112</v>
          </cell>
          <cell r="C2118">
            <v>4.22</v>
          </cell>
          <cell r="E2118">
            <v>4.2699999999999996</v>
          </cell>
        </row>
        <row r="2119">
          <cell r="A2119">
            <v>39113</v>
          </cell>
          <cell r="C2119">
            <v>4.17</v>
          </cell>
          <cell r="E2119">
            <v>4.22</v>
          </cell>
        </row>
        <row r="2120">
          <cell r="A2120">
            <v>39114</v>
          </cell>
          <cell r="C2120">
            <v>4.1900000000000004</v>
          </cell>
          <cell r="E2120">
            <v>4.2300000000000004</v>
          </cell>
        </row>
        <row r="2121">
          <cell r="A2121">
            <v>39115</v>
          </cell>
          <cell r="C2121">
            <v>4.18</v>
          </cell>
          <cell r="E2121">
            <v>4.22</v>
          </cell>
        </row>
        <row r="2122">
          <cell r="A2122">
            <v>39118</v>
          </cell>
          <cell r="C2122">
            <v>4.16</v>
          </cell>
          <cell r="E2122">
            <v>4.21</v>
          </cell>
        </row>
        <row r="2123">
          <cell r="A2123">
            <v>39119</v>
          </cell>
          <cell r="C2123">
            <v>4.13</v>
          </cell>
          <cell r="E2123">
            <v>4.17</v>
          </cell>
        </row>
        <row r="2124">
          <cell r="A2124">
            <v>39120</v>
          </cell>
          <cell r="C2124">
            <v>4.1100000000000003</v>
          </cell>
          <cell r="E2124">
            <v>4.16</v>
          </cell>
        </row>
        <row r="2125">
          <cell r="A2125">
            <v>39121</v>
          </cell>
          <cell r="C2125">
            <v>4.0999999999999996</v>
          </cell>
          <cell r="E2125">
            <v>4.1500000000000004</v>
          </cell>
        </row>
        <row r="2126">
          <cell r="A2126">
            <v>39122</v>
          </cell>
          <cell r="C2126">
            <v>4.16</v>
          </cell>
          <cell r="E2126">
            <v>4.21</v>
          </cell>
        </row>
        <row r="2127">
          <cell r="A2127">
            <v>39125</v>
          </cell>
          <cell r="C2127">
            <v>4.2</v>
          </cell>
          <cell r="E2127">
            <v>4.24</v>
          </cell>
        </row>
        <row r="2128">
          <cell r="A2128">
            <v>39126</v>
          </cell>
          <cell r="C2128">
            <v>4.22</v>
          </cell>
          <cell r="E2128">
            <v>4.26</v>
          </cell>
        </row>
        <row r="2129">
          <cell r="A2129">
            <v>39127</v>
          </cell>
          <cell r="C2129">
            <v>4.1399999999999997</v>
          </cell>
          <cell r="E2129">
            <v>4.1900000000000004</v>
          </cell>
        </row>
        <row r="2130">
          <cell r="A2130">
            <v>39128</v>
          </cell>
          <cell r="C2130">
            <v>4.1100000000000003</v>
          </cell>
          <cell r="E2130">
            <v>4.16</v>
          </cell>
        </row>
        <row r="2131">
          <cell r="A2131">
            <v>39129</v>
          </cell>
          <cell r="C2131">
            <v>4.0999999999999996</v>
          </cell>
          <cell r="E2131">
            <v>4.1500000000000004</v>
          </cell>
        </row>
        <row r="2132">
          <cell r="A2132">
            <v>39132</v>
          </cell>
          <cell r="C2132">
            <v>4.09</v>
          </cell>
          <cell r="E2132">
            <v>4.1399999999999997</v>
          </cell>
        </row>
        <row r="2133">
          <cell r="A2133">
            <v>39133</v>
          </cell>
          <cell r="C2133">
            <v>4.07</v>
          </cell>
          <cell r="E2133">
            <v>4.12</v>
          </cell>
        </row>
        <row r="2134">
          <cell r="A2134">
            <v>39134</v>
          </cell>
          <cell r="C2134">
            <v>4.09</v>
          </cell>
          <cell r="E2134">
            <v>4.1399999999999997</v>
          </cell>
        </row>
        <row r="2135">
          <cell r="A2135">
            <v>39135</v>
          </cell>
          <cell r="C2135">
            <v>4.13</v>
          </cell>
          <cell r="E2135">
            <v>4.17</v>
          </cell>
        </row>
        <row r="2136">
          <cell r="A2136">
            <v>39136</v>
          </cell>
          <cell r="C2136">
            <v>4.0999999999999996</v>
          </cell>
          <cell r="E2136">
            <v>4.1500000000000004</v>
          </cell>
        </row>
        <row r="2137">
          <cell r="A2137">
            <v>39139</v>
          </cell>
          <cell r="C2137">
            <v>4.0599999999999996</v>
          </cell>
          <cell r="E2137">
            <v>4.0999999999999996</v>
          </cell>
        </row>
        <row r="2138">
          <cell r="A2138">
            <v>39140</v>
          </cell>
          <cell r="C2138">
            <v>3.98</v>
          </cell>
          <cell r="E2138">
            <v>4.04</v>
          </cell>
        </row>
        <row r="2139">
          <cell r="A2139">
            <v>39141</v>
          </cell>
          <cell r="C2139">
            <v>4.03</v>
          </cell>
          <cell r="E2139">
            <v>4.09</v>
          </cell>
        </row>
        <row r="2140">
          <cell r="A2140">
            <v>39142</v>
          </cell>
          <cell r="C2140">
            <v>4.0199999999999996</v>
          </cell>
          <cell r="E2140">
            <v>4.09</v>
          </cell>
        </row>
        <row r="2141">
          <cell r="A2141">
            <v>39143</v>
          </cell>
          <cell r="C2141">
            <v>3.99</v>
          </cell>
          <cell r="E2141">
            <v>4.08</v>
          </cell>
        </row>
        <row r="2142">
          <cell r="A2142">
            <v>39146</v>
          </cell>
          <cell r="C2142">
            <v>3.99</v>
          </cell>
          <cell r="E2142">
            <v>4.08</v>
          </cell>
        </row>
        <row r="2143">
          <cell r="A2143">
            <v>39147</v>
          </cell>
          <cell r="C2143">
            <v>4</v>
          </cell>
          <cell r="E2143">
            <v>4.08</v>
          </cell>
        </row>
        <row r="2144">
          <cell r="A2144">
            <v>39148</v>
          </cell>
          <cell r="C2144">
            <v>3.95</v>
          </cell>
          <cell r="E2144">
            <v>4.04</v>
          </cell>
        </row>
        <row r="2145">
          <cell r="A2145">
            <v>39149</v>
          </cell>
          <cell r="C2145">
            <v>3.98</v>
          </cell>
          <cell r="E2145">
            <v>4.0599999999999996</v>
          </cell>
        </row>
        <row r="2146">
          <cell r="A2146">
            <v>39150</v>
          </cell>
          <cell r="C2146">
            <v>4.05</v>
          </cell>
          <cell r="E2146">
            <v>4.1100000000000003</v>
          </cell>
        </row>
        <row r="2147">
          <cell r="A2147">
            <v>39153</v>
          </cell>
          <cell r="C2147">
            <v>4.0199999999999996</v>
          </cell>
          <cell r="E2147">
            <v>4.0999999999999996</v>
          </cell>
        </row>
        <row r="2148">
          <cell r="A2148">
            <v>39154</v>
          </cell>
          <cell r="C2148">
            <v>3.98</v>
          </cell>
          <cell r="E2148">
            <v>4.07</v>
          </cell>
        </row>
        <row r="2149">
          <cell r="A2149">
            <v>39155</v>
          </cell>
          <cell r="C2149">
            <v>4.0199999999999996</v>
          </cell>
          <cell r="E2149">
            <v>4.1100000000000003</v>
          </cell>
        </row>
        <row r="2150">
          <cell r="A2150">
            <v>39156</v>
          </cell>
          <cell r="C2150">
            <v>4.0199999999999996</v>
          </cell>
          <cell r="E2150">
            <v>4.1100000000000003</v>
          </cell>
        </row>
        <row r="2151">
          <cell r="A2151">
            <v>39157</v>
          </cell>
          <cell r="C2151">
            <v>4.03</v>
          </cell>
          <cell r="E2151">
            <v>4.12</v>
          </cell>
        </row>
        <row r="2152">
          <cell r="A2152">
            <v>39160</v>
          </cell>
          <cell r="C2152">
            <v>4.0599999999999996</v>
          </cell>
          <cell r="E2152">
            <v>4.1500000000000004</v>
          </cell>
        </row>
        <row r="2153">
          <cell r="A2153">
            <v>39161</v>
          </cell>
          <cell r="C2153">
            <v>4.08</v>
          </cell>
          <cell r="E2153">
            <v>4.16</v>
          </cell>
        </row>
        <row r="2154">
          <cell r="A2154">
            <v>39162</v>
          </cell>
          <cell r="C2154">
            <v>4.08</v>
          </cell>
          <cell r="E2154">
            <v>4.18</v>
          </cell>
        </row>
        <row r="2155">
          <cell r="A2155">
            <v>39163</v>
          </cell>
          <cell r="C2155">
            <v>4.0999999999999996</v>
          </cell>
          <cell r="E2155">
            <v>4.21</v>
          </cell>
        </row>
        <row r="2156">
          <cell r="A2156">
            <v>39164</v>
          </cell>
          <cell r="C2156">
            <v>4.1100000000000003</v>
          </cell>
          <cell r="E2156">
            <v>4.21</v>
          </cell>
        </row>
        <row r="2157">
          <cell r="A2157">
            <v>39167</v>
          </cell>
          <cell r="C2157">
            <v>4.1100000000000003</v>
          </cell>
          <cell r="E2157">
            <v>4.21</v>
          </cell>
        </row>
        <row r="2158">
          <cell r="A2158">
            <v>39168</v>
          </cell>
          <cell r="C2158">
            <v>4.09</v>
          </cell>
          <cell r="E2158">
            <v>4.1900000000000004</v>
          </cell>
        </row>
        <row r="2159">
          <cell r="A2159">
            <v>39169</v>
          </cell>
          <cell r="C2159">
            <v>4.0999999999999996</v>
          </cell>
          <cell r="E2159">
            <v>4.21</v>
          </cell>
        </row>
        <row r="2160">
          <cell r="A2160">
            <v>39170</v>
          </cell>
          <cell r="C2160">
            <v>4.12</v>
          </cell>
          <cell r="E2160">
            <v>4.21</v>
          </cell>
        </row>
        <row r="2161">
          <cell r="A2161">
            <v>39171</v>
          </cell>
          <cell r="C2161">
            <v>4.1100000000000003</v>
          </cell>
          <cell r="E2161">
            <v>4.2</v>
          </cell>
        </row>
        <row r="2162">
          <cell r="A2162">
            <v>39174</v>
          </cell>
          <cell r="C2162">
            <v>4.1100000000000003</v>
          </cell>
          <cell r="E2162">
            <v>4.2</v>
          </cell>
        </row>
        <row r="2163">
          <cell r="A2163">
            <v>39175</v>
          </cell>
          <cell r="C2163">
            <v>4.1399999999999997</v>
          </cell>
          <cell r="E2163">
            <v>4.22</v>
          </cell>
        </row>
        <row r="2164">
          <cell r="A2164">
            <v>39176</v>
          </cell>
          <cell r="C2164">
            <v>4.1100000000000003</v>
          </cell>
          <cell r="E2164">
            <v>4.1900000000000004</v>
          </cell>
        </row>
        <row r="2165">
          <cell r="A2165">
            <v>39177</v>
          </cell>
          <cell r="C2165">
            <v>4.1399999999999997</v>
          </cell>
          <cell r="E2165">
            <v>4.21</v>
          </cell>
        </row>
        <row r="2166">
          <cell r="A2166">
            <v>39178</v>
          </cell>
          <cell r="C2166" t="str">
            <v>na</v>
          </cell>
          <cell r="E2166" t="str">
            <v>na</v>
          </cell>
        </row>
        <row r="2167">
          <cell r="A2167">
            <v>39181</v>
          </cell>
          <cell r="C2167">
            <v>4.1900000000000004</v>
          </cell>
          <cell r="E2167">
            <v>4.24</v>
          </cell>
        </row>
        <row r="2168">
          <cell r="A2168">
            <v>39182</v>
          </cell>
          <cell r="C2168">
            <v>4.16</v>
          </cell>
          <cell r="E2168">
            <v>4.22</v>
          </cell>
        </row>
        <row r="2169">
          <cell r="A2169">
            <v>39183</v>
          </cell>
          <cell r="C2169">
            <v>4.18</v>
          </cell>
          <cell r="E2169">
            <v>4.2300000000000004</v>
          </cell>
        </row>
        <row r="2170">
          <cell r="A2170">
            <v>39184</v>
          </cell>
          <cell r="C2170">
            <v>4.1900000000000004</v>
          </cell>
          <cell r="E2170">
            <v>4.24</v>
          </cell>
        </row>
        <row r="2171">
          <cell r="A2171">
            <v>39185</v>
          </cell>
          <cell r="C2171">
            <v>4.21</v>
          </cell>
          <cell r="E2171">
            <v>4.25</v>
          </cell>
        </row>
        <row r="2172">
          <cell r="A2172">
            <v>39188</v>
          </cell>
          <cell r="C2172">
            <v>4.21</v>
          </cell>
          <cell r="E2172">
            <v>4.26</v>
          </cell>
        </row>
        <row r="2173">
          <cell r="A2173">
            <v>39189</v>
          </cell>
          <cell r="C2173">
            <v>4.18</v>
          </cell>
          <cell r="E2173">
            <v>4.22</v>
          </cell>
        </row>
        <row r="2174">
          <cell r="A2174">
            <v>39190</v>
          </cell>
          <cell r="C2174">
            <v>4.18</v>
          </cell>
          <cell r="E2174">
            <v>4.22</v>
          </cell>
        </row>
        <row r="2175">
          <cell r="A2175">
            <v>39191</v>
          </cell>
          <cell r="C2175">
            <v>4.1900000000000004</v>
          </cell>
          <cell r="E2175">
            <v>4.2300000000000004</v>
          </cell>
        </row>
        <row r="2176">
          <cell r="A2176">
            <v>39192</v>
          </cell>
          <cell r="C2176">
            <v>4.21</v>
          </cell>
          <cell r="E2176">
            <v>4.26</v>
          </cell>
        </row>
        <row r="2177">
          <cell r="A2177">
            <v>39195</v>
          </cell>
          <cell r="C2177">
            <v>4.18</v>
          </cell>
          <cell r="E2177">
            <v>4.22</v>
          </cell>
        </row>
        <row r="2178">
          <cell r="A2178">
            <v>39196</v>
          </cell>
          <cell r="C2178">
            <v>4.1500000000000004</v>
          </cell>
          <cell r="E2178">
            <v>4.2</v>
          </cell>
        </row>
        <row r="2179">
          <cell r="A2179">
            <v>39197</v>
          </cell>
          <cell r="C2179">
            <v>4.1500000000000004</v>
          </cell>
          <cell r="E2179">
            <v>4.2</v>
          </cell>
        </row>
        <row r="2180">
          <cell r="A2180">
            <v>39198</v>
          </cell>
          <cell r="C2180">
            <v>4.1900000000000004</v>
          </cell>
          <cell r="E2180">
            <v>4.24</v>
          </cell>
        </row>
        <row r="2181">
          <cell r="A2181">
            <v>39199</v>
          </cell>
          <cell r="C2181">
            <v>4.22</v>
          </cell>
          <cell r="E2181">
            <v>4.2699999999999996</v>
          </cell>
        </row>
        <row r="2182">
          <cell r="A2182">
            <v>39202</v>
          </cell>
          <cell r="C2182">
            <v>4.1399999999999997</v>
          </cell>
          <cell r="E2182">
            <v>4.1900000000000004</v>
          </cell>
        </row>
        <row r="2183">
          <cell r="A2183">
            <v>39203</v>
          </cell>
          <cell r="C2183">
            <v>4.16</v>
          </cell>
          <cell r="E2183">
            <v>4.2</v>
          </cell>
        </row>
        <row r="2184">
          <cell r="A2184">
            <v>39204</v>
          </cell>
          <cell r="C2184">
            <v>4.18</v>
          </cell>
          <cell r="E2184">
            <v>4.2300000000000004</v>
          </cell>
        </row>
        <row r="2185">
          <cell r="A2185">
            <v>39205</v>
          </cell>
          <cell r="C2185">
            <v>4.22</v>
          </cell>
          <cell r="E2185">
            <v>4.25</v>
          </cell>
        </row>
        <row r="2186">
          <cell r="A2186">
            <v>39206</v>
          </cell>
          <cell r="C2186">
            <v>4.2</v>
          </cell>
          <cell r="E2186">
            <v>4.24</v>
          </cell>
        </row>
        <row r="2187">
          <cell r="A2187">
            <v>39209</v>
          </cell>
          <cell r="C2187">
            <v>4.18</v>
          </cell>
          <cell r="E2187">
            <v>4.21</v>
          </cell>
        </row>
        <row r="2188">
          <cell r="A2188">
            <v>39210</v>
          </cell>
          <cell r="C2188">
            <v>4.18</v>
          </cell>
          <cell r="E2188">
            <v>4.21</v>
          </cell>
        </row>
        <row r="2189">
          <cell r="A2189">
            <v>39211</v>
          </cell>
          <cell r="C2189">
            <v>4.1900000000000004</v>
          </cell>
          <cell r="E2189">
            <v>4.22</v>
          </cell>
        </row>
        <row r="2190">
          <cell r="A2190">
            <v>39212</v>
          </cell>
          <cell r="C2190">
            <v>4.1900000000000004</v>
          </cell>
          <cell r="E2190">
            <v>4.21</v>
          </cell>
        </row>
        <row r="2191">
          <cell r="A2191">
            <v>39213</v>
          </cell>
          <cell r="C2191">
            <v>4.18</v>
          </cell>
          <cell r="E2191">
            <v>4.21</v>
          </cell>
        </row>
        <row r="2192">
          <cell r="A2192">
            <v>39216</v>
          </cell>
          <cell r="C2192">
            <v>4.2300000000000004</v>
          </cell>
          <cell r="E2192">
            <v>4.24</v>
          </cell>
        </row>
        <row r="2193">
          <cell r="A2193">
            <v>39217</v>
          </cell>
          <cell r="C2193">
            <v>4.2300000000000004</v>
          </cell>
          <cell r="E2193">
            <v>4.24</v>
          </cell>
        </row>
        <row r="2194">
          <cell r="A2194">
            <v>39218</v>
          </cell>
          <cell r="C2194">
            <v>4.2300000000000004</v>
          </cell>
          <cell r="E2194">
            <v>4.24</v>
          </cell>
        </row>
        <row r="2195">
          <cell r="A2195">
            <v>39219</v>
          </cell>
          <cell r="C2195">
            <v>4.3</v>
          </cell>
          <cell r="E2195">
            <v>4.28</v>
          </cell>
        </row>
        <row r="2196">
          <cell r="A2196">
            <v>39220</v>
          </cell>
          <cell r="C2196">
            <v>4.3099999999999996</v>
          </cell>
          <cell r="E2196">
            <v>4.28</v>
          </cell>
        </row>
        <row r="2197">
          <cell r="A2197">
            <v>39223</v>
          </cell>
          <cell r="C2197" t="str">
            <v>na</v>
          </cell>
          <cell r="E2197" t="str">
            <v>na</v>
          </cell>
        </row>
        <row r="2198">
          <cell r="A2198">
            <v>39224</v>
          </cell>
          <cell r="C2198">
            <v>4.3499999999999996</v>
          </cell>
          <cell r="E2198">
            <v>4.3</v>
          </cell>
        </row>
        <row r="2199">
          <cell r="A2199">
            <v>39225</v>
          </cell>
          <cell r="C2199">
            <v>4.38</v>
          </cell>
          <cell r="E2199">
            <v>4.3499999999999996</v>
          </cell>
        </row>
        <row r="2200">
          <cell r="A2200">
            <v>39226</v>
          </cell>
          <cell r="C2200">
            <v>4.4000000000000004</v>
          </cell>
          <cell r="E2200">
            <v>4.3600000000000003</v>
          </cell>
        </row>
        <row r="2201">
          <cell r="A2201">
            <v>39227</v>
          </cell>
          <cell r="C2201">
            <v>4.42</v>
          </cell>
          <cell r="E2201">
            <v>4.37</v>
          </cell>
        </row>
        <row r="2202">
          <cell r="A2202">
            <v>39230</v>
          </cell>
          <cell r="C2202">
            <v>4.4400000000000004</v>
          </cell>
          <cell r="E2202">
            <v>4.3899999999999997</v>
          </cell>
        </row>
        <row r="2203">
          <cell r="A2203">
            <v>39231</v>
          </cell>
          <cell r="C2203">
            <v>4.5</v>
          </cell>
          <cell r="E2203">
            <v>4.42</v>
          </cell>
        </row>
        <row r="2204">
          <cell r="A2204">
            <v>39232</v>
          </cell>
          <cell r="C2204">
            <v>4.4800000000000004</v>
          </cell>
          <cell r="E2204">
            <v>4.3899999999999997</v>
          </cell>
        </row>
        <row r="2205">
          <cell r="A2205">
            <v>39233</v>
          </cell>
          <cell r="C2205">
            <v>4.49</v>
          </cell>
          <cell r="E2205">
            <v>4.38</v>
          </cell>
        </row>
        <row r="2206">
          <cell r="A2206">
            <v>39234</v>
          </cell>
          <cell r="C2206">
            <v>4.51</v>
          </cell>
          <cell r="E2206">
            <v>4.38</v>
          </cell>
        </row>
        <row r="2207">
          <cell r="A2207">
            <v>39237</v>
          </cell>
          <cell r="C2207">
            <v>4.47</v>
          </cell>
          <cell r="E2207">
            <v>4.3499999999999996</v>
          </cell>
        </row>
        <row r="2208">
          <cell r="A2208">
            <v>39238</v>
          </cell>
          <cell r="C2208">
            <v>4.5199999999999996</v>
          </cell>
          <cell r="E2208">
            <v>4.3899999999999997</v>
          </cell>
        </row>
        <row r="2209">
          <cell r="A2209">
            <v>39239</v>
          </cell>
          <cell r="C2209">
            <v>4.5199999999999996</v>
          </cell>
          <cell r="E2209">
            <v>4.3899999999999997</v>
          </cell>
        </row>
        <row r="2210">
          <cell r="A2210">
            <v>39240</v>
          </cell>
          <cell r="C2210">
            <v>4.6100000000000003</v>
          </cell>
          <cell r="E2210">
            <v>4.5</v>
          </cell>
        </row>
        <row r="2211">
          <cell r="A2211">
            <v>39241</v>
          </cell>
          <cell r="C2211">
            <v>4.62</v>
          </cell>
          <cell r="E2211">
            <v>4.5199999999999996</v>
          </cell>
        </row>
        <row r="2212">
          <cell r="A2212">
            <v>39244</v>
          </cell>
          <cell r="C2212">
            <v>4.6500000000000004</v>
          </cell>
          <cell r="E2212">
            <v>4.5599999999999996</v>
          </cell>
        </row>
        <row r="2213">
          <cell r="A2213">
            <v>39245</v>
          </cell>
          <cell r="C2213">
            <v>4.7300000000000004</v>
          </cell>
          <cell r="E2213">
            <v>4.66</v>
          </cell>
        </row>
        <row r="2214">
          <cell r="A2214">
            <v>39246</v>
          </cell>
          <cell r="C2214">
            <v>4.68</v>
          </cell>
          <cell r="E2214">
            <v>4.5999999999999996</v>
          </cell>
        </row>
        <row r="2215">
          <cell r="A2215">
            <v>39247</v>
          </cell>
          <cell r="C2215">
            <v>4.6900000000000004</v>
          </cell>
          <cell r="E2215">
            <v>4.5999999999999996</v>
          </cell>
        </row>
        <row r="2216">
          <cell r="A2216">
            <v>39248</v>
          </cell>
          <cell r="C2216">
            <v>4.6100000000000003</v>
          </cell>
          <cell r="E2216">
            <v>4.53</v>
          </cell>
        </row>
        <row r="2217">
          <cell r="A2217">
            <v>39251</v>
          </cell>
          <cell r="C2217">
            <v>4.6500000000000004</v>
          </cell>
          <cell r="E2217">
            <v>4.55</v>
          </cell>
        </row>
        <row r="2218">
          <cell r="A2218">
            <v>39252</v>
          </cell>
          <cell r="C2218">
            <v>4.62</v>
          </cell>
          <cell r="E2218">
            <v>4.53</v>
          </cell>
        </row>
        <row r="2219">
          <cell r="A2219">
            <v>39253</v>
          </cell>
          <cell r="C2219">
            <v>4.6399999999999997</v>
          </cell>
          <cell r="E2219">
            <v>4.55</v>
          </cell>
        </row>
        <row r="2220">
          <cell r="A2220">
            <v>39254</v>
          </cell>
          <cell r="C2220">
            <v>4.67</v>
          </cell>
          <cell r="E2220">
            <v>4.5999999999999996</v>
          </cell>
        </row>
        <row r="2221">
          <cell r="A2221">
            <v>39255</v>
          </cell>
          <cell r="C2221">
            <v>4.6500000000000004</v>
          </cell>
          <cell r="E2221">
            <v>4.58</v>
          </cell>
        </row>
        <row r="2222">
          <cell r="A2222">
            <v>39258</v>
          </cell>
          <cell r="C2222">
            <v>4.62</v>
          </cell>
          <cell r="E2222">
            <v>4.55</v>
          </cell>
        </row>
        <row r="2223">
          <cell r="A2223">
            <v>39259</v>
          </cell>
          <cell r="C2223">
            <v>4.6100000000000003</v>
          </cell>
          <cell r="E2223">
            <v>4.55</v>
          </cell>
        </row>
        <row r="2224">
          <cell r="A2224">
            <v>39260</v>
          </cell>
          <cell r="C2224">
            <v>4.62</v>
          </cell>
          <cell r="E2224">
            <v>4.5599999999999996</v>
          </cell>
        </row>
        <row r="2225">
          <cell r="A2225">
            <v>39261</v>
          </cell>
          <cell r="C2225">
            <v>4.63</v>
          </cell>
          <cell r="E2225">
            <v>4.5599999999999996</v>
          </cell>
        </row>
        <row r="2226">
          <cell r="A2226">
            <v>39262</v>
          </cell>
          <cell r="C2226">
            <v>4.55</v>
          </cell>
          <cell r="E2226">
            <v>4.49</v>
          </cell>
        </row>
        <row r="2227">
          <cell r="A2227">
            <v>39265</v>
          </cell>
          <cell r="C2227" t="str">
            <v>na</v>
          </cell>
          <cell r="E2227" t="str">
            <v>na</v>
          </cell>
        </row>
        <row r="2228">
          <cell r="A2228">
            <v>39266</v>
          </cell>
          <cell r="C2228">
            <v>4.55</v>
          </cell>
          <cell r="E2228">
            <v>4.4800000000000004</v>
          </cell>
        </row>
        <row r="2229">
          <cell r="A2229">
            <v>39267</v>
          </cell>
          <cell r="C2229">
            <v>4.58</v>
          </cell>
          <cell r="E2229">
            <v>4.51</v>
          </cell>
        </row>
        <row r="2230">
          <cell r="A2230">
            <v>39268</v>
          </cell>
          <cell r="C2230">
            <v>4.6399999999999997</v>
          </cell>
          <cell r="E2230">
            <v>4.57</v>
          </cell>
        </row>
        <row r="2231">
          <cell r="A2231">
            <v>39269</v>
          </cell>
          <cell r="C2231">
            <v>4.7</v>
          </cell>
          <cell r="E2231">
            <v>4.63</v>
          </cell>
        </row>
        <row r="2232">
          <cell r="A2232">
            <v>39272</v>
          </cell>
          <cell r="C2232">
            <v>4.67</v>
          </cell>
          <cell r="E2232">
            <v>4.59</v>
          </cell>
        </row>
        <row r="2233">
          <cell r="A2233">
            <v>39273</v>
          </cell>
          <cell r="C2233">
            <v>4.57</v>
          </cell>
          <cell r="E2233">
            <v>4.5</v>
          </cell>
        </row>
        <row r="2234">
          <cell r="A2234">
            <v>39274</v>
          </cell>
          <cell r="C2234">
            <v>4.6100000000000003</v>
          </cell>
          <cell r="E2234">
            <v>4.55</v>
          </cell>
        </row>
        <row r="2235">
          <cell r="A2235">
            <v>39275</v>
          </cell>
          <cell r="C2235">
            <v>4.66</v>
          </cell>
          <cell r="E2235">
            <v>4.5999999999999996</v>
          </cell>
        </row>
        <row r="2236">
          <cell r="A2236">
            <v>39276</v>
          </cell>
          <cell r="C2236">
            <v>4.6399999999999997</v>
          </cell>
          <cell r="E2236">
            <v>4.57</v>
          </cell>
        </row>
        <row r="2237">
          <cell r="A2237">
            <v>39279</v>
          </cell>
          <cell r="C2237">
            <v>4.59</v>
          </cell>
          <cell r="E2237">
            <v>4.53</v>
          </cell>
        </row>
        <row r="2238">
          <cell r="A2238">
            <v>39280</v>
          </cell>
          <cell r="C2238">
            <v>4.63</v>
          </cell>
          <cell r="E2238">
            <v>4.5599999999999996</v>
          </cell>
        </row>
        <row r="2239">
          <cell r="A2239">
            <v>39281</v>
          </cell>
          <cell r="C2239">
            <v>4.6100000000000003</v>
          </cell>
          <cell r="E2239">
            <v>4.54</v>
          </cell>
        </row>
        <row r="2240">
          <cell r="A2240">
            <v>39282</v>
          </cell>
          <cell r="C2240">
            <v>4.6100000000000003</v>
          </cell>
          <cell r="E2240">
            <v>4.54</v>
          </cell>
        </row>
        <row r="2241">
          <cell r="A2241">
            <v>39283</v>
          </cell>
          <cell r="C2241">
            <v>4.5599999999999996</v>
          </cell>
          <cell r="E2241">
            <v>4.5</v>
          </cell>
        </row>
        <row r="2242">
          <cell r="A2242">
            <v>39286</v>
          </cell>
          <cell r="C2242">
            <v>4.5599999999999996</v>
          </cell>
          <cell r="E2242">
            <v>4.5</v>
          </cell>
        </row>
        <row r="2243">
          <cell r="A2243">
            <v>39287</v>
          </cell>
          <cell r="C2243">
            <v>4.57</v>
          </cell>
          <cell r="E2243">
            <v>4.5</v>
          </cell>
        </row>
        <row r="2244">
          <cell r="A2244">
            <v>39288</v>
          </cell>
          <cell r="C2244">
            <v>4.58</v>
          </cell>
          <cell r="E2244">
            <v>4.49</v>
          </cell>
        </row>
        <row r="2245">
          <cell r="A2245">
            <v>39289</v>
          </cell>
          <cell r="C2245">
            <v>4.5199999999999996</v>
          </cell>
          <cell r="E2245">
            <v>4.45</v>
          </cell>
        </row>
        <row r="2246">
          <cell r="A2246">
            <v>39290</v>
          </cell>
          <cell r="C2246">
            <v>4.4800000000000004</v>
          </cell>
          <cell r="E2246">
            <v>4.43</v>
          </cell>
        </row>
        <row r="2247">
          <cell r="A2247">
            <v>39293</v>
          </cell>
          <cell r="C2247">
            <v>4.54</v>
          </cell>
          <cell r="E2247">
            <v>4.47</v>
          </cell>
        </row>
        <row r="2248">
          <cell r="A2248">
            <v>39294</v>
          </cell>
          <cell r="C2248">
            <v>4.5199999999999996</v>
          </cell>
          <cell r="E2248">
            <v>4.45</v>
          </cell>
        </row>
        <row r="2249">
          <cell r="A2249">
            <v>39295</v>
          </cell>
          <cell r="C2249">
            <v>4.5199999999999996</v>
          </cell>
          <cell r="E2249">
            <v>4.45</v>
          </cell>
        </row>
        <row r="2250">
          <cell r="A2250">
            <v>39296</v>
          </cell>
          <cell r="C2250">
            <v>4.5</v>
          </cell>
          <cell r="E2250">
            <v>4.43</v>
          </cell>
        </row>
        <row r="2251">
          <cell r="A2251">
            <v>39297</v>
          </cell>
          <cell r="C2251">
            <v>4.47</v>
          </cell>
          <cell r="E2251">
            <v>4.4000000000000004</v>
          </cell>
        </row>
        <row r="2252">
          <cell r="A2252">
            <v>39300</v>
          </cell>
          <cell r="C2252" t="str">
            <v>na</v>
          </cell>
          <cell r="E2252" t="str">
            <v>na</v>
          </cell>
        </row>
        <row r="2253">
          <cell r="A2253">
            <v>39301</v>
          </cell>
          <cell r="C2253">
            <v>4.4800000000000004</v>
          </cell>
          <cell r="E2253">
            <v>4.41</v>
          </cell>
        </row>
        <row r="2254">
          <cell r="A2254">
            <v>39302</v>
          </cell>
          <cell r="C2254">
            <v>4.55</v>
          </cell>
          <cell r="E2254">
            <v>4.47</v>
          </cell>
        </row>
        <row r="2255">
          <cell r="A2255">
            <v>39303</v>
          </cell>
          <cell r="C2255">
            <v>4.5199999999999996</v>
          </cell>
          <cell r="E2255">
            <v>4.46</v>
          </cell>
        </row>
        <row r="2256">
          <cell r="A2256">
            <v>39304</v>
          </cell>
          <cell r="C2256">
            <v>4.5199999999999996</v>
          </cell>
          <cell r="E2256">
            <v>4.4800000000000004</v>
          </cell>
        </row>
        <row r="2257">
          <cell r="A2257">
            <v>39307</v>
          </cell>
          <cell r="C2257">
            <v>4.46</v>
          </cell>
          <cell r="E2257">
            <v>4.46</v>
          </cell>
        </row>
        <row r="2258">
          <cell r="A2258">
            <v>39308</v>
          </cell>
          <cell r="C2258">
            <v>4.42</v>
          </cell>
          <cell r="E2258">
            <v>4.43</v>
          </cell>
        </row>
        <row r="2259">
          <cell r="A2259">
            <v>39309</v>
          </cell>
          <cell r="C2259">
            <v>4.4400000000000004</v>
          </cell>
          <cell r="E2259">
            <v>4.47</v>
          </cell>
        </row>
        <row r="2260">
          <cell r="A2260">
            <v>39310</v>
          </cell>
          <cell r="C2260">
            <v>4.43</v>
          </cell>
          <cell r="E2260">
            <v>4.46</v>
          </cell>
        </row>
        <row r="2261">
          <cell r="A2261">
            <v>39311</v>
          </cell>
          <cell r="C2261">
            <v>4.41</v>
          </cell>
          <cell r="E2261">
            <v>4.47</v>
          </cell>
        </row>
        <row r="2262">
          <cell r="A2262">
            <v>39314</v>
          </cell>
          <cell r="C2262">
            <v>4.37</v>
          </cell>
          <cell r="E2262">
            <v>4.46</v>
          </cell>
        </row>
        <row r="2263">
          <cell r="A2263">
            <v>39315</v>
          </cell>
          <cell r="C2263">
            <v>4.3600000000000003</v>
          </cell>
          <cell r="E2263">
            <v>4.45</v>
          </cell>
        </row>
        <row r="2264">
          <cell r="A2264">
            <v>39316</v>
          </cell>
          <cell r="C2264">
            <v>4.41</v>
          </cell>
          <cell r="E2264">
            <v>4.49</v>
          </cell>
        </row>
        <row r="2265">
          <cell r="A2265">
            <v>39317</v>
          </cell>
          <cell r="C2265">
            <v>4.41</v>
          </cell>
          <cell r="E2265">
            <v>4.47</v>
          </cell>
        </row>
        <row r="2266">
          <cell r="A2266">
            <v>39318</v>
          </cell>
          <cell r="C2266">
            <v>4.38</v>
          </cell>
          <cell r="E2266">
            <v>4.43</v>
          </cell>
        </row>
        <row r="2267">
          <cell r="A2267">
            <v>39321</v>
          </cell>
          <cell r="C2267">
            <v>4.33</v>
          </cell>
          <cell r="E2267">
            <v>4.3899999999999997</v>
          </cell>
        </row>
        <row r="2268">
          <cell r="A2268">
            <v>39322</v>
          </cell>
          <cell r="C2268">
            <v>4.29</v>
          </cell>
          <cell r="E2268">
            <v>4.37</v>
          </cell>
        </row>
        <row r="2269">
          <cell r="A2269">
            <v>39323</v>
          </cell>
          <cell r="C2269">
            <v>4.38</v>
          </cell>
          <cell r="E2269">
            <v>4.4400000000000004</v>
          </cell>
        </row>
        <row r="2270">
          <cell r="A2270">
            <v>39324</v>
          </cell>
          <cell r="C2270">
            <v>4.3600000000000003</v>
          </cell>
          <cell r="E2270">
            <v>4.42</v>
          </cell>
        </row>
        <row r="2271">
          <cell r="A2271">
            <v>39325</v>
          </cell>
          <cell r="C2271">
            <v>4.42</v>
          </cell>
          <cell r="E2271">
            <v>4.46</v>
          </cell>
        </row>
        <row r="2272">
          <cell r="A2272">
            <v>39328</v>
          </cell>
          <cell r="C2272" t="str">
            <v>na</v>
          </cell>
          <cell r="E2272" t="str">
            <v>na</v>
          </cell>
        </row>
        <row r="2273">
          <cell r="A2273">
            <v>39329</v>
          </cell>
          <cell r="C2273">
            <v>4.4000000000000004</v>
          </cell>
          <cell r="E2273">
            <v>4.4400000000000004</v>
          </cell>
        </row>
        <row r="2274">
          <cell r="A2274">
            <v>39330</v>
          </cell>
          <cell r="C2274">
            <v>4.34</v>
          </cell>
          <cell r="E2274">
            <v>4.3899999999999997</v>
          </cell>
        </row>
        <row r="2275">
          <cell r="A2275">
            <v>39331</v>
          </cell>
          <cell r="C2275">
            <v>4.3499999999999996</v>
          </cell>
          <cell r="E2275">
            <v>4.4000000000000004</v>
          </cell>
        </row>
        <row r="2276">
          <cell r="A2276">
            <v>39332</v>
          </cell>
          <cell r="C2276">
            <v>4.28</v>
          </cell>
          <cell r="E2276">
            <v>4.3600000000000003</v>
          </cell>
        </row>
        <row r="2277">
          <cell r="A2277">
            <v>39335</v>
          </cell>
          <cell r="C2277">
            <v>4.2699999999999996</v>
          </cell>
          <cell r="E2277">
            <v>4.34</v>
          </cell>
        </row>
        <row r="2278">
          <cell r="A2278">
            <v>39336</v>
          </cell>
          <cell r="C2278">
            <v>4.33</v>
          </cell>
          <cell r="E2278">
            <v>4.3899999999999997</v>
          </cell>
        </row>
        <row r="2279">
          <cell r="A2279">
            <v>39337</v>
          </cell>
          <cell r="C2279">
            <v>4.33</v>
          </cell>
          <cell r="E2279">
            <v>4.3899999999999997</v>
          </cell>
        </row>
        <row r="2280">
          <cell r="A2280">
            <v>39338</v>
          </cell>
          <cell r="C2280">
            <v>4.3499999999999996</v>
          </cell>
          <cell r="E2280">
            <v>4.4000000000000004</v>
          </cell>
        </row>
        <row r="2281">
          <cell r="A2281">
            <v>39339</v>
          </cell>
          <cell r="C2281">
            <v>4.33</v>
          </cell>
          <cell r="E2281">
            <v>4.38</v>
          </cell>
        </row>
        <row r="2282">
          <cell r="A2282">
            <v>39342</v>
          </cell>
          <cell r="C2282">
            <v>4.3099999999999996</v>
          </cell>
          <cell r="E2282">
            <v>4.3499999999999996</v>
          </cell>
        </row>
        <row r="2283">
          <cell r="A2283">
            <v>39343</v>
          </cell>
          <cell r="C2283">
            <v>4.3099999999999996</v>
          </cell>
          <cell r="E2283">
            <v>4.37</v>
          </cell>
        </row>
        <row r="2284">
          <cell r="A2284">
            <v>39344</v>
          </cell>
          <cell r="C2284">
            <v>4.4000000000000004</v>
          </cell>
          <cell r="E2284">
            <v>4.4800000000000004</v>
          </cell>
        </row>
        <row r="2285">
          <cell r="A2285">
            <v>39345</v>
          </cell>
          <cell r="C2285">
            <v>4.4800000000000004</v>
          </cell>
          <cell r="E2285">
            <v>4.55</v>
          </cell>
        </row>
        <row r="2286">
          <cell r="A2286">
            <v>39346</v>
          </cell>
          <cell r="C2286">
            <v>4.38</v>
          </cell>
          <cell r="E2286">
            <v>4.47</v>
          </cell>
        </row>
        <row r="2287">
          <cell r="A2287">
            <v>39349</v>
          </cell>
          <cell r="C2287">
            <v>4.3899999999999997</v>
          </cell>
          <cell r="E2287">
            <v>4.4800000000000004</v>
          </cell>
        </row>
        <row r="2288">
          <cell r="A2288">
            <v>39350</v>
          </cell>
          <cell r="C2288">
            <v>4.38</v>
          </cell>
          <cell r="E2288">
            <v>4.4800000000000004</v>
          </cell>
        </row>
        <row r="2289">
          <cell r="A2289">
            <v>39351</v>
          </cell>
          <cell r="C2289">
            <v>4.41</v>
          </cell>
          <cell r="E2289">
            <v>4.5</v>
          </cell>
        </row>
        <row r="2290">
          <cell r="A2290">
            <v>39352</v>
          </cell>
          <cell r="C2290">
            <v>4.3899999999999997</v>
          </cell>
          <cell r="E2290">
            <v>4.4800000000000004</v>
          </cell>
        </row>
        <row r="2291">
          <cell r="A2291">
            <v>39353</v>
          </cell>
          <cell r="C2291">
            <v>4.34</v>
          </cell>
          <cell r="E2291">
            <v>4.4400000000000004</v>
          </cell>
        </row>
        <row r="2292">
          <cell r="A2292">
            <v>39356</v>
          </cell>
          <cell r="C2292">
            <v>4.33</v>
          </cell>
          <cell r="E2292">
            <v>4.42</v>
          </cell>
        </row>
        <row r="2293">
          <cell r="A2293">
            <v>39357</v>
          </cell>
          <cell r="C2293">
            <v>4.32</v>
          </cell>
          <cell r="E2293">
            <v>4.42</v>
          </cell>
        </row>
        <row r="2294">
          <cell r="A2294">
            <v>39358</v>
          </cell>
          <cell r="C2294">
            <v>4.3600000000000003</v>
          </cell>
          <cell r="E2294">
            <v>4.45</v>
          </cell>
        </row>
        <row r="2295">
          <cell r="A2295">
            <v>39359</v>
          </cell>
          <cell r="C2295">
            <v>4.3099999999999996</v>
          </cell>
          <cell r="E2295">
            <v>4.4000000000000004</v>
          </cell>
        </row>
        <row r="2296">
          <cell r="A2296">
            <v>39360</v>
          </cell>
          <cell r="C2296">
            <v>4.43</v>
          </cell>
          <cell r="E2296">
            <v>4.49</v>
          </cell>
        </row>
        <row r="2297">
          <cell r="A2297">
            <v>39363</v>
          </cell>
          <cell r="C2297" t="str">
            <v>na</v>
          </cell>
          <cell r="E2297" t="str">
            <v>na</v>
          </cell>
        </row>
        <row r="2298">
          <cell r="A2298">
            <v>39364</v>
          </cell>
          <cell r="C2298">
            <v>4.4800000000000004</v>
          </cell>
          <cell r="E2298">
            <v>4.5</v>
          </cell>
        </row>
        <row r="2299">
          <cell r="A2299">
            <v>39365</v>
          </cell>
          <cell r="C2299">
            <v>4.4400000000000004</v>
          </cell>
          <cell r="E2299">
            <v>4.4800000000000004</v>
          </cell>
        </row>
        <row r="2300">
          <cell r="A2300">
            <v>39366</v>
          </cell>
          <cell r="C2300">
            <v>4.43</v>
          </cell>
          <cell r="E2300">
            <v>4.49</v>
          </cell>
        </row>
        <row r="2301">
          <cell r="A2301">
            <v>39367</v>
          </cell>
          <cell r="C2301">
            <v>4.49</v>
          </cell>
          <cell r="E2301">
            <v>4.53</v>
          </cell>
        </row>
        <row r="2302">
          <cell r="A2302">
            <v>39370</v>
          </cell>
          <cell r="C2302">
            <v>4.4800000000000004</v>
          </cell>
          <cell r="E2302">
            <v>4.5199999999999996</v>
          </cell>
        </row>
        <row r="2303">
          <cell r="A2303">
            <v>39371</v>
          </cell>
          <cell r="C2303">
            <v>4.46</v>
          </cell>
          <cell r="E2303">
            <v>4.5</v>
          </cell>
        </row>
        <row r="2304">
          <cell r="A2304">
            <v>39372</v>
          </cell>
          <cell r="C2304">
            <v>4.43</v>
          </cell>
          <cell r="E2304">
            <v>4.4800000000000004</v>
          </cell>
        </row>
        <row r="2305">
          <cell r="A2305">
            <v>39373</v>
          </cell>
          <cell r="C2305">
            <v>4.37</v>
          </cell>
          <cell r="E2305">
            <v>4.43</v>
          </cell>
        </row>
        <row r="2306">
          <cell r="A2306">
            <v>39374</v>
          </cell>
          <cell r="C2306">
            <v>4.3</v>
          </cell>
          <cell r="E2306">
            <v>4.38</v>
          </cell>
        </row>
        <row r="2307">
          <cell r="A2307">
            <v>39377</v>
          </cell>
          <cell r="C2307">
            <v>4.3099999999999996</v>
          </cell>
          <cell r="E2307">
            <v>4.38</v>
          </cell>
        </row>
        <row r="2308">
          <cell r="A2308">
            <v>39378</v>
          </cell>
          <cell r="C2308">
            <v>4.3099999999999996</v>
          </cell>
          <cell r="E2308">
            <v>4.3899999999999997</v>
          </cell>
        </row>
        <row r="2309">
          <cell r="A2309">
            <v>39379</v>
          </cell>
          <cell r="C2309">
            <v>4.28</v>
          </cell>
          <cell r="E2309">
            <v>4.37</v>
          </cell>
        </row>
        <row r="2310">
          <cell r="A2310">
            <v>39380</v>
          </cell>
          <cell r="C2310">
            <v>4.32</v>
          </cell>
          <cell r="E2310">
            <v>4.3899999999999997</v>
          </cell>
        </row>
        <row r="2311">
          <cell r="A2311">
            <v>39381</v>
          </cell>
          <cell r="C2311">
            <v>4.28</v>
          </cell>
          <cell r="E2311">
            <v>4.37</v>
          </cell>
        </row>
        <row r="2312">
          <cell r="A2312">
            <v>39384</v>
          </cell>
          <cell r="C2312">
            <v>4.2699999999999996</v>
          </cell>
          <cell r="E2312">
            <v>4.3600000000000003</v>
          </cell>
        </row>
        <row r="2313">
          <cell r="A2313">
            <v>39385</v>
          </cell>
          <cell r="C2313">
            <v>4.2699999999999996</v>
          </cell>
          <cell r="E2313">
            <v>4.3600000000000003</v>
          </cell>
        </row>
        <row r="2314">
          <cell r="A2314">
            <v>39386</v>
          </cell>
          <cell r="C2314">
            <v>4.3099999999999996</v>
          </cell>
          <cell r="E2314">
            <v>4.38</v>
          </cell>
        </row>
        <row r="2315">
          <cell r="A2315">
            <v>39387</v>
          </cell>
          <cell r="C2315">
            <v>4.25</v>
          </cell>
          <cell r="E2315">
            <v>4.34</v>
          </cell>
        </row>
        <row r="2316">
          <cell r="A2316">
            <v>39388</v>
          </cell>
          <cell r="C2316">
            <v>4.3</v>
          </cell>
          <cell r="E2316">
            <v>4.38</v>
          </cell>
        </row>
        <row r="2317">
          <cell r="A2317">
            <v>39391</v>
          </cell>
          <cell r="C2317">
            <v>4.29</v>
          </cell>
          <cell r="E2317">
            <v>4.3600000000000003</v>
          </cell>
        </row>
        <row r="2318">
          <cell r="A2318">
            <v>39392</v>
          </cell>
          <cell r="C2318">
            <v>4.3099999999999996</v>
          </cell>
          <cell r="E2318">
            <v>4.3899999999999997</v>
          </cell>
        </row>
        <row r="2319">
          <cell r="A2319">
            <v>39393</v>
          </cell>
          <cell r="C2319">
            <v>4.25</v>
          </cell>
          <cell r="E2319">
            <v>4.3600000000000003</v>
          </cell>
        </row>
        <row r="2320">
          <cell r="A2320">
            <v>39394</v>
          </cell>
          <cell r="C2320">
            <v>4.26</v>
          </cell>
          <cell r="E2320">
            <v>4.38</v>
          </cell>
        </row>
        <row r="2321">
          <cell r="A2321">
            <v>39395</v>
          </cell>
          <cell r="C2321">
            <v>4.21</v>
          </cell>
          <cell r="E2321">
            <v>4.33</v>
          </cell>
        </row>
        <row r="2322">
          <cell r="A2322">
            <v>39398</v>
          </cell>
          <cell r="C2322" t="str">
            <v>na</v>
          </cell>
          <cell r="E2322" t="str">
            <v>na</v>
          </cell>
        </row>
        <row r="2323">
          <cell r="A2323">
            <v>39399</v>
          </cell>
          <cell r="C2323">
            <v>4.2300000000000004</v>
          </cell>
          <cell r="E2323">
            <v>4.3499999999999996</v>
          </cell>
        </row>
        <row r="2324">
          <cell r="A2324">
            <v>39400</v>
          </cell>
          <cell r="C2324">
            <v>4.2</v>
          </cell>
          <cell r="E2324">
            <v>4.3099999999999996</v>
          </cell>
        </row>
        <row r="2325">
          <cell r="A2325">
            <v>39401</v>
          </cell>
          <cell r="C2325">
            <v>4.12</v>
          </cell>
          <cell r="E2325">
            <v>4.25</v>
          </cell>
        </row>
        <row r="2326">
          <cell r="A2326">
            <v>39402</v>
          </cell>
          <cell r="C2326">
            <v>4.13</v>
          </cell>
          <cell r="E2326">
            <v>4.26</v>
          </cell>
        </row>
        <row r="2327">
          <cell r="A2327">
            <v>39405</v>
          </cell>
          <cell r="C2327">
            <v>4.03</v>
          </cell>
          <cell r="E2327">
            <v>4.22</v>
          </cell>
        </row>
        <row r="2328">
          <cell r="A2328">
            <v>39406</v>
          </cell>
          <cell r="C2328">
            <v>4.0599999999999996</v>
          </cell>
          <cell r="E2328">
            <v>4.26</v>
          </cell>
        </row>
        <row r="2329">
          <cell r="A2329">
            <v>39407</v>
          </cell>
          <cell r="C2329">
            <v>4</v>
          </cell>
          <cell r="E2329">
            <v>4.2300000000000004</v>
          </cell>
        </row>
        <row r="2330">
          <cell r="A2330">
            <v>39408</v>
          </cell>
          <cell r="C2330">
            <v>3.99</v>
          </cell>
          <cell r="E2330">
            <v>4.22</v>
          </cell>
        </row>
        <row r="2331">
          <cell r="A2331">
            <v>39409</v>
          </cell>
          <cell r="C2331">
            <v>3.99</v>
          </cell>
          <cell r="E2331">
            <v>4.21</v>
          </cell>
        </row>
        <row r="2332">
          <cell r="A2332">
            <v>39412</v>
          </cell>
          <cell r="C2332">
            <v>3.91</v>
          </cell>
          <cell r="E2332">
            <v>4.1399999999999997</v>
          </cell>
        </row>
        <row r="2333">
          <cell r="A2333">
            <v>39413</v>
          </cell>
          <cell r="C2333">
            <v>4</v>
          </cell>
          <cell r="E2333">
            <v>4.21</v>
          </cell>
        </row>
        <row r="2334">
          <cell r="A2334">
            <v>39414</v>
          </cell>
          <cell r="C2334">
            <v>4.07</v>
          </cell>
          <cell r="E2334">
            <v>4.2300000000000004</v>
          </cell>
        </row>
        <row r="2335">
          <cell r="A2335">
            <v>39415</v>
          </cell>
          <cell r="C2335">
            <v>3.97</v>
          </cell>
          <cell r="E2335">
            <v>4.1500000000000004</v>
          </cell>
        </row>
        <row r="2336">
          <cell r="A2336">
            <v>39416</v>
          </cell>
          <cell r="C2336">
            <v>3.98</v>
          </cell>
          <cell r="E2336">
            <v>4.16</v>
          </cell>
        </row>
        <row r="2337">
          <cell r="A2337">
            <v>39419</v>
          </cell>
          <cell r="C2337">
            <v>3.89</v>
          </cell>
          <cell r="E2337">
            <v>4.09</v>
          </cell>
        </row>
        <row r="2338">
          <cell r="A2338">
            <v>39420</v>
          </cell>
          <cell r="C2338">
            <v>3.87</v>
          </cell>
          <cell r="E2338">
            <v>4.0999999999999996</v>
          </cell>
        </row>
        <row r="2339">
          <cell r="A2339">
            <v>39421</v>
          </cell>
          <cell r="C2339">
            <v>3.93</v>
          </cell>
          <cell r="E2339">
            <v>4.16</v>
          </cell>
        </row>
        <row r="2340">
          <cell r="A2340">
            <v>39422</v>
          </cell>
          <cell r="C2340">
            <v>3.96</v>
          </cell>
          <cell r="E2340">
            <v>4.16</v>
          </cell>
        </row>
        <row r="2341">
          <cell r="A2341">
            <v>39423</v>
          </cell>
          <cell r="C2341">
            <v>4.03</v>
          </cell>
          <cell r="E2341">
            <v>4.2</v>
          </cell>
        </row>
        <row r="2342">
          <cell r="A2342">
            <v>39426</v>
          </cell>
          <cell r="C2342">
            <v>4.0599999999999996</v>
          </cell>
          <cell r="E2342">
            <v>4.22</v>
          </cell>
        </row>
        <row r="2343">
          <cell r="A2343">
            <v>39427</v>
          </cell>
          <cell r="C2343">
            <v>3.93</v>
          </cell>
          <cell r="E2343">
            <v>4.1100000000000003</v>
          </cell>
        </row>
        <row r="2344">
          <cell r="A2344">
            <v>39428</v>
          </cell>
          <cell r="C2344">
            <v>4.0199999999999996</v>
          </cell>
          <cell r="E2344">
            <v>4.16</v>
          </cell>
        </row>
        <row r="2345">
          <cell r="A2345">
            <v>39429</v>
          </cell>
          <cell r="C2345">
            <v>4.1500000000000004</v>
          </cell>
          <cell r="E2345">
            <v>4.26</v>
          </cell>
        </row>
        <row r="2346">
          <cell r="A2346">
            <v>39430</v>
          </cell>
          <cell r="C2346">
            <v>4.1399999999999997</v>
          </cell>
          <cell r="E2346">
            <v>4.25</v>
          </cell>
        </row>
        <row r="2347">
          <cell r="A2347">
            <v>39433</v>
          </cell>
          <cell r="C2347">
            <v>4.05</v>
          </cell>
          <cell r="E2347">
            <v>4.17</v>
          </cell>
        </row>
        <row r="2348">
          <cell r="A2348">
            <v>39434</v>
          </cell>
          <cell r="C2348">
            <v>4.0199999999999996</v>
          </cell>
          <cell r="E2348">
            <v>4.1399999999999997</v>
          </cell>
        </row>
        <row r="2349">
          <cell r="A2349">
            <v>39435</v>
          </cell>
          <cell r="C2349">
            <v>3.98</v>
          </cell>
          <cell r="E2349">
            <v>4.09</v>
          </cell>
        </row>
        <row r="2350">
          <cell r="A2350">
            <v>39436</v>
          </cell>
          <cell r="C2350">
            <v>4</v>
          </cell>
          <cell r="E2350">
            <v>4.1100000000000003</v>
          </cell>
        </row>
        <row r="2351">
          <cell r="A2351">
            <v>39437</v>
          </cell>
          <cell r="C2351">
            <v>4.08</v>
          </cell>
          <cell r="E2351">
            <v>4.17</v>
          </cell>
        </row>
        <row r="2352">
          <cell r="A2352">
            <v>39440</v>
          </cell>
          <cell r="C2352">
            <v>4.09</v>
          </cell>
          <cell r="E2352">
            <v>4.18</v>
          </cell>
        </row>
        <row r="2353">
          <cell r="A2353">
            <v>39441</v>
          </cell>
          <cell r="C2353" t="str">
            <v>na</v>
          </cell>
          <cell r="E2353" t="str">
            <v>na</v>
          </cell>
        </row>
        <row r="2354">
          <cell r="A2354">
            <v>39442</v>
          </cell>
          <cell r="C2354" t="str">
            <v>na</v>
          </cell>
          <cell r="E2354" t="str">
            <v>na</v>
          </cell>
        </row>
        <row r="2355">
          <cell r="A2355">
            <v>39443</v>
          </cell>
          <cell r="C2355">
            <v>4.09</v>
          </cell>
          <cell r="E2355">
            <v>4.18</v>
          </cell>
        </row>
        <row r="2356">
          <cell r="A2356">
            <v>39444</v>
          </cell>
          <cell r="C2356">
            <v>4.0199999999999996</v>
          </cell>
          <cell r="E2356">
            <v>4.12</v>
          </cell>
        </row>
        <row r="2357">
          <cell r="A2357">
            <v>39447</v>
          </cell>
          <cell r="C2357">
            <v>3.99</v>
          </cell>
          <cell r="E2357">
            <v>4.0999999999999996</v>
          </cell>
        </row>
        <row r="2358">
          <cell r="A2358">
            <v>39448</v>
          </cell>
          <cell r="C2358" t="str">
            <v>na</v>
          </cell>
          <cell r="E2358" t="str">
            <v>na</v>
          </cell>
        </row>
        <row r="2359">
          <cell r="A2359">
            <v>39449</v>
          </cell>
          <cell r="C2359">
            <v>3.91</v>
          </cell>
          <cell r="E2359">
            <v>4.0599999999999996</v>
          </cell>
        </row>
        <row r="2360">
          <cell r="A2360">
            <v>39450</v>
          </cell>
          <cell r="C2360">
            <v>3.93</v>
          </cell>
          <cell r="E2360">
            <v>4.08</v>
          </cell>
        </row>
        <row r="2361">
          <cell r="A2361">
            <v>39451</v>
          </cell>
          <cell r="C2361">
            <v>3.89</v>
          </cell>
          <cell r="E2361">
            <v>4.08</v>
          </cell>
        </row>
        <row r="2362">
          <cell r="A2362">
            <v>39454</v>
          </cell>
          <cell r="C2362">
            <v>3.87</v>
          </cell>
          <cell r="E2362">
            <v>4.0599999999999996</v>
          </cell>
        </row>
        <row r="2363">
          <cell r="A2363">
            <v>39455</v>
          </cell>
          <cell r="C2363">
            <v>3.85</v>
          </cell>
          <cell r="E2363">
            <v>4.05</v>
          </cell>
        </row>
        <row r="2364">
          <cell r="A2364">
            <v>39456</v>
          </cell>
          <cell r="C2364">
            <v>3.87</v>
          </cell>
          <cell r="E2364">
            <v>4.07</v>
          </cell>
        </row>
        <row r="2365">
          <cell r="A2365">
            <v>39457</v>
          </cell>
          <cell r="C2365">
            <v>3.87</v>
          </cell>
          <cell r="E2365">
            <v>4.09</v>
          </cell>
        </row>
        <row r="2366">
          <cell r="A2366">
            <v>39458</v>
          </cell>
          <cell r="C2366">
            <v>3.79</v>
          </cell>
          <cell r="E2366">
            <v>4.0599999999999996</v>
          </cell>
        </row>
        <row r="2367">
          <cell r="A2367">
            <v>39461</v>
          </cell>
          <cell r="C2367">
            <v>3.81</v>
          </cell>
          <cell r="E2367">
            <v>4.07</v>
          </cell>
        </row>
        <row r="2368">
          <cell r="A2368">
            <v>39462</v>
          </cell>
          <cell r="C2368">
            <v>3.78</v>
          </cell>
          <cell r="E2368">
            <v>4.04</v>
          </cell>
        </row>
        <row r="2369">
          <cell r="A2369">
            <v>39463</v>
          </cell>
          <cell r="C2369">
            <v>3.82</v>
          </cell>
          <cell r="E2369">
            <v>4.09</v>
          </cell>
        </row>
        <row r="2370">
          <cell r="A2370">
            <v>39464</v>
          </cell>
          <cell r="C2370">
            <v>3.77</v>
          </cell>
          <cell r="E2370">
            <v>4.0599999999999996</v>
          </cell>
        </row>
        <row r="2371">
          <cell r="A2371">
            <v>39465</v>
          </cell>
          <cell r="C2371">
            <v>3.8</v>
          </cell>
          <cell r="E2371">
            <v>4.08</v>
          </cell>
        </row>
        <row r="2372">
          <cell r="A2372">
            <v>39468</v>
          </cell>
          <cell r="C2372">
            <v>3.74</v>
          </cell>
          <cell r="E2372">
            <v>4.0599999999999996</v>
          </cell>
        </row>
        <row r="2373">
          <cell r="A2373">
            <v>39469</v>
          </cell>
          <cell r="C2373">
            <v>3.79</v>
          </cell>
          <cell r="E2373">
            <v>4.12</v>
          </cell>
        </row>
        <row r="2374">
          <cell r="A2374">
            <v>39470</v>
          </cell>
          <cell r="C2374">
            <v>3.88</v>
          </cell>
          <cell r="E2374">
            <v>4.18</v>
          </cell>
        </row>
        <row r="2375">
          <cell r="A2375">
            <v>39471</v>
          </cell>
          <cell r="C2375">
            <v>3.94</v>
          </cell>
          <cell r="E2375">
            <v>4.22</v>
          </cell>
        </row>
        <row r="2376">
          <cell r="A2376">
            <v>39472</v>
          </cell>
          <cell r="C2376">
            <v>3.85</v>
          </cell>
          <cell r="E2376">
            <v>4.1399999999999997</v>
          </cell>
        </row>
        <row r="2377">
          <cell r="A2377">
            <v>39475</v>
          </cell>
          <cell r="C2377">
            <v>3.84</v>
          </cell>
          <cell r="E2377">
            <v>4.1399999999999997</v>
          </cell>
        </row>
        <row r="2378">
          <cell r="A2378">
            <v>39476</v>
          </cell>
          <cell r="C2378">
            <v>3.9</v>
          </cell>
          <cell r="E2378">
            <v>4.18</v>
          </cell>
        </row>
        <row r="2379">
          <cell r="A2379">
            <v>39477</v>
          </cell>
          <cell r="C2379">
            <v>3.88</v>
          </cell>
          <cell r="E2379">
            <v>4.1900000000000004</v>
          </cell>
        </row>
        <row r="2380">
          <cell r="A2380">
            <v>39478</v>
          </cell>
          <cell r="C2380">
            <v>3.88</v>
          </cell>
          <cell r="E2380">
            <v>4.18</v>
          </cell>
        </row>
        <row r="2381">
          <cell r="A2381">
            <v>39479</v>
          </cell>
          <cell r="C2381">
            <v>3.81</v>
          </cell>
          <cell r="E2381">
            <v>4.13</v>
          </cell>
        </row>
        <row r="2382">
          <cell r="A2382">
            <v>39482</v>
          </cell>
          <cell r="C2382">
            <v>3.84</v>
          </cell>
          <cell r="E2382">
            <v>4.16</v>
          </cell>
        </row>
        <row r="2383">
          <cell r="A2383">
            <v>39483</v>
          </cell>
          <cell r="C2383">
            <v>3.74</v>
          </cell>
          <cell r="E2383">
            <v>4.1100000000000003</v>
          </cell>
        </row>
        <row r="2384">
          <cell r="A2384">
            <v>39484</v>
          </cell>
          <cell r="C2384">
            <v>3.78</v>
          </cell>
          <cell r="E2384">
            <v>4.1500000000000004</v>
          </cell>
        </row>
        <row r="2385">
          <cell r="A2385">
            <v>39485</v>
          </cell>
          <cell r="C2385">
            <v>3.86</v>
          </cell>
          <cell r="E2385">
            <v>4.22</v>
          </cell>
        </row>
        <row r="2386">
          <cell r="A2386">
            <v>39486</v>
          </cell>
          <cell r="C2386">
            <v>3.82</v>
          </cell>
          <cell r="E2386">
            <v>4.1900000000000004</v>
          </cell>
        </row>
        <row r="2387">
          <cell r="A2387">
            <v>39489</v>
          </cell>
          <cell r="C2387">
            <v>3.79</v>
          </cell>
          <cell r="E2387">
            <v>4.16</v>
          </cell>
        </row>
        <row r="2388">
          <cell r="A2388">
            <v>39490</v>
          </cell>
          <cell r="C2388">
            <v>3.84</v>
          </cell>
          <cell r="E2388">
            <v>4.2</v>
          </cell>
        </row>
        <row r="2389">
          <cell r="A2389">
            <v>39491</v>
          </cell>
          <cell r="C2389">
            <v>3.87</v>
          </cell>
          <cell r="E2389">
            <v>4.25</v>
          </cell>
        </row>
        <row r="2390">
          <cell r="A2390">
            <v>39492</v>
          </cell>
          <cell r="C2390">
            <v>3.88</v>
          </cell>
          <cell r="E2390">
            <v>4.2699999999999996</v>
          </cell>
        </row>
        <row r="2391">
          <cell r="A2391">
            <v>39493</v>
          </cell>
          <cell r="C2391">
            <v>3.82</v>
          </cell>
          <cell r="E2391">
            <v>4.2</v>
          </cell>
        </row>
        <row r="2392">
          <cell r="A2392">
            <v>39496</v>
          </cell>
          <cell r="C2392" t="str">
            <v>na</v>
          </cell>
          <cell r="E2392" t="str">
            <v>na</v>
          </cell>
        </row>
        <row r="2393">
          <cell r="A2393">
            <v>39497</v>
          </cell>
          <cell r="C2393">
            <v>3.93</v>
          </cell>
          <cell r="E2393">
            <v>4.28</v>
          </cell>
        </row>
        <row r="2394">
          <cell r="A2394">
            <v>39498</v>
          </cell>
          <cell r="C2394">
            <v>3.92</v>
          </cell>
          <cell r="E2394">
            <v>4.25</v>
          </cell>
        </row>
        <row r="2395">
          <cell r="A2395">
            <v>39499</v>
          </cell>
          <cell r="C2395">
            <v>3.86</v>
          </cell>
          <cell r="E2395">
            <v>4.22</v>
          </cell>
        </row>
        <row r="2396">
          <cell r="A2396">
            <v>39500</v>
          </cell>
          <cell r="C2396">
            <v>3.88</v>
          </cell>
          <cell r="E2396">
            <v>4.2300000000000004</v>
          </cell>
        </row>
        <row r="2397">
          <cell r="A2397">
            <v>39503</v>
          </cell>
          <cell r="C2397">
            <v>3.92</v>
          </cell>
          <cell r="E2397">
            <v>4.25</v>
          </cell>
        </row>
        <row r="2398">
          <cell r="A2398">
            <v>39504</v>
          </cell>
          <cell r="C2398">
            <v>3.85</v>
          </cell>
          <cell r="E2398">
            <v>4.21</v>
          </cell>
        </row>
        <row r="2399">
          <cell r="A2399">
            <v>39505</v>
          </cell>
          <cell r="C2399">
            <v>3.81</v>
          </cell>
          <cell r="E2399">
            <v>4.18</v>
          </cell>
        </row>
        <row r="2400">
          <cell r="A2400">
            <v>39506</v>
          </cell>
          <cell r="C2400">
            <v>3.7</v>
          </cell>
          <cell r="E2400">
            <v>4.09</v>
          </cell>
        </row>
        <row r="2401">
          <cell r="A2401">
            <v>39507</v>
          </cell>
          <cell r="C2401">
            <v>3.64</v>
          </cell>
          <cell r="E2401">
            <v>4.09</v>
          </cell>
        </row>
        <row r="2402">
          <cell r="A2402">
            <v>39510</v>
          </cell>
          <cell r="C2402">
            <v>3.61</v>
          </cell>
          <cell r="E2402">
            <v>4.08</v>
          </cell>
        </row>
        <row r="2403">
          <cell r="A2403">
            <v>39511</v>
          </cell>
          <cell r="C2403">
            <v>3.64</v>
          </cell>
          <cell r="E2403">
            <v>4.1100000000000003</v>
          </cell>
        </row>
        <row r="2404">
          <cell r="A2404">
            <v>39512</v>
          </cell>
          <cell r="C2404">
            <v>3.64</v>
          </cell>
          <cell r="E2404">
            <v>4.13</v>
          </cell>
        </row>
        <row r="2405">
          <cell r="A2405">
            <v>39513</v>
          </cell>
          <cell r="C2405">
            <v>3.55</v>
          </cell>
          <cell r="E2405">
            <v>4.08</v>
          </cell>
        </row>
        <row r="2406">
          <cell r="A2406">
            <v>39514</v>
          </cell>
          <cell r="C2406">
            <v>3.56</v>
          </cell>
          <cell r="E2406">
            <v>4.07</v>
          </cell>
        </row>
        <row r="2407">
          <cell r="A2407">
            <v>39517</v>
          </cell>
          <cell r="C2407">
            <v>3.52</v>
          </cell>
          <cell r="E2407">
            <v>4.04</v>
          </cell>
        </row>
        <row r="2408">
          <cell r="A2408">
            <v>39518</v>
          </cell>
          <cell r="C2408">
            <v>3.58</v>
          </cell>
          <cell r="E2408">
            <v>4.0599999999999996</v>
          </cell>
        </row>
        <row r="2409">
          <cell r="A2409">
            <v>39519</v>
          </cell>
          <cell r="C2409">
            <v>3.52</v>
          </cell>
          <cell r="E2409">
            <v>4.0199999999999996</v>
          </cell>
        </row>
        <row r="2410">
          <cell r="A2410">
            <v>39520</v>
          </cell>
          <cell r="C2410">
            <v>3.51</v>
          </cell>
          <cell r="E2410">
            <v>4.03</v>
          </cell>
        </row>
        <row r="2411">
          <cell r="A2411">
            <v>39521</v>
          </cell>
          <cell r="C2411">
            <v>3.48</v>
          </cell>
          <cell r="E2411">
            <v>4.0199999999999996</v>
          </cell>
        </row>
        <row r="2412">
          <cell r="A2412">
            <v>39524</v>
          </cell>
          <cell r="C2412">
            <v>3.4</v>
          </cell>
          <cell r="E2412">
            <v>3.97</v>
          </cell>
        </row>
        <row r="2413">
          <cell r="A2413">
            <v>39525</v>
          </cell>
          <cell r="C2413">
            <v>3.48</v>
          </cell>
          <cell r="E2413">
            <v>3.99</v>
          </cell>
        </row>
        <row r="2414">
          <cell r="A2414">
            <v>39526</v>
          </cell>
          <cell r="C2414">
            <v>3.44</v>
          </cell>
          <cell r="E2414">
            <v>3.94</v>
          </cell>
        </row>
        <row r="2415">
          <cell r="A2415">
            <v>39527</v>
          </cell>
          <cell r="C2415">
            <v>3.45</v>
          </cell>
          <cell r="E2415">
            <v>3.94</v>
          </cell>
        </row>
        <row r="2416">
          <cell r="A2416">
            <v>39528</v>
          </cell>
          <cell r="C2416" t="str">
            <v>na</v>
          </cell>
          <cell r="E2416" t="str">
            <v>na</v>
          </cell>
        </row>
        <row r="2417">
          <cell r="A2417">
            <v>39531</v>
          </cell>
          <cell r="C2417">
            <v>3.52</v>
          </cell>
          <cell r="E2417">
            <v>3.98</v>
          </cell>
        </row>
        <row r="2418">
          <cell r="A2418">
            <v>39532</v>
          </cell>
          <cell r="C2418">
            <v>3.48</v>
          </cell>
          <cell r="E2418">
            <v>3.94</v>
          </cell>
        </row>
        <row r="2419">
          <cell r="A2419">
            <v>39533</v>
          </cell>
          <cell r="C2419">
            <v>3.46</v>
          </cell>
          <cell r="E2419">
            <v>3.96</v>
          </cell>
        </row>
        <row r="2420">
          <cell r="A2420">
            <v>39534</v>
          </cell>
          <cell r="C2420">
            <v>3.46</v>
          </cell>
          <cell r="E2420">
            <v>3.97</v>
          </cell>
        </row>
        <row r="2421">
          <cell r="A2421">
            <v>39535</v>
          </cell>
          <cell r="C2421">
            <v>3.45</v>
          </cell>
          <cell r="E2421">
            <v>3.95</v>
          </cell>
        </row>
        <row r="2422">
          <cell r="A2422">
            <v>39538</v>
          </cell>
          <cell r="C2422">
            <v>3.43</v>
          </cell>
          <cell r="E2422">
            <v>3.94</v>
          </cell>
        </row>
        <row r="2423">
          <cell r="A2423">
            <v>39539</v>
          </cell>
          <cell r="C2423">
            <v>3.56</v>
          </cell>
          <cell r="E2423">
            <v>4.0199999999999996</v>
          </cell>
        </row>
        <row r="2424">
          <cell r="A2424">
            <v>39540</v>
          </cell>
          <cell r="C2424">
            <v>3.62</v>
          </cell>
          <cell r="E2424">
            <v>4.05</v>
          </cell>
        </row>
        <row r="2425">
          <cell r="A2425">
            <v>39541</v>
          </cell>
          <cell r="C2425">
            <v>3.58</v>
          </cell>
          <cell r="E2425">
            <v>4.03</v>
          </cell>
        </row>
        <row r="2426">
          <cell r="A2426">
            <v>39542</v>
          </cell>
          <cell r="C2426">
            <v>3.52</v>
          </cell>
          <cell r="E2426">
            <v>4</v>
          </cell>
        </row>
        <row r="2427">
          <cell r="A2427">
            <v>39545</v>
          </cell>
          <cell r="C2427">
            <v>3.59</v>
          </cell>
          <cell r="E2427">
            <v>4.05</v>
          </cell>
        </row>
        <row r="2428">
          <cell r="A2428">
            <v>39546</v>
          </cell>
          <cell r="C2428">
            <v>3.61</v>
          </cell>
          <cell r="E2428">
            <v>4.09</v>
          </cell>
        </row>
        <row r="2429">
          <cell r="A2429">
            <v>39547</v>
          </cell>
          <cell r="C2429">
            <v>3.55</v>
          </cell>
          <cell r="E2429">
            <v>4.05</v>
          </cell>
        </row>
        <row r="2430">
          <cell r="A2430">
            <v>39548</v>
          </cell>
          <cell r="C2430">
            <v>3.62</v>
          </cell>
          <cell r="E2430">
            <v>4.0999999999999996</v>
          </cell>
        </row>
        <row r="2431">
          <cell r="A2431">
            <v>39549</v>
          </cell>
          <cell r="C2431">
            <v>3.55</v>
          </cell>
          <cell r="E2431">
            <v>4.0599999999999996</v>
          </cell>
        </row>
        <row r="2432">
          <cell r="A2432">
            <v>39552</v>
          </cell>
          <cell r="C2432">
            <v>3.56</v>
          </cell>
          <cell r="E2432">
            <v>4.08</v>
          </cell>
        </row>
        <row r="2433">
          <cell r="A2433">
            <v>39553</v>
          </cell>
          <cell r="C2433">
            <v>3.63</v>
          </cell>
          <cell r="E2433">
            <v>4.1399999999999997</v>
          </cell>
        </row>
        <row r="2434">
          <cell r="A2434">
            <v>39554</v>
          </cell>
          <cell r="C2434">
            <v>3.66</v>
          </cell>
          <cell r="E2434">
            <v>4.1500000000000004</v>
          </cell>
        </row>
        <row r="2435">
          <cell r="A2435">
            <v>39555</v>
          </cell>
          <cell r="C2435">
            <v>3.68</v>
          </cell>
          <cell r="E2435">
            <v>4.1500000000000004</v>
          </cell>
        </row>
        <row r="2436">
          <cell r="A2436">
            <v>39556</v>
          </cell>
          <cell r="C2436">
            <v>3.68</v>
          </cell>
          <cell r="E2436">
            <v>4.1399999999999997</v>
          </cell>
        </row>
        <row r="2437">
          <cell r="A2437">
            <v>39559</v>
          </cell>
          <cell r="C2437">
            <v>3.66</v>
          </cell>
          <cell r="E2437">
            <v>4.12</v>
          </cell>
        </row>
        <row r="2438">
          <cell r="A2438">
            <v>39560</v>
          </cell>
          <cell r="C2438">
            <v>3.64</v>
          </cell>
          <cell r="E2438">
            <v>4.12</v>
          </cell>
        </row>
        <row r="2439">
          <cell r="A2439">
            <v>39561</v>
          </cell>
          <cell r="C2439">
            <v>3.66</v>
          </cell>
          <cell r="E2439">
            <v>4.16</v>
          </cell>
        </row>
        <row r="2440">
          <cell r="A2440">
            <v>39562</v>
          </cell>
          <cell r="C2440">
            <v>3.72</v>
          </cell>
          <cell r="E2440">
            <v>4.1900000000000004</v>
          </cell>
        </row>
        <row r="2441">
          <cell r="A2441">
            <v>39563</v>
          </cell>
          <cell r="C2441">
            <v>3.75</v>
          </cell>
          <cell r="E2441">
            <v>4.21</v>
          </cell>
        </row>
        <row r="2442">
          <cell r="A2442">
            <v>39566</v>
          </cell>
          <cell r="C2442">
            <v>3.72</v>
          </cell>
          <cell r="E2442">
            <v>4.1900000000000004</v>
          </cell>
        </row>
        <row r="2443">
          <cell r="A2443">
            <v>39567</v>
          </cell>
          <cell r="C2443">
            <v>3.69</v>
          </cell>
          <cell r="E2443">
            <v>4.17</v>
          </cell>
        </row>
        <row r="2444">
          <cell r="A2444">
            <v>39568</v>
          </cell>
          <cell r="C2444">
            <v>3.58</v>
          </cell>
          <cell r="E2444">
            <v>4.08</v>
          </cell>
        </row>
        <row r="2445">
          <cell r="A2445">
            <v>39569</v>
          </cell>
          <cell r="C2445">
            <v>3.56</v>
          </cell>
          <cell r="E2445">
            <v>4.0599999999999996</v>
          </cell>
        </row>
        <row r="2446">
          <cell r="A2446">
            <v>39570</v>
          </cell>
          <cell r="C2446">
            <v>3.61</v>
          </cell>
          <cell r="E2446">
            <v>4.0999999999999996</v>
          </cell>
        </row>
        <row r="2447">
          <cell r="A2447">
            <v>39573</v>
          </cell>
          <cell r="C2447">
            <v>3.62</v>
          </cell>
          <cell r="E2447">
            <v>4.1100000000000003</v>
          </cell>
        </row>
        <row r="2448">
          <cell r="A2448">
            <v>39574</v>
          </cell>
          <cell r="C2448">
            <v>3.69</v>
          </cell>
          <cell r="E2448">
            <v>4.17</v>
          </cell>
        </row>
        <row r="2449">
          <cell r="A2449">
            <v>39575</v>
          </cell>
          <cell r="C2449">
            <v>3.67</v>
          </cell>
          <cell r="E2449">
            <v>4.16</v>
          </cell>
        </row>
        <row r="2450">
          <cell r="A2450">
            <v>39576</v>
          </cell>
          <cell r="C2450">
            <v>3.64</v>
          </cell>
          <cell r="E2450">
            <v>4.13</v>
          </cell>
        </row>
        <row r="2451">
          <cell r="A2451">
            <v>39577</v>
          </cell>
          <cell r="C2451">
            <v>3.58</v>
          </cell>
          <cell r="E2451">
            <v>4.08</v>
          </cell>
        </row>
        <row r="2452">
          <cell r="A2452">
            <v>39580</v>
          </cell>
          <cell r="C2452">
            <v>3.56</v>
          </cell>
          <cell r="E2452">
            <v>4.0599999999999996</v>
          </cell>
        </row>
        <row r="2453">
          <cell r="A2453">
            <v>39581</v>
          </cell>
          <cell r="C2453">
            <v>3.6</v>
          </cell>
          <cell r="E2453">
            <v>4.07</v>
          </cell>
        </row>
        <row r="2454">
          <cell r="A2454">
            <v>39582</v>
          </cell>
          <cell r="C2454">
            <v>3.6</v>
          </cell>
          <cell r="E2454">
            <v>4.0599999999999996</v>
          </cell>
        </row>
        <row r="2455">
          <cell r="A2455">
            <v>39583</v>
          </cell>
          <cell r="C2455">
            <v>3.56</v>
          </cell>
          <cell r="E2455">
            <v>4.04</v>
          </cell>
        </row>
        <row r="2456">
          <cell r="A2456">
            <v>39584</v>
          </cell>
          <cell r="C2456">
            <v>3.57</v>
          </cell>
          <cell r="E2456">
            <v>4.04</v>
          </cell>
        </row>
        <row r="2457">
          <cell r="A2457">
            <v>39587</v>
          </cell>
          <cell r="C2457" t="str">
            <v>na</v>
          </cell>
          <cell r="E2457" t="str">
            <v>na</v>
          </cell>
        </row>
        <row r="2458">
          <cell r="A2458">
            <v>39588</v>
          </cell>
          <cell r="C2458">
            <v>3.51</v>
          </cell>
          <cell r="E2458">
            <v>4.0199999999999996</v>
          </cell>
        </row>
        <row r="2459">
          <cell r="A2459">
            <v>39589</v>
          </cell>
          <cell r="C2459">
            <v>3.58</v>
          </cell>
          <cell r="E2459">
            <v>4.0599999999999996</v>
          </cell>
        </row>
        <row r="2460">
          <cell r="A2460">
            <v>39590</v>
          </cell>
          <cell r="C2460">
            <v>3.66</v>
          </cell>
          <cell r="E2460">
            <v>4.12</v>
          </cell>
        </row>
        <row r="2461">
          <cell r="A2461">
            <v>39591</v>
          </cell>
          <cell r="C2461">
            <v>3.63</v>
          </cell>
          <cell r="E2461">
            <v>4.08</v>
          </cell>
        </row>
        <row r="2462">
          <cell r="A2462">
            <v>39594</v>
          </cell>
          <cell r="C2462">
            <v>3.65</v>
          </cell>
          <cell r="E2462">
            <v>4.09</v>
          </cell>
        </row>
        <row r="2463">
          <cell r="A2463">
            <v>39595</v>
          </cell>
          <cell r="C2463">
            <v>3.66</v>
          </cell>
          <cell r="E2463">
            <v>4.0999999999999996</v>
          </cell>
        </row>
        <row r="2464">
          <cell r="A2464">
            <v>39596</v>
          </cell>
          <cell r="C2464">
            <v>3.68</v>
          </cell>
          <cell r="E2464">
            <v>4.12</v>
          </cell>
        </row>
        <row r="2465">
          <cell r="A2465">
            <v>39597</v>
          </cell>
          <cell r="C2465">
            <v>3.71</v>
          </cell>
          <cell r="E2465">
            <v>4.1399999999999997</v>
          </cell>
        </row>
        <row r="2466">
          <cell r="A2466">
            <v>39598</v>
          </cell>
          <cell r="C2466">
            <v>3.71</v>
          </cell>
          <cell r="E2466">
            <v>4.13</v>
          </cell>
        </row>
        <row r="2467">
          <cell r="A2467">
            <v>39601</v>
          </cell>
          <cell r="C2467">
            <v>3.64</v>
          </cell>
          <cell r="E2467">
            <v>4.08</v>
          </cell>
        </row>
        <row r="2468">
          <cell r="A2468">
            <v>39602</v>
          </cell>
          <cell r="C2468">
            <v>3.62</v>
          </cell>
          <cell r="E2468">
            <v>4.09</v>
          </cell>
        </row>
        <row r="2469">
          <cell r="A2469">
            <v>39603</v>
          </cell>
          <cell r="C2469">
            <v>3.63</v>
          </cell>
          <cell r="E2469">
            <v>4.0999999999999996</v>
          </cell>
        </row>
        <row r="2470">
          <cell r="A2470">
            <v>39604</v>
          </cell>
          <cell r="C2470">
            <v>3.7</v>
          </cell>
          <cell r="E2470">
            <v>4.16</v>
          </cell>
        </row>
        <row r="2471">
          <cell r="A2471">
            <v>39605</v>
          </cell>
          <cell r="C2471">
            <v>3.65</v>
          </cell>
          <cell r="E2471">
            <v>4.1100000000000003</v>
          </cell>
        </row>
        <row r="2472">
          <cell r="A2472">
            <v>39608</v>
          </cell>
          <cell r="C2472">
            <v>3.71</v>
          </cell>
          <cell r="E2472">
            <v>4.12</v>
          </cell>
        </row>
        <row r="2473">
          <cell r="A2473">
            <v>39609</v>
          </cell>
          <cell r="C2473">
            <v>3.84</v>
          </cell>
          <cell r="E2473">
            <v>4.17</v>
          </cell>
        </row>
        <row r="2474">
          <cell r="A2474">
            <v>39610</v>
          </cell>
          <cell r="C2474">
            <v>3.8</v>
          </cell>
          <cell r="E2474">
            <v>4.16</v>
          </cell>
        </row>
        <row r="2475">
          <cell r="A2475">
            <v>39611</v>
          </cell>
          <cell r="C2475">
            <v>3.88</v>
          </cell>
          <cell r="E2475">
            <v>4.2</v>
          </cell>
        </row>
        <row r="2476">
          <cell r="A2476">
            <v>39612</v>
          </cell>
          <cell r="C2476">
            <v>3.89</v>
          </cell>
          <cell r="E2476">
            <v>4.22</v>
          </cell>
        </row>
        <row r="2477">
          <cell r="A2477">
            <v>39615</v>
          </cell>
          <cell r="C2477">
            <v>3.88</v>
          </cell>
          <cell r="E2477">
            <v>4.2</v>
          </cell>
        </row>
        <row r="2478">
          <cell r="A2478">
            <v>39616</v>
          </cell>
          <cell r="C2478">
            <v>3.84</v>
          </cell>
          <cell r="E2478">
            <v>4.18</v>
          </cell>
        </row>
        <row r="2479">
          <cell r="A2479">
            <v>39617</v>
          </cell>
          <cell r="C2479">
            <v>3.82</v>
          </cell>
          <cell r="E2479">
            <v>4.16</v>
          </cell>
        </row>
        <row r="2480">
          <cell r="A2480">
            <v>39618</v>
          </cell>
          <cell r="C2480">
            <v>3.87</v>
          </cell>
          <cell r="E2480">
            <v>4.1900000000000004</v>
          </cell>
        </row>
        <row r="2481">
          <cell r="A2481">
            <v>39619</v>
          </cell>
          <cell r="C2481">
            <v>3.83</v>
          </cell>
          <cell r="E2481">
            <v>4.1500000000000004</v>
          </cell>
        </row>
        <row r="2482">
          <cell r="A2482">
            <v>39622</v>
          </cell>
          <cell r="C2482">
            <v>3.8</v>
          </cell>
          <cell r="E2482">
            <v>4.13</v>
          </cell>
        </row>
        <row r="2483">
          <cell r="A2483">
            <v>39623</v>
          </cell>
          <cell r="C2483">
            <v>3.71</v>
          </cell>
          <cell r="E2483">
            <v>4.05</v>
          </cell>
        </row>
        <row r="2484">
          <cell r="A2484">
            <v>39624</v>
          </cell>
          <cell r="C2484">
            <v>3.71</v>
          </cell>
          <cell r="E2484">
            <v>4.05</v>
          </cell>
        </row>
        <row r="2485">
          <cell r="A2485">
            <v>39625</v>
          </cell>
          <cell r="C2485">
            <v>3.7</v>
          </cell>
          <cell r="E2485">
            <v>4.08</v>
          </cell>
        </row>
        <row r="2486">
          <cell r="A2486">
            <v>39626</v>
          </cell>
          <cell r="C2486">
            <v>3.7</v>
          </cell>
          <cell r="E2486">
            <v>4.0599999999999996</v>
          </cell>
        </row>
        <row r="2487">
          <cell r="A2487">
            <v>39629</v>
          </cell>
          <cell r="C2487">
            <v>3.74</v>
          </cell>
          <cell r="E2487">
            <v>4.08</v>
          </cell>
        </row>
        <row r="2488">
          <cell r="A2488">
            <v>39630</v>
          </cell>
          <cell r="C2488" t="str">
            <v>na</v>
          </cell>
          <cell r="E2488" t="str">
            <v>na</v>
          </cell>
        </row>
        <row r="2489">
          <cell r="A2489">
            <v>39631</v>
          </cell>
          <cell r="C2489">
            <v>3.75</v>
          </cell>
          <cell r="E2489">
            <v>4.07</v>
          </cell>
        </row>
        <row r="2490">
          <cell r="A2490">
            <v>39632</v>
          </cell>
          <cell r="C2490">
            <v>3.74</v>
          </cell>
          <cell r="E2490">
            <v>4.07</v>
          </cell>
        </row>
        <row r="2491">
          <cell r="A2491">
            <v>39633</v>
          </cell>
          <cell r="C2491">
            <v>3.71</v>
          </cell>
          <cell r="E2491">
            <v>4.05</v>
          </cell>
        </row>
        <row r="2492">
          <cell r="A2492">
            <v>39636</v>
          </cell>
          <cell r="C2492">
            <v>3.67</v>
          </cell>
          <cell r="E2492">
            <v>4.03</v>
          </cell>
        </row>
        <row r="2493">
          <cell r="A2493">
            <v>39637</v>
          </cell>
          <cell r="C2493">
            <v>3.7</v>
          </cell>
          <cell r="E2493">
            <v>4.04</v>
          </cell>
        </row>
        <row r="2494">
          <cell r="A2494">
            <v>39638</v>
          </cell>
          <cell r="C2494">
            <v>3.68</v>
          </cell>
          <cell r="E2494">
            <v>4.05</v>
          </cell>
        </row>
        <row r="2495">
          <cell r="A2495">
            <v>39639</v>
          </cell>
          <cell r="C2495">
            <v>3.67</v>
          </cell>
          <cell r="E2495">
            <v>4.05</v>
          </cell>
        </row>
        <row r="2496">
          <cell r="A2496">
            <v>39640</v>
          </cell>
          <cell r="C2496">
            <v>3.7</v>
          </cell>
          <cell r="E2496">
            <v>4.09</v>
          </cell>
        </row>
        <row r="2497">
          <cell r="A2497">
            <v>39643</v>
          </cell>
          <cell r="C2497">
            <v>3.71</v>
          </cell>
          <cell r="E2497">
            <v>4.05</v>
          </cell>
        </row>
        <row r="2498">
          <cell r="A2498">
            <v>39644</v>
          </cell>
          <cell r="C2498">
            <v>3.68</v>
          </cell>
          <cell r="E2498">
            <v>4.0599999999999996</v>
          </cell>
        </row>
        <row r="2499">
          <cell r="A2499">
            <v>39645</v>
          </cell>
          <cell r="C2499">
            <v>3.73</v>
          </cell>
          <cell r="E2499">
            <v>4.12</v>
          </cell>
        </row>
        <row r="2500">
          <cell r="A2500">
            <v>39646</v>
          </cell>
          <cell r="C2500">
            <v>3.77</v>
          </cell>
          <cell r="E2500">
            <v>4.1399999999999997</v>
          </cell>
        </row>
        <row r="2501">
          <cell r="A2501">
            <v>39647</v>
          </cell>
          <cell r="C2501">
            <v>3.8</v>
          </cell>
          <cell r="E2501">
            <v>4.1500000000000004</v>
          </cell>
        </row>
        <row r="2502">
          <cell r="A2502">
            <v>39650</v>
          </cell>
          <cell r="C2502">
            <v>3.81</v>
          </cell>
          <cell r="E2502">
            <v>4.1500000000000004</v>
          </cell>
        </row>
        <row r="2503">
          <cell r="A2503">
            <v>39651</v>
          </cell>
          <cell r="C2503">
            <v>3.85</v>
          </cell>
          <cell r="E2503">
            <v>4.17</v>
          </cell>
        </row>
        <row r="2504">
          <cell r="A2504">
            <v>39652</v>
          </cell>
          <cell r="C2504">
            <v>3.85</v>
          </cell>
          <cell r="E2504">
            <v>4.16</v>
          </cell>
        </row>
        <row r="2505">
          <cell r="A2505">
            <v>39653</v>
          </cell>
          <cell r="C2505">
            <v>3.79</v>
          </cell>
          <cell r="E2505">
            <v>4.13</v>
          </cell>
        </row>
        <row r="2506">
          <cell r="A2506">
            <v>39654</v>
          </cell>
          <cell r="C2506">
            <v>3.84</v>
          </cell>
          <cell r="E2506">
            <v>4.16</v>
          </cell>
        </row>
        <row r="2507">
          <cell r="A2507">
            <v>39657</v>
          </cell>
          <cell r="C2507">
            <v>3.77</v>
          </cell>
          <cell r="E2507">
            <v>4.12</v>
          </cell>
        </row>
        <row r="2508">
          <cell r="A2508">
            <v>39658</v>
          </cell>
          <cell r="C2508">
            <v>3.78</v>
          </cell>
          <cell r="E2508">
            <v>4.1399999999999997</v>
          </cell>
        </row>
        <row r="2509">
          <cell r="A2509">
            <v>39659</v>
          </cell>
          <cell r="C2509">
            <v>3.81</v>
          </cell>
          <cell r="E2509">
            <v>4.16</v>
          </cell>
        </row>
        <row r="2510">
          <cell r="A2510">
            <v>39660</v>
          </cell>
          <cell r="C2510">
            <v>3.7</v>
          </cell>
          <cell r="E2510">
            <v>4.0999999999999996</v>
          </cell>
        </row>
        <row r="2511">
          <cell r="A2511">
            <v>39661</v>
          </cell>
          <cell r="C2511">
            <v>3.65</v>
          </cell>
          <cell r="E2511">
            <v>4.0599999999999996</v>
          </cell>
        </row>
        <row r="2512">
          <cell r="A2512">
            <v>39664</v>
          </cell>
          <cell r="C2512" t="str">
            <v>na</v>
          </cell>
          <cell r="E2512" t="str">
            <v>na</v>
          </cell>
        </row>
        <row r="2513">
          <cell r="A2513">
            <v>39665</v>
          </cell>
          <cell r="C2513">
            <v>3.69</v>
          </cell>
          <cell r="E2513">
            <v>4.0999999999999996</v>
          </cell>
        </row>
        <row r="2514">
          <cell r="A2514">
            <v>39666</v>
          </cell>
          <cell r="C2514">
            <v>3.7</v>
          </cell>
          <cell r="E2514">
            <v>4.1100000000000003</v>
          </cell>
        </row>
        <row r="2515">
          <cell r="A2515">
            <v>39667</v>
          </cell>
          <cell r="C2515">
            <v>3.64</v>
          </cell>
          <cell r="E2515">
            <v>4.07</v>
          </cell>
        </row>
        <row r="2516">
          <cell r="A2516">
            <v>39668</v>
          </cell>
          <cell r="C2516">
            <v>3.61</v>
          </cell>
          <cell r="E2516">
            <v>4.05</v>
          </cell>
        </row>
        <row r="2517">
          <cell r="A2517">
            <v>39671</v>
          </cell>
          <cell r="C2517">
            <v>3.63</v>
          </cell>
          <cell r="E2517">
            <v>4.05</v>
          </cell>
        </row>
        <row r="2518">
          <cell r="A2518">
            <v>39672</v>
          </cell>
          <cell r="C2518">
            <v>3.59</v>
          </cell>
          <cell r="E2518">
            <v>4.03</v>
          </cell>
        </row>
        <row r="2519">
          <cell r="A2519">
            <v>39673</v>
          </cell>
          <cell r="C2519">
            <v>3.61</v>
          </cell>
          <cell r="E2519">
            <v>4.03</v>
          </cell>
        </row>
        <row r="2520">
          <cell r="A2520">
            <v>39674</v>
          </cell>
          <cell r="C2520">
            <v>3.6</v>
          </cell>
          <cell r="E2520">
            <v>4.01</v>
          </cell>
        </row>
        <row r="2521">
          <cell r="A2521">
            <v>39675</v>
          </cell>
          <cell r="C2521">
            <v>3.57</v>
          </cell>
          <cell r="E2521">
            <v>4</v>
          </cell>
        </row>
        <row r="2522">
          <cell r="A2522">
            <v>39678</v>
          </cell>
          <cell r="C2522">
            <v>3.53</v>
          </cell>
          <cell r="E2522">
            <v>3.98</v>
          </cell>
        </row>
        <row r="2523">
          <cell r="A2523">
            <v>39679</v>
          </cell>
          <cell r="C2523">
            <v>3.56</v>
          </cell>
          <cell r="E2523">
            <v>4.0199999999999996</v>
          </cell>
        </row>
        <row r="2524">
          <cell r="A2524">
            <v>39680</v>
          </cell>
          <cell r="C2524">
            <v>3.58</v>
          </cell>
          <cell r="E2524">
            <v>4.03</v>
          </cell>
        </row>
        <row r="2525">
          <cell r="A2525">
            <v>39681</v>
          </cell>
          <cell r="C2525">
            <v>3.59</v>
          </cell>
          <cell r="E2525">
            <v>4.04</v>
          </cell>
        </row>
        <row r="2526">
          <cell r="A2526">
            <v>39682</v>
          </cell>
          <cell r="C2526">
            <v>3.61</v>
          </cell>
          <cell r="E2526">
            <v>4.0599999999999996</v>
          </cell>
        </row>
        <row r="2527">
          <cell r="A2527">
            <v>39685</v>
          </cell>
          <cell r="C2527">
            <v>3.57</v>
          </cell>
          <cell r="E2527">
            <v>4.0199999999999996</v>
          </cell>
        </row>
        <row r="2528">
          <cell r="A2528">
            <v>39686</v>
          </cell>
          <cell r="C2528">
            <v>3.54</v>
          </cell>
          <cell r="E2528">
            <v>4</v>
          </cell>
        </row>
        <row r="2529">
          <cell r="A2529">
            <v>39687</v>
          </cell>
          <cell r="C2529">
            <v>3.52</v>
          </cell>
          <cell r="E2529">
            <v>4.01</v>
          </cell>
        </row>
        <row r="2530">
          <cell r="A2530">
            <v>39688</v>
          </cell>
          <cell r="C2530">
            <v>3.51</v>
          </cell>
          <cell r="E2530">
            <v>4</v>
          </cell>
        </row>
        <row r="2531">
          <cell r="A2531">
            <v>39689</v>
          </cell>
          <cell r="C2531">
            <v>3.53</v>
          </cell>
          <cell r="E2531">
            <v>4.01</v>
          </cell>
        </row>
        <row r="2532">
          <cell r="A2532">
            <v>39692</v>
          </cell>
          <cell r="C2532" t="str">
            <v>na</v>
          </cell>
          <cell r="E2532" t="str">
            <v>na</v>
          </cell>
        </row>
        <row r="2533">
          <cell r="A2533">
            <v>39693</v>
          </cell>
          <cell r="C2533">
            <v>3.49</v>
          </cell>
          <cell r="E2533">
            <v>4</v>
          </cell>
        </row>
        <row r="2534">
          <cell r="A2534">
            <v>39694</v>
          </cell>
          <cell r="C2534">
            <v>3.47</v>
          </cell>
          <cell r="E2534">
            <v>3.98</v>
          </cell>
        </row>
        <row r="2535">
          <cell r="A2535">
            <v>39695</v>
          </cell>
          <cell r="C2535">
            <v>3.44</v>
          </cell>
          <cell r="E2535">
            <v>3.95</v>
          </cell>
        </row>
        <row r="2536">
          <cell r="A2536">
            <v>39696</v>
          </cell>
          <cell r="C2536">
            <v>3.47</v>
          </cell>
          <cell r="E2536">
            <v>3.95</v>
          </cell>
        </row>
        <row r="2537">
          <cell r="A2537">
            <v>39699</v>
          </cell>
          <cell r="C2537">
            <v>3.47</v>
          </cell>
          <cell r="E2537">
            <v>3.94</v>
          </cell>
        </row>
        <row r="2538">
          <cell r="A2538">
            <v>39700</v>
          </cell>
          <cell r="C2538">
            <v>3.46</v>
          </cell>
          <cell r="E2538">
            <v>3.94</v>
          </cell>
        </row>
        <row r="2539">
          <cell r="A2539">
            <v>39701</v>
          </cell>
          <cell r="C2539">
            <v>3.45</v>
          </cell>
          <cell r="E2539">
            <v>3.94</v>
          </cell>
        </row>
        <row r="2540">
          <cell r="A2540">
            <v>39702</v>
          </cell>
          <cell r="C2540">
            <v>3.49</v>
          </cell>
          <cell r="E2540">
            <v>3.96</v>
          </cell>
        </row>
        <row r="2541">
          <cell r="A2541">
            <v>39703</v>
          </cell>
          <cell r="C2541">
            <v>3.59</v>
          </cell>
          <cell r="E2541">
            <v>4.05</v>
          </cell>
        </row>
        <row r="2542">
          <cell r="A2542">
            <v>39706</v>
          </cell>
          <cell r="C2542">
            <v>3.37</v>
          </cell>
          <cell r="E2542">
            <v>3.91</v>
          </cell>
        </row>
        <row r="2543">
          <cell r="A2543">
            <v>39707</v>
          </cell>
          <cell r="C2543">
            <v>3.44</v>
          </cell>
          <cell r="E2543">
            <v>3.95</v>
          </cell>
        </row>
        <row r="2544">
          <cell r="A2544">
            <v>39708</v>
          </cell>
          <cell r="C2544">
            <v>3.43</v>
          </cell>
          <cell r="E2544">
            <v>3.95</v>
          </cell>
        </row>
        <row r="2545">
          <cell r="A2545">
            <v>39709</v>
          </cell>
          <cell r="C2545">
            <v>3.51</v>
          </cell>
          <cell r="E2545">
            <v>4.03</v>
          </cell>
        </row>
        <row r="2546">
          <cell r="A2546">
            <v>39710</v>
          </cell>
          <cell r="C2546">
            <v>3.69</v>
          </cell>
          <cell r="E2546">
            <v>4.1399999999999997</v>
          </cell>
        </row>
        <row r="2547">
          <cell r="A2547">
            <v>39713</v>
          </cell>
          <cell r="C2547">
            <v>3.65</v>
          </cell>
          <cell r="E2547">
            <v>4.0999999999999996</v>
          </cell>
        </row>
        <row r="2548">
          <cell r="A2548">
            <v>39714</v>
          </cell>
          <cell r="C2548">
            <v>3.65</v>
          </cell>
          <cell r="E2548">
            <v>4.0999999999999996</v>
          </cell>
        </row>
        <row r="2549">
          <cell r="A2549">
            <v>39715</v>
          </cell>
          <cell r="C2549">
            <v>3.66</v>
          </cell>
          <cell r="E2549">
            <v>4.13</v>
          </cell>
        </row>
        <row r="2550">
          <cell r="A2550">
            <v>39716</v>
          </cell>
          <cell r="C2550">
            <v>3.69</v>
          </cell>
          <cell r="E2550">
            <v>4.13</v>
          </cell>
        </row>
        <row r="2551">
          <cell r="A2551">
            <v>39717</v>
          </cell>
          <cell r="C2551">
            <v>3.68</v>
          </cell>
          <cell r="E2551">
            <v>4.1399999999999997</v>
          </cell>
        </row>
        <row r="2552">
          <cell r="A2552">
            <v>39720</v>
          </cell>
          <cell r="C2552">
            <v>3.51</v>
          </cell>
          <cell r="E2552">
            <v>4.0199999999999996</v>
          </cell>
        </row>
        <row r="2553">
          <cell r="A2553">
            <v>39721</v>
          </cell>
          <cell r="C2553">
            <v>3.75</v>
          </cell>
          <cell r="E2553">
            <v>4.2300000000000004</v>
          </cell>
        </row>
        <row r="2554">
          <cell r="A2554">
            <v>39722</v>
          </cell>
          <cell r="C2554">
            <v>3.71</v>
          </cell>
          <cell r="E2554">
            <v>4.18</v>
          </cell>
        </row>
        <row r="2555">
          <cell r="A2555">
            <v>39723</v>
          </cell>
          <cell r="C2555">
            <v>3.65</v>
          </cell>
          <cell r="E2555">
            <v>4.1399999999999997</v>
          </cell>
        </row>
        <row r="2556">
          <cell r="A2556">
            <v>39724</v>
          </cell>
          <cell r="C2556">
            <v>3.58</v>
          </cell>
          <cell r="E2556">
            <v>4.09</v>
          </cell>
        </row>
        <row r="2557">
          <cell r="A2557">
            <v>39727</v>
          </cell>
          <cell r="C2557">
            <v>3.45</v>
          </cell>
          <cell r="E2557">
            <v>4</v>
          </cell>
        </row>
        <row r="2558">
          <cell r="A2558">
            <v>39728</v>
          </cell>
          <cell r="C2558">
            <v>3.51</v>
          </cell>
          <cell r="E2558">
            <v>4.07</v>
          </cell>
        </row>
        <row r="2559">
          <cell r="A2559">
            <v>39729</v>
          </cell>
          <cell r="C2559">
            <v>3.58</v>
          </cell>
          <cell r="E2559">
            <v>4.13</v>
          </cell>
        </row>
        <row r="2560">
          <cell r="A2560">
            <v>39730</v>
          </cell>
          <cell r="C2560">
            <v>3.63</v>
          </cell>
          <cell r="E2560">
            <v>4.16</v>
          </cell>
        </row>
        <row r="2561">
          <cell r="A2561">
            <v>39731</v>
          </cell>
          <cell r="C2561">
            <v>3.79</v>
          </cell>
          <cell r="E2561">
            <v>4.26</v>
          </cell>
        </row>
        <row r="2562">
          <cell r="A2562">
            <v>39734</v>
          </cell>
          <cell r="C2562" t="str">
            <v>na</v>
          </cell>
          <cell r="E2562" t="str">
            <v>na</v>
          </cell>
        </row>
        <row r="2563">
          <cell r="A2563">
            <v>39735</v>
          </cell>
          <cell r="C2563">
            <v>3.82</v>
          </cell>
          <cell r="E2563">
            <v>4.28</v>
          </cell>
        </row>
        <row r="2564">
          <cell r="A2564">
            <v>39736</v>
          </cell>
          <cell r="C2564">
            <v>3.74</v>
          </cell>
          <cell r="E2564">
            <v>4.1900000000000004</v>
          </cell>
        </row>
        <row r="2565">
          <cell r="A2565">
            <v>39737</v>
          </cell>
          <cell r="C2565">
            <v>3.75</v>
          </cell>
          <cell r="E2565">
            <v>4.2300000000000004</v>
          </cell>
        </row>
        <row r="2566">
          <cell r="A2566">
            <v>39738</v>
          </cell>
          <cell r="C2566">
            <v>3.72</v>
          </cell>
          <cell r="E2566">
            <v>4.2300000000000004</v>
          </cell>
        </row>
        <row r="2567">
          <cell r="A2567">
            <v>39741</v>
          </cell>
          <cell r="C2567">
            <v>3.72</v>
          </cell>
          <cell r="E2567">
            <v>4.22</v>
          </cell>
        </row>
        <row r="2568">
          <cell r="A2568">
            <v>39742</v>
          </cell>
          <cell r="C2568">
            <v>3.69</v>
          </cell>
          <cell r="E2568">
            <v>4.18</v>
          </cell>
        </row>
        <row r="2569">
          <cell r="A2569">
            <v>39743</v>
          </cell>
          <cell r="C2569">
            <v>3.6</v>
          </cell>
          <cell r="E2569">
            <v>4.09</v>
          </cell>
        </row>
        <row r="2570">
          <cell r="A2570">
            <v>39744</v>
          </cell>
          <cell r="C2570">
            <v>3.62</v>
          </cell>
          <cell r="E2570">
            <v>4.0999999999999996</v>
          </cell>
        </row>
        <row r="2571">
          <cell r="A2571">
            <v>39745</v>
          </cell>
          <cell r="C2571">
            <v>3.63</v>
          </cell>
          <cell r="E2571">
            <v>4.13</v>
          </cell>
        </row>
        <row r="2572">
          <cell r="A2572">
            <v>39748</v>
          </cell>
          <cell r="C2572">
            <v>3.61</v>
          </cell>
          <cell r="E2572">
            <v>4.12</v>
          </cell>
        </row>
        <row r="2573">
          <cell r="A2573">
            <v>39749</v>
          </cell>
          <cell r="C2573">
            <v>3.69</v>
          </cell>
          <cell r="E2573">
            <v>4.2</v>
          </cell>
        </row>
        <row r="2574">
          <cell r="A2574">
            <v>39750</v>
          </cell>
          <cell r="C2574">
            <v>3.74</v>
          </cell>
          <cell r="E2574">
            <v>4.2699999999999996</v>
          </cell>
        </row>
        <row r="2575">
          <cell r="A2575">
            <v>39751</v>
          </cell>
          <cell r="C2575">
            <v>3.71</v>
          </cell>
          <cell r="E2575">
            <v>4.24</v>
          </cell>
        </row>
        <row r="2576">
          <cell r="A2576">
            <v>39752</v>
          </cell>
          <cell r="C2576">
            <v>3.76</v>
          </cell>
          <cell r="E2576">
            <v>4.28</v>
          </cell>
        </row>
        <row r="2577">
          <cell r="A2577">
            <v>39755</v>
          </cell>
          <cell r="C2577">
            <v>3.8</v>
          </cell>
          <cell r="E2577">
            <v>4.29</v>
          </cell>
        </row>
        <row r="2578">
          <cell r="A2578">
            <v>39756</v>
          </cell>
          <cell r="C2578">
            <v>3.75</v>
          </cell>
          <cell r="E2578">
            <v>4.25</v>
          </cell>
        </row>
        <row r="2579">
          <cell r="A2579">
            <v>39757</v>
          </cell>
          <cell r="C2579">
            <v>3.74</v>
          </cell>
          <cell r="E2579">
            <v>4.2300000000000004</v>
          </cell>
        </row>
        <row r="2580">
          <cell r="A2580">
            <v>39758</v>
          </cell>
          <cell r="C2580">
            <v>3.74</v>
          </cell>
          <cell r="E2580">
            <v>4.24</v>
          </cell>
        </row>
        <row r="2581">
          <cell r="A2581">
            <v>39759</v>
          </cell>
          <cell r="C2581">
            <v>3.71</v>
          </cell>
          <cell r="E2581">
            <v>4.2300000000000004</v>
          </cell>
        </row>
        <row r="2582">
          <cell r="A2582">
            <v>39762</v>
          </cell>
          <cell r="C2582">
            <v>3.72</v>
          </cell>
          <cell r="E2582">
            <v>4.24</v>
          </cell>
        </row>
        <row r="2583">
          <cell r="A2583">
            <v>39763</v>
          </cell>
          <cell r="C2583" t="str">
            <v>na</v>
          </cell>
          <cell r="E2583" t="str">
            <v>na</v>
          </cell>
        </row>
        <row r="2584">
          <cell r="A2584">
            <v>39764</v>
          </cell>
          <cell r="C2584">
            <v>3.65</v>
          </cell>
          <cell r="E2584">
            <v>4.2300000000000004</v>
          </cell>
        </row>
        <row r="2585">
          <cell r="A2585">
            <v>39765</v>
          </cell>
          <cell r="C2585">
            <v>3.74</v>
          </cell>
          <cell r="E2585">
            <v>4.3</v>
          </cell>
        </row>
        <row r="2586">
          <cell r="A2586">
            <v>39766</v>
          </cell>
          <cell r="C2586">
            <v>3.64</v>
          </cell>
          <cell r="E2586">
            <v>4.22</v>
          </cell>
        </row>
        <row r="2587">
          <cell r="A2587">
            <v>39769</v>
          </cell>
          <cell r="C2587">
            <v>3.57</v>
          </cell>
          <cell r="E2587">
            <v>4.1500000000000004</v>
          </cell>
        </row>
        <row r="2588">
          <cell r="A2588">
            <v>39770</v>
          </cell>
          <cell r="C2588">
            <v>3.55</v>
          </cell>
          <cell r="E2588">
            <v>4.13</v>
          </cell>
        </row>
        <row r="2589">
          <cell r="A2589">
            <v>39771</v>
          </cell>
          <cell r="C2589">
            <v>3.5</v>
          </cell>
          <cell r="E2589">
            <v>4.08</v>
          </cell>
        </row>
        <row r="2590">
          <cell r="A2590">
            <v>39772</v>
          </cell>
          <cell r="C2590">
            <v>3.35</v>
          </cell>
          <cell r="E2590">
            <v>3.95</v>
          </cell>
        </row>
        <row r="2591">
          <cell r="A2591">
            <v>39773</v>
          </cell>
          <cell r="C2591">
            <v>3.47</v>
          </cell>
          <cell r="E2591">
            <v>4.04</v>
          </cell>
        </row>
        <row r="2592">
          <cell r="A2592">
            <v>39776</v>
          </cell>
          <cell r="C2592">
            <v>3.5</v>
          </cell>
          <cell r="E2592">
            <v>4.0599999999999996</v>
          </cell>
        </row>
        <row r="2593">
          <cell r="A2593">
            <v>39777</v>
          </cell>
          <cell r="C2593">
            <v>3.4</v>
          </cell>
          <cell r="E2593">
            <v>3.97</v>
          </cell>
        </row>
        <row r="2594">
          <cell r="A2594">
            <v>39778</v>
          </cell>
          <cell r="C2594">
            <v>3.36</v>
          </cell>
          <cell r="E2594">
            <v>3.94</v>
          </cell>
        </row>
        <row r="2595">
          <cell r="A2595">
            <v>39779</v>
          </cell>
          <cell r="C2595">
            <v>3.35</v>
          </cell>
          <cell r="E2595">
            <v>3.93</v>
          </cell>
        </row>
        <row r="2596">
          <cell r="A2596">
            <v>39780</v>
          </cell>
          <cell r="C2596">
            <v>3.32</v>
          </cell>
          <cell r="E2596">
            <v>3.9</v>
          </cell>
        </row>
        <row r="2597">
          <cell r="A2597">
            <v>39783</v>
          </cell>
          <cell r="C2597">
            <v>3.14</v>
          </cell>
          <cell r="E2597">
            <v>3.75</v>
          </cell>
        </row>
        <row r="2598">
          <cell r="A2598">
            <v>39784</v>
          </cell>
          <cell r="C2598">
            <v>3.16</v>
          </cell>
          <cell r="E2598">
            <v>3.77</v>
          </cell>
        </row>
        <row r="2599">
          <cell r="A2599">
            <v>39785</v>
          </cell>
          <cell r="C2599">
            <v>3.15</v>
          </cell>
          <cell r="E2599">
            <v>3.79</v>
          </cell>
        </row>
        <row r="2600">
          <cell r="A2600">
            <v>39786</v>
          </cell>
          <cell r="C2600">
            <v>3.05</v>
          </cell>
          <cell r="E2600">
            <v>3.74</v>
          </cell>
        </row>
        <row r="2601">
          <cell r="A2601">
            <v>39787</v>
          </cell>
          <cell r="C2601">
            <v>3.09</v>
          </cell>
          <cell r="E2601">
            <v>3.76</v>
          </cell>
        </row>
        <row r="2602">
          <cell r="A2602">
            <v>39790</v>
          </cell>
          <cell r="C2602">
            <v>3.1</v>
          </cell>
          <cell r="E2602">
            <v>3.77</v>
          </cell>
        </row>
        <row r="2603">
          <cell r="A2603">
            <v>39791</v>
          </cell>
          <cell r="C2603">
            <v>3.08</v>
          </cell>
          <cell r="E2603">
            <v>3.74</v>
          </cell>
        </row>
        <row r="2604">
          <cell r="A2604">
            <v>39792</v>
          </cell>
          <cell r="C2604">
            <v>3.09</v>
          </cell>
          <cell r="E2604">
            <v>3.75</v>
          </cell>
        </row>
        <row r="2605">
          <cell r="A2605">
            <v>39793</v>
          </cell>
          <cell r="C2605">
            <v>3.07</v>
          </cell>
          <cell r="E2605">
            <v>3.74</v>
          </cell>
        </row>
        <row r="2606">
          <cell r="A2606">
            <v>39794</v>
          </cell>
          <cell r="C2606">
            <v>3.09</v>
          </cell>
          <cell r="E2606">
            <v>3.76</v>
          </cell>
        </row>
        <row r="2607">
          <cell r="A2607">
            <v>39797</v>
          </cell>
          <cell r="C2607">
            <v>3.06</v>
          </cell>
          <cell r="E2607">
            <v>3.74</v>
          </cell>
        </row>
        <row r="2608">
          <cell r="A2608">
            <v>39798</v>
          </cell>
          <cell r="C2608">
            <v>2.94</v>
          </cell>
          <cell r="E2608">
            <v>3.65</v>
          </cell>
        </row>
        <row r="2609">
          <cell r="A2609">
            <v>39799</v>
          </cell>
          <cell r="C2609">
            <v>2.87</v>
          </cell>
          <cell r="E2609">
            <v>3.54</v>
          </cell>
        </row>
        <row r="2610">
          <cell r="A2610">
            <v>39800</v>
          </cell>
          <cell r="C2610">
            <v>2.78</v>
          </cell>
          <cell r="E2610">
            <v>3.45</v>
          </cell>
        </row>
        <row r="2611">
          <cell r="A2611">
            <v>39801</v>
          </cell>
          <cell r="C2611">
            <v>2.81</v>
          </cell>
          <cell r="E2611">
            <v>3.45</v>
          </cell>
        </row>
        <row r="2612">
          <cell r="A2612">
            <v>39804</v>
          </cell>
          <cell r="C2612">
            <v>2.82</v>
          </cell>
          <cell r="E2612">
            <v>3.47</v>
          </cell>
        </row>
        <row r="2613">
          <cell r="A2613">
            <v>39805</v>
          </cell>
          <cell r="C2613">
            <v>2.8</v>
          </cell>
          <cell r="E2613">
            <v>3.49</v>
          </cell>
        </row>
        <row r="2614">
          <cell r="A2614">
            <v>39806</v>
          </cell>
          <cell r="C2614">
            <v>2.8</v>
          </cell>
          <cell r="E2614">
            <v>3.49</v>
          </cell>
        </row>
        <row r="2615">
          <cell r="A2615">
            <v>39807</v>
          </cell>
          <cell r="C2615" t="str">
            <v>na</v>
          </cell>
          <cell r="E2615" t="str">
            <v>na</v>
          </cell>
        </row>
        <row r="2616">
          <cell r="A2616">
            <v>39808</v>
          </cell>
          <cell r="C2616" t="str">
            <v>na</v>
          </cell>
          <cell r="E2616" t="str">
            <v>na</v>
          </cell>
        </row>
        <row r="2617">
          <cell r="A2617">
            <v>39811</v>
          </cell>
          <cell r="C2617">
            <v>2.62</v>
          </cell>
          <cell r="E2617">
            <v>3.4</v>
          </cell>
        </row>
        <row r="2618">
          <cell r="A2618">
            <v>39812</v>
          </cell>
          <cell r="C2618">
            <v>2.65</v>
          </cell>
          <cell r="E2618">
            <v>3.42</v>
          </cell>
        </row>
        <row r="2619">
          <cell r="A2619">
            <v>39813</v>
          </cell>
          <cell r="C2619">
            <v>2.69</v>
          </cell>
          <cell r="E2619">
            <v>3.45</v>
          </cell>
        </row>
        <row r="2620">
          <cell r="A2620">
            <v>39814</v>
          </cell>
          <cell r="C2620" t="str">
            <v>na</v>
          </cell>
          <cell r="E2620" t="str">
            <v>na</v>
          </cell>
        </row>
        <row r="2621">
          <cell r="A2621">
            <v>39815</v>
          </cell>
          <cell r="C2621">
            <v>2.83</v>
          </cell>
          <cell r="E2621">
            <v>3.54</v>
          </cell>
        </row>
        <row r="2622">
          <cell r="A2622">
            <v>39818</v>
          </cell>
          <cell r="C2622">
            <v>2.9</v>
          </cell>
          <cell r="E2622">
            <v>3.64</v>
          </cell>
        </row>
        <row r="2623">
          <cell r="A2623">
            <v>39819</v>
          </cell>
          <cell r="C2623">
            <v>2.88</v>
          </cell>
          <cell r="E2623">
            <v>3.65</v>
          </cell>
        </row>
        <row r="2624">
          <cell r="A2624">
            <v>39820</v>
          </cell>
          <cell r="C2624">
            <v>2.93</v>
          </cell>
          <cell r="E2624">
            <v>3.7</v>
          </cell>
        </row>
        <row r="2625">
          <cell r="A2625">
            <v>39821</v>
          </cell>
          <cell r="C2625">
            <v>2.87</v>
          </cell>
          <cell r="E2625">
            <v>3.66</v>
          </cell>
        </row>
        <row r="2626">
          <cell r="A2626">
            <v>39822</v>
          </cell>
          <cell r="C2626">
            <v>2.81</v>
          </cell>
          <cell r="E2626">
            <v>3.63</v>
          </cell>
        </row>
        <row r="2627">
          <cell r="A2627">
            <v>39825</v>
          </cell>
          <cell r="C2627">
            <v>2.75</v>
          </cell>
          <cell r="E2627">
            <v>3.6</v>
          </cell>
        </row>
        <row r="2628">
          <cell r="A2628">
            <v>39826</v>
          </cell>
          <cell r="C2628">
            <v>2.72</v>
          </cell>
          <cell r="E2628">
            <v>3.56</v>
          </cell>
        </row>
        <row r="2629">
          <cell r="A2629">
            <v>39827</v>
          </cell>
          <cell r="C2629">
            <v>2.5499999999999998</v>
          </cell>
          <cell r="E2629">
            <v>3.43</v>
          </cell>
        </row>
        <row r="2630">
          <cell r="A2630">
            <v>39828</v>
          </cell>
          <cell r="C2630">
            <v>2.59</v>
          </cell>
          <cell r="E2630">
            <v>3.48</v>
          </cell>
        </row>
        <row r="2631">
          <cell r="A2631">
            <v>39829</v>
          </cell>
          <cell r="C2631">
            <v>2.62</v>
          </cell>
          <cell r="E2631">
            <v>3.54</v>
          </cell>
        </row>
        <row r="2632">
          <cell r="A2632">
            <v>39832</v>
          </cell>
          <cell r="C2632">
            <v>2.7</v>
          </cell>
          <cell r="E2632">
            <v>3.6</v>
          </cell>
        </row>
        <row r="2633">
          <cell r="A2633">
            <v>39833</v>
          </cell>
          <cell r="C2633">
            <v>2.68</v>
          </cell>
          <cell r="E2633">
            <v>3.56</v>
          </cell>
        </row>
        <row r="2634">
          <cell r="A2634">
            <v>39834</v>
          </cell>
          <cell r="C2634">
            <v>2.73</v>
          </cell>
          <cell r="E2634">
            <v>3.62</v>
          </cell>
        </row>
        <row r="2635">
          <cell r="A2635">
            <v>39835</v>
          </cell>
          <cell r="C2635">
            <v>2.75</v>
          </cell>
          <cell r="E2635">
            <v>3.61</v>
          </cell>
        </row>
        <row r="2636">
          <cell r="A2636">
            <v>39836</v>
          </cell>
          <cell r="C2636">
            <v>2.82</v>
          </cell>
          <cell r="E2636">
            <v>3.65</v>
          </cell>
        </row>
        <row r="2637">
          <cell r="A2637">
            <v>39839</v>
          </cell>
          <cell r="C2637">
            <v>2.92</v>
          </cell>
          <cell r="E2637">
            <v>3.72</v>
          </cell>
        </row>
        <row r="2638">
          <cell r="A2638">
            <v>39840</v>
          </cell>
          <cell r="C2638">
            <v>2.9</v>
          </cell>
          <cell r="E2638">
            <v>3.67</v>
          </cell>
        </row>
        <row r="2639">
          <cell r="A2639">
            <v>39841</v>
          </cell>
          <cell r="C2639">
            <v>2.97</v>
          </cell>
          <cell r="E2639">
            <v>3.72</v>
          </cell>
        </row>
        <row r="2640">
          <cell r="A2640">
            <v>39842</v>
          </cell>
          <cell r="C2640">
            <v>3.08</v>
          </cell>
          <cell r="E2640">
            <v>3.81</v>
          </cell>
        </row>
        <row r="2641">
          <cell r="A2641">
            <v>39843</v>
          </cell>
          <cell r="C2641">
            <v>3.06</v>
          </cell>
          <cell r="E2641">
            <v>3.77</v>
          </cell>
        </row>
        <row r="2642">
          <cell r="A2642">
            <v>39846</v>
          </cell>
          <cell r="C2642">
            <v>2.99</v>
          </cell>
          <cell r="E2642">
            <v>3.69</v>
          </cell>
        </row>
        <row r="2643">
          <cell r="A2643">
            <v>39847</v>
          </cell>
          <cell r="C2643">
            <v>3.07</v>
          </cell>
          <cell r="E2643">
            <v>3.75</v>
          </cell>
        </row>
        <row r="2644">
          <cell r="A2644">
            <v>39848</v>
          </cell>
          <cell r="C2644">
            <v>3.12</v>
          </cell>
          <cell r="E2644">
            <v>3.79</v>
          </cell>
        </row>
        <row r="2645">
          <cell r="A2645">
            <v>39849</v>
          </cell>
          <cell r="C2645">
            <v>3.01</v>
          </cell>
          <cell r="E2645">
            <v>3.72</v>
          </cell>
        </row>
        <row r="2646">
          <cell r="A2646">
            <v>39850</v>
          </cell>
          <cell r="C2646">
            <v>3.04</v>
          </cell>
          <cell r="E2646">
            <v>3.77</v>
          </cell>
        </row>
        <row r="2647">
          <cell r="A2647">
            <v>39853</v>
          </cell>
          <cell r="C2647">
            <v>3.08</v>
          </cell>
          <cell r="E2647">
            <v>3.8</v>
          </cell>
        </row>
        <row r="2648">
          <cell r="A2648">
            <v>39854</v>
          </cell>
          <cell r="C2648">
            <v>2.98</v>
          </cell>
          <cell r="E2648">
            <v>3.72</v>
          </cell>
        </row>
        <row r="2649">
          <cell r="A2649">
            <v>39855</v>
          </cell>
          <cell r="C2649">
            <v>2.94</v>
          </cell>
          <cell r="E2649">
            <v>3.69</v>
          </cell>
        </row>
        <row r="2650">
          <cell r="A2650">
            <v>39856</v>
          </cell>
          <cell r="C2650">
            <v>2.91</v>
          </cell>
          <cell r="E2650">
            <v>3.65</v>
          </cell>
        </row>
        <row r="2651">
          <cell r="A2651">
            <v>39857</v>
          </cell>
          <cell r="C2651">
            <v>2.95</v>
          </cell>
          <cell r="E2651">
            <v>3.67</v>
          </cell>
        </row>
        <row r="2652">
          <cell r="A2652">
            <v>39860</v>
          </cell>
          <cell r="C2652" t="str">
            <v>na</v>
          </cell>
          <cell r="E2652" t="str">
            <v>na</v>
          </cell>
        </row>
        <row r="2653">
          <cell r="A2653">
            <v>39861</v>
          </cell>
          <cell r="C2653">
            <v>2.81</v>
          </cell>
          <cell r="E2653">
            <v>3.55</v>
          </cell>
        </row>
        <row r="2654">
          <cell r="A2654">
            <v>39862</v>
          </cell>
          <cell r="C2654">
            <v>2.86</v>
          </cell>
          <cell r="E2654">
            <v>3.58</v>
          </cell>
        </row>
        <row r="2655">
          <cell r="A2655">
            <v>39863</v>
          </cell>
          <cell r="C2655">
            <v>2.9</v>
          </cell>
          <cell r="E2655">
            <v>3.63</v>
          </cell>
        </row>
        <row r="2656">
          <cell r="A2656">
            <v>39864</v>
          </cell>
          <cell r="C2656">
            <v>2.87</v>
          </cell>
          <cell r="E2656">
            <v>3.59</v>
          </cell>
        </row>
        <row r="2657">
          <cell r="A2657">
            <v>39867</v>
          </cell>
          <cell r="C2657">
            <v>2.84</v>
          </cell>
          <cell r="E2657">
            <v>3.57</v>
          </cell>
        </row>
        <row r="2658">
          <cell r="A2658">
            <v>39868</v>
          </cell>
          <cell r="C2658">
            <v>2.86</v>
          </cell>
          <cell r="E2658">
            <v>3.6</v>
          </cell>
        </row>
        <row r="2659">
          <cell r="A2659">
            <v>39869</v>
          </cell>
          <cell r="C2659">
            <v>2.95</v>
          </cell>
          <cell r="E2659">
            <v>3.69</v>
          </cell>
        </row>
        <row r="2660">
          <cell r="A2660">
            <v>39870</v>
          </cell>
          <cell r="C2660">
            <v>2.95</v>
          </cell>
          <cell r="E2660">
            <v>3.7</v>
          </cell>
        </row>
        <row r="2661">
          <cell r="A2661">
            <v>39871</v>
          </cell>
          <cell r="C2661">
            <v>3.12</v>
          </cell>
          <cell r="E2661">
            <v>3.7</v>
          </cell>
        </row>
        <row r="2662">
          <cell r="A2662">
            <v>39874</v>
          </cell>
          <cell r="C2662">
            <v>3.01</v>
          </cell>
          <cell r="E2662">
            <v>3.62</v>
          </cell>
        </row>
        <row r="2663">
          <cell r="A2663">
            <v>39875</v>
          </cell>
          <cell r="C2663">
            <v>2.99</v>
          </cell>
          <cell r="E2663">
            <v>3.63</v>
          </cell>
        </row>
        <row r="2664">
          <cell r="A2664">
            <v>39876</v>
          </cell>
          <cell r="C2664">
            <v>3.01</v>
          </cell>
          <cell r="E2664">
            <v>3.68</v>
          </cell>
        </row>
        <row r="2665">
          <cell r="A2665">
            <v>39877</v>
          </cell>
          <cell r="C2665">
            <v>2.92</v>
          </cell>
          <cell r="E2665">
            <v>3.56</v>
          </cell>
        </row>
        <row r="2666">
          <cell r="A2666">
            <v>39878</v>
          </cell>
          <cell r="C2666">
            <v>2.94</v>
          </cell>
          <cell r="E2666">
            <v>3.61</v>
          </cell>
        </row>
        <row r="2667">
          <cell r="A2667">
            <v>39881</v>
          </cell>
          <cell r="C2667">
            <v>2.93</v>
          </cell>
          <cell r="E2667">
            <v>3.63</v>
          </cell>
        </row>
        <row r="2668">
          <cell r="A2668">
            <v>39882</v>
          </cell>
          <cell r="C2668">
            <v>2.99</v>
          </cell>
          <cell r="E2668">
            <v>3.71</v>
          </cell>
        </row>
        <row r="2669">
          <cell r="A2669">
            <v>39883</v>
          </cell>
          <cell r="C2669">
            <v>2.92</v>
          </cell>
          <cell r="E2669">
            <v>3.66</v>
          </cell>
        </row>
        <row r="2670">
          <cell r="A2670">
            <v>39884</v>
          </cell>
          <cell r="C2670">
            <v>2.92</v>
          </cell>
          <cell r="E2670">
            <v>3.64</v>
          </cell>
        </row>
        <row r="2671">
          <cell r="A2671">
            <v>39885</v>
          </cell>
          <cell r="C2671">
            <v>2.87</v>
          </cell>
          <cell r="E2671">
            <v>3.6</v>
          </cell>
        </row>
        <row r="2672">
          <cell r="A2672">
            <v>39888</v>
          </cell>
          <cell r="C2672">
            <v>2.88</v>
          </cell>
          <cell r="E2672">
            <v>3.61</v>
          </cell>
        </row>
        <row r="2673">
          <cell r="A2673">
            <v>39889</v>
          </cell>
          <cell r="C2673">
            <v>2.93</v>
          </cell>
          <cell r="E2673">
            <v>3.64</v>
          </cell>
        </row>
        <row r="2674">
          <cell r="A2674">
            <v>39890</v>
          </cell>
          <cell r="C2674">
            <v>2.7</v>
          </cell>
          <cell r="E2674">
            <v>3.53</v>
          </cell>
        </row>
        <row r="2675">
          <cell r="A2675">
            <v>39891</v>
          </cell>
          <cell r="C2675">
            <v>2.7</v>
          </cell>
          <cell r="E2675">
            <v>3.56</v>
          </cell>
        </row>
        <row r="2676">
          <cell r="A2676">
            <v>39892</v>
          </cell>
          <cell r="C2676">
            <v>2.74</v>
          </cell>
          <cell r="E2676">
            <v>3.61</v>
          </cell>
        </row>
        <row r="2677">
          <cell r="A2677">
            <v>39895</v>
          </cell>
          <cell r="C2677">
            <v>2.76</v>
          </cell>
          <cell r="E2677">
            <v>3.61</v>
          </cell>
        </row>
        <row r="2678">
          <cell r="A2678">
            <v>39896</v>
          </cell>
          <cell r="C2678">
            <v>2.89</v>
          </cell>
          <cell r="E2678">
            <v>3.69</v>
          </cell>
        </row>
        <row r="2679">
          <cell r="A2679">
            <v>39897</v>
          </cell>
          <cell r="C2679">
            <v>2.96</v>
          </cell>
          <cell r="E2679">
            <v>3.74</v>
          </cell>
        </row>
        <row r="2680">
          <cell r="A2680">
            <v>39898</v>
          </cell>
          <cell r="C2680">
            <v>2.89</v>
          </cell>
          <cell r="E2680">
            <v>3.64</v>
          </cell>
        </row>
        <row r="2681">
          <cell r="A2681">
            <v>39899</v>
          </cell>
          <cell r="C2681">
            <v>2.93</v>
          </cell>
          <cell r="E2681">
            <v>3.66</v>
          </cell>
        </row>
        <row r="2682">
          <cell r="A2682">
            <v>39902</v>
          </cell>
          <cell r="C2682">
            <v>2.82</v>
          </cell>
          <cell r="E2682">
            <v>3.59</v>
          </cell>
        </row>
        <row r="2683">
          <cell r="A2683">
            <v>39903</v>
          </cell>
          <cell r="C2683">
            <v>2.79</v>
          </cell>
          <cell r="E2683">
            <v>3.57</v>
          </cell>
        </row>
        <row r="2684">
          <cell r="A2684">
            <v>39904</v>
          </cell>
          <cell r="C2684">
            <v>2.77</v>
          </cell>
          <cell r="E2684">
            <v>3.55</v>
          </cell>
        </row>
        <row r="2685">
          <cell r="A2685">
            <v>39905</v>
          </cell>
          <cell r="C2685">
            <v>2.86</v>
          </cell>
          <cell r="E2685">
            <v>3.61</v>
          </cell>
        </row>
        <row r="2686">
          <cell r="A2686">
            <v>39906</v>
          </cell>
          <cell r="C2686">
            <v>2.93</v>
          </cell>
          <cell r="E2686">
            <v>3.66</v>
          </cell>
        </row>
        <row r="2687">
          <cell r="A2687">
            <v>39909</v>
          </cell>
          <cell r="C2687">
            <v>2.99</v>
          </cell>
          <cell r="E2687">
            <v>3.71</v>
          </cell>
        </row>
        <row r="2688">
          <cell r="A2688">
            <v>39910</v>
          </cell>
          <cell r="C2688">
            <v>2.94</v>
          </cell>
          <cell r="E2688">
            <v>3.66</v>
          </cell>
        </row>
        <row r="2689">
          <cell r="A2689">
            <v>39911</v>
          </cell>
          <cell r="C2689">
            <v>2.89</v>
          </cell>
          <cell r="E2689">
            <v>3.62</v>
          </cell>
        </row>
        <row r="2690">
          <cell r="A2690">
            <v>39912</v>
          </cell>
          <cell r="C2690">
            <v>2.94</v>
          </cell>
          <cell r="E2690">
            <v>3.65</v>
          </cell>
        </row>
        <row r="2691">
          <cell r="A2691">
            <v>39913</v>
          </cell>
          <cell r="C2691" t="str">
            <v>na</v>
          </cell>
          <cell r="E2691" t="str">
            <v>na</v>
          </cell>
        </row>
        <row r="2692">
          <cell r="A2692">
            <v>39916</v>
          </cell>
          <cell r="C2692">
            <v>2.94</v>
          </cell>
          <cell r="E2692">
            <v>3.65</v>
          </cell>
        </row>
        <row r="2693">
          <cell r="A2693">
            <v>39917</v>
          </cell>
          <cell r="C2693">
            <v>2.91</v>
          </cell>
          <cell r="E2693">
            <v>3.63</v>
          </cell>
        </row>
        <row r="2694">
          <cell r="A2694">
            <v>39918</v>
          </cell>
          <cell r="C2694">
            <v>2.94</v>
          </cell>
          <cell r="E2694">
            <v>3.68</v>
          </cell>
        </row>
        <row r="2695">
          <cell r="A2695">
            <v>39919</v>
          </cell>
          <cell r="C2695">
            <v>2.96</v>
          </cell>
          <cell r="E2695">
            <v>3.7</v>
          </cell>
        </row>
        <row r="2696">
          <cell r="A2696">
            <v>39920</v>
          </cell>
          <cell r="C2696">
            <v>3.01</v>
          </cell>
          <cell r="E2696">
            <v>3.75</v>
          </cell>
        </row>
        <row r="2697">
          <cell r="A2697">
            <v>39923</v>
          </cell>
          <cell r="C2697">
            <v>2.88</v>
          </cell>
          <cell r="E2697">
            <v>3.65</v>
          </cell>
        </row>
        <row r="2698">
          <cell r="A2698">
            <v>39924</v>
          </cell>
          <cell r="C2698">
            <v>2.9</v>
          </cell>
          <cell r="E2698">
            <v>3.69</v>
          </cell>
        </row>
        <row r="2699">
          <cell r="A2699">
            <v>39925</v>
          </cell>
          <cell r="C2699">
            <v>2.93</v>
          </cell>
          <cell r="E2699">
            <v>3.72</v>
          </cell>
        </row>
        <row r="2700">
          <cell r="A2700">
            <v>39926</v>
          </cell>
          <cell r="C2700">
            <v>3</v>
          </cell>
          <cell r="E2700">
            <v>3.76</v>
          </cell>
        </row>
        <row r="2701">
          <cell r="A2701">
            <v>39927</v>
          </cell>
          <cell r="C2701">
            <v>3.01</v>
          </cell>
          <cell r="E2701">
            <v>3.76</v>
          </cell>
        </row>
        <row r="2702">
          <cell r="A2702">
            <v>39930</v>
          </cell>
          <cell r="C2702">
            <v>3.01</v>
          </cell>
          <cell r="E2702">
            <v>3.76</v>
          </cell>
        </row>
        <row r="2703">
          <cell r="A2703">
            <v>39931</v>
          </cell>
          <cell r="C2703">
            <v>3.06</v>
          </cell>
          <cell r="E2703">
            <v>3.8</v>
          </cell>
        </row>
        <row r="2704">
          <cell r="A2704">
            <v>39932</v>
          </cell>
          <cell r="C2704">
            <v>3.08</v>
          </cell>
          <cell r="E2704">
            <v>3.82</v>
          </cell>
        </row>
        <row r="2705">
          <cell r="A2705">
            <v>39933</v>
          </cell>
          <cell r="C2705">
            <v>3.09</v>
          </cell>
          <cell r="E2705">
            <v>3.84</v>
          </cell>
        </row>
        <row r="2706">
          <cell r="A2706">
            <v>39934</v>
          </cell>
          <cell r="C2706">
            <v>3.09</v>
          </cell>
          <cell r="E2706">
            <v>3.83</v>
          </cell>
        </row>
        <row r="2707">
          <cell r="A2707">
            <v>39937</v>
          </cell>
          <cell r="C2707">
            <v>3.09</v>
          </cell>
          <cell r="E2707">
            <v>3.85</v>
          </cell>
        </row>
        <row r="2708">
          <cell r="A2708">
            <v>39938</v>
          </cell>
          <cell r="C2708">
            <v>3.05</v>
          </cell>
          <cell r="E2708">
            <v>3.84</v>
          </cell>
        </row>
        <row r="2709">
          <cell r="A2709">
            <v>39939</v>
          </cell>
          <cell r="C2709">
            <v>3.07</v>
          </cell>
          <cell r="E2709">
            <v>3.87</v>
          </cell>
        </row>
        <row r="2710">
          <cell r="A2710">
            <v>39940</v>
          </cell>
          <cell r="C2710">
            <v>3.14</v>
          </cell>
          <cell r="E2710">
            <v>3.93</v>
          </cell>
        </row>
        <row r="2711">
          <cell r="A2711">
            <v>39941</v>
          </cell>
          <cell r="C2711">
            <v>3.16</v>
          </cell>
          <cell r="E2711">
            <v>3.93</v>
          </cell>
        </row>
        <row r="2712">
          <cell r="A2712">
            <v>39944</v>
          </cell>
          <cell r="C2712">
            <v>3.1</v>
          </cell>
          <cell r="E2712">
            <v>3.88</v>
          </cell>
        </row>
        <row r="2713">
          <cell r="A2713">
            <v>39945</v>
          </cell>
          <cell r="C2713">
            <v>3.13</v>
          </cell>
          <cell r="E2713">
            <v>3.9</v>
          </cell>
        </row>
        <row r="2714">
          <cell r="A2714">
            <v>39946</v>
          </cell>
          <cell r="C2714">
            <v>3.1</v>
          </cell>
          <cell r="E2714">
            <v>3.86</v>
          </cell>
        </row>
        <row r="2715">
          <cell r="A2715">
            <v>39947</v>
          </cell>
          <cell r="C2715">
            <v>3.09</v>
          </cell>
          <cell r="E2715">
            <v>3.85</v>
          </cell>
        </row>
        <row r="2716">
          <cell r="A2716">
            <v>39948</v>
          </cell>
          <cell r="C2716">
            <v>3.1</v>
          </cell>
          <cell r="E2716">
            <v>3.86</v>
          </cell>
        </row>
        <row r="2717">
          <cell r="A2717">
            <v>39951</v>
          </cell>
          <cell r="C2717" t="str">
            <v>na</v>
          </cell>
          <cell r="E2717" t="str">
            <v>na</v>
          </cell>
        </row>
        <row r="2718">
          <cell r="A2718">
            <v>39952</v>
          </cell>
          <cell r="C2718">
            <v>3.14</v>
          </cell>
          <cell r="E2718">
            <v>3.9</v>
          </cell>
        </row>
        <row r="2719">
          <cell r="A2719">
            <v>39953</v>
          </cell>
          <cell r="C2719">
            <v>3.14</v>
          </cell>
          <cell r="E2719">
            <v>3.89</v>
          </cell>
        </row>
        <row r="2720">
          <cell r="A2720">
            <v>39954</v>
          </cell>
          <cell r="C2720">
            <v>3.27</v>
          </cell>
          <cell r="E2720">
            <v>3.98</v>
          </cell>
        </row>
        <row r="2721">
          <cell r="A2721">
            <v>39955</v>
          </cell>
          <cell r="C2721">
            <v>3.26</v>
          </cell>
          <cell r="E2721">
            <v>3.97</v>
          </cell>
        </row>
        <row r="2722">
          <cell r="A2722">
            <v>39958</v>
          </cell>
          <cell r="C2722">
            <v>3.27</v>
          </cell>
          <cell r="E2722">
            <v>3.98</v>
          </cell>
        </row>
        <row r="2723">
          <cell r="A2723">
            <v>39959</v>
          </cell>
          <cell r="C2723">
            <v>3.42</v>
          </cell>
          <cell r="E2723">
            <v>4.08</v>
          </cell>
        </row>
        <row r="2724">
          <cell r="A2724">
            <v>39960</v>
          </cell>
          <cell r="C2724">
            <v>3.57</v>
          </cell>
          <cell r="E2724">
            <v>4.1900000000000004</v>
          </cell>
        </row>
        <row r="2725">
          <cell r="A2725">
            <v>39961</v>
          </cell>
          <cell r="C2725">
            <v>3.46</v>
          </cell>
          <cell r="E2725">
            <v>4.07</v>
          </cell>
        </row>
        <row r="2726">
          <cell r="A2726">
            <v>39962</v>
          </cell>
          <cell r="C2726">
            <v>3.39</v>
          </cell>
          <cell r="E2726">
            <v>3.99</v>
          </cell>
        </row>
        <row r="2727">
          <cell r="A2727">
            <v>39965</v>
          </cell>
          <cell r="C2727">
            <v>3.45</v>
          </cell>
          <cell r="E2727">
            <v>4.03</v>
          </cell>
        </row>
        <row r="2728">
          <cell r="A2728">
            <v>39966</v>
          </cell>
          <cell r="C2728">
            <v>3.42</v>
          </cell>
          <cell r="E2728">
            <v>4.01</v>
          </cell>
        </row>
        <row r="2729">
          <cell r="A2729">
            <v>39967</v>
          </cell>
          <cell r="C2729">
            <v>3.34</v>
          </cell>
          <cell r="E2729">
            <v>3.96</v>
          </cell>
        </row>
        <row r="2730">
          <cell r="A2730">
            <v>39968</v>
          </cell>
          <cell r="C2730">
            <v>3.4</v>
          </cell>
          <cell r="E2730">
            <v>4</v>
          </cell>
        </row>
        <row r="2731">
          <cell r="A2731">
            <v>39969</v>
          </cell>
          <cell r="C2731">
            <v>3.44</v>
          </cell>
          <cell r="E2731">
            <v>3.98</v>
          </cell>
        </row>
        <row r="2732">
          <cell r="A2732">
            <v>39972</v>
          </cell>
          <cell r="C2732">
            <v>3.52</v>
          </cell>
          <cell r="E2732">
            <v>4.01</v>
          </cell>
        </row>
        <row r="2733">
          <cell r="A2733">
            <v>39973</v>
          </cell>
          <cell r="C2733">
            <v>3.54</v>
          </cell>
          <cell r="E2733">
            <v>4.03</v>
          </cell>
        </row>
        <row r="2734">
          <cell r="A2734">
            <v>39974</v>
          </cell>
          <cell r="C2734">
            <v>3.65</v>
          </cell>
          <cell r="E2734">
            <v>4.1100000000000003</v>
          </cell>
        </row>
        <row r="2735">
          <cell r="A2735">
            <v>39975</v>
          </cell>
          <cell r="C2735">
            <v>3.53</v>
          </cell>
          <cell r="E2735">
            <v>4</v>
          </cell>
        </row>
        <row r="2736">
          <cell r="A2736">
            <v>39976</v>
          </cell>
          <cell r="C2736">
            <v>3.5</v>
          </cell>
          <cell r="E2736">
            <v>3.94</v>
          </cell>
        </row>
        <row r="2737">
          <cell r="A2737">
            <v>39979</v>
          </cell>
          <cell r="C2737">
            <v>3.51</v>
          </cell>
          <cell r="E2737">
            <v>3.94</v>
          </cell>
        </row>
        <row r="2738">
          <cell r="A2738">
            <v>39980</v>
          </cell>
          <cell r="C2738">
            <v>3.44</v>
          </cell>
          <cell r="E2738">
            <v>3.9</v>
          </cell>
        </row>
        <row r="2739">
          <cell r="A2739">
            <v>39981</v>
          </cell>
          <cell r="C2739">
            <v>3.44</v>
          </cell>
          <cell r="E2739">
            <v>3.9</v>
          </cell>
        </row>
        <row r="2740">
          <cell r="A2740">
            <v>39982</v>
          </cell>
          <cell r="C2740">
            <v>3.51</v>
          </cell>
          <cell r="E2740">
            <v>3.96</v>
          </cell>
        </row>
        <row r="2741">
          <cell r="A2741">
            <v>39983</v>
          </cell>
          <cell r="C2741">
            <v>3.52</v>
          </cell>
          <cell r="E2741">
            <v>3.97</v>
          </cell>
        </row>
        <row r="2742">
          <cell r="A2742">
            <v>39986</v>
          </cell>
          <cell r="C2742">
            <v>3.43</v>
          </cell>
          <cell r="E2742">
            <v>3.91</v>
          </cell>
        </row>
        <row r="2743">
          <cell r="A2743">
            <v>39987</v>
          </cell>
          <cell r="C2743">
            <v>3.43</v>
          </cell>
          <cell r="E2743">
            <v>3.88</v>
          </cell>
        </row>
        <row r="2744">
          <cell r="A2744">
            <v>39988</v>
          </cell>
          <cell r="C2744">
            <v>3.45</v>
          </cell>
          <cell r="E2744">
            <v>3.91</v>
          </cell>
        </row>
        <row r="2745">
          <cell r="A2745">
            <v>39989</v>
          </cell>
          <cell r="C2745">
            <v>3.42</v>
          </cell>
          <cell r="E2745">
            <v>3.91</v>
          </cell>
        </row>
        <row r="2746">
          <cell r="A2746">
            <v>39990</v>
          </cell>
          <cell r="C2746">
            <v>3.4</v>
          </cell>
          <cell r="E2746">
            <v>3.89</v>
          </cell>
        </row>
        <row r="2747">
          <cell r="A2747">
            <v>39993</v>
          </cell>
          <cell r="C2747">
            <v>3.4</v>
          </cell>
          <cell r="E2747">
            <v>3.9</v>
          </cell>
        </row>
        <row r="2748">
          <cell r="A2748">
            <v>39994</v>
          </cell>
          <cell r="C2748">
            <v>3.36</v>
          </cell>
          <cell r="E2748">
            <v>3.86</v>
          </cell>
        </row>
        <row r="2749">
          <cell r="A2749">
            <v>39995</v>
          </cell>
          <cell r="C2749" t="str">
            <v>na</v>
          </cell>
          <cell r="E2749" t="str">
            <v>na</v>
          </cell>
        </row>
        <row r="2750">
          <cell r="A2750">
            <v>39996</v>
          </cell>
          <cell r="C2750">
            <v>3.35</v>
          </cell>
          <cell r="E2750">
            <v>3.85</v>
          </cell>
        </row>
        <row r="2751">
          <cell r="A2751">
            <v>39997</v>
          </cell>
          <cell r="C2751">
            <v>3.35</v>
          </cell>
          <cell r="E2751">
            <v>3.85</v>
          </cell>
        </row>
        <row r="2752">
          <cell r="A2752">
            <v>40000</v>
          </cell>
          <cell r="C2752">
            <v>3.34</v>
          </cell>
          <cell r="E2752">
            <v>3.87</v>
          </cell>
        </row>
        <row r="2753">
          <cell r="A2753">
            <v>40001</v>
          </cell>
          <cell r="C2753">
            <v>3.33</v>
          </cell>
          <cell r="E2753">
            <v>3.85</v>
          </cell>
        </row>
        <row r="2754">
          <cell r="A2754">
            <v>40002</v>
          </cell>
          <cell r="C2754">
            <v>3.27</v>
          </cell>
          <cell r="E2754">
            <v>3.84</v>
          </cell>
        </row>
        <row r="2755">
          <cell r="A2755">
            <v>40003</v>
          </cell>
          <cell r="C2755">
            <v>3.31</v>
          </cell>
          <cell r="E2755">
            <v>3.87</v>
          </cell>
        </row>
        <row r="2756">
          <cell r="A2756">
            <v>40004</v>
          </cell>
          <cell r="C2756">
            <v>3.28</v>
          </cell>
          <cell r="E2756">
            <v>3.86</v>
          </cell>
        </row>
        <row r="2757">
          <cell r="A2757">
            <v>40007</v>
          </cell>
          <cell r="C2757">
            <v>3.32</v>
          </cell>
          <cell r="E2757">
            <v>3.9</v>
          </cell>
        </row>
        <row r="2758">
          <cell r="A2758">
            <v>40008</v>
          </cell>
          <cell r="C2758">
            <v>3.43</v>
          </cell>
          <cell r="E2758">
            <v>3.98</v>
          </cell>
        </row>
        <row r="2759">
          <cell r="A2759">
            <v>40009</v>
          </cell>
          <cell r="C2759">
            <v>3.49</v>
          </cell>
          <cell r="E2759">
            <v>4.0199999999999996</v>
          </cell>
        </row>
        <row r="2760">
          <cell r="A2760">
            <v>40010</v>
          </cell>
          <cell r="C2760">
            <v>3.42</v>
          </cell>
          <cell r="E2760">
            <v>3.95</v>
          </cell>
        </row>
        <row r="2761">
          <cell r="A2761">
            <v>40011</v>
          </cell>
          <cell r="C2761">
            <v>3.49</v>
          </cell>
          <cell r="E2761">
            <v>4.01</v>
          </cell>
        </row>
        <row r="2762">
          <cell r="A2762">
            <v>40014</v>
          </cell>
          <cell r="C2762">
            <v>3.43</v>
          </cell>
          <cell r="E2762">
            <v>3.96</v>
          </cell>
        </row>
        <row r="2763">
          <cell r="A2763">
            <v>40015</v>
          </cell>
          <cell r="C2763">
            <v>3.41</v>
          </cell>
          <cell r="E2763">
            <v>3.97</v>
          </cell>
        </row>
        <row r="2764">
          <cell r="A2764">
            <v>40016</v>
          </cell>
          <cell r="C2764">
            <v>3.45</v>
          </cell>
          <cell r="E2764">
            <v>4.01</v>
          </cell>
        </row>
        <row r="2765">
          <cell r="A2765">
            <v>40017</v>
          </cell>
          <cell r="C2765">
            <v>3.53</v>
          </cell>
          <cell r="E2765">
            <v>4.05</v>
          </cell>
        </row>
        <row r="2766">
          <cell r="A2766">
            <v>40018</v>
          </cell>
          <cell r="C2766">
            <v>3.55</v>
          </cell>
          <cell r="E2766">
            <v>4.0599999999999996</v>
          </cell>
        </row>
        <row r="2767">
          <cell r="A2767">
            <v>40021</v>
          </cell>
          <cell r="C2767">
            <v>3.58</v>
          </cell>
          <cell r="E2767">
            <v>4.07</v>
          </cell>
        </row>
        <row r="2768">
          <cell r="A2768">
            <v>40022</v>
          </cell>
          <cell r="C2768">
            <v>3.56</v>
          </cell>
          <cell r="E2768">
            <v>4.05</v>
          </cell>
        </row>
        <row r="2769">
          <cell r="A2769">
            <v>40023</v>
          </cell>
          <cell r="C2769">
            <v>3.53</v>
          </cell>
          <cell r="E2769">
            <v>4.05</v>
          </cell>
        </row>
        <row r="2770">
          <cell r="A2770">
            <v>40024</v>
          </cell>
          <cell r="C2770">
            <v>3.56</v>
          </cell>
          <cell r="E2770">
            <v>4.05</v>
          </cell>
        </row>
        <row r="2771">
          <cell r="A2771">
            <v>40025</v>
          </cell>
          <cell r="C2771">
            <v>3.46</v>
          </cell>
          <cell r="E2771">
            <v>3.95</v>
          </cell>
        </row>
        <row r="2772">
          <cell r="A2772">
            <v>40028</v>
          </cell>
          <cell r="C2772" t="str">
            <v>na</v>
          </cell>
          <cell r="E2772" t="str">
            <v>na</v>
          </cell>
        </row>
        <row r="2773">
          <cell r="A2773">
            <v>40029</v>
          </cell>
          <cell r="C2773">
            <v>3.53</v>
          </cell>
          <cell r="E2773">
            <v>4.01</v>
          </cell>
        </row>
        <row r="2774">
          <cell r="A2774">
            <v>40030</v>
          </cell>
          <cell r="C2774">
            <v>3.58</v>
          </cell>
          <cell r="E2774">
            <v>4.0599999999999996</v>
          </cell>
        </row>
        <row r="2775">
          <cell r="A2775">
            <v>40031</v>
          </cell>
          <cell r="C2775">
            <v>3.55</v>
          </cell>
          <cell r="E2775">
            <v>4.0199999999999996</v>
          </cell>
        </row>
        <row r="2776">
          <cell r="A2776">
            <v>40032</v>
          </cell>
          <cell r="C2776">
            <v>3.61</v>
          </cell>
          <cell r="E2776">
            <v>4.07</v>
          </cell>
        </row>
        <row r="2777">
          <cell r="A2777">
            <v>40035</v>
          </cell>
          <cell r="C2777">
            <v>3.55</v>
          </cell>
          <cell r="E2777">
            <v>4.03</v>
          </cell>
        </row>
        <row r="2778">
          <cell r="A2778">
            <v>40036</v>
          </cell>
          <cell r="C2778">
            <v>3.5</v>
          </cell>
          <cell r="E2778">
            <v>3.98</v>
          </cell>
        </row>
        <row r="2779">
          <cell r="A2779">
            <v>40037</v>
          </cell>
          <cell r="C2779">
            <v>3.52</v>
          </cell>
          <cell r="E2779">
            <v>4</v>
          </cell>
        </row>
        <row r="2780">
          <cell r="A2780">
            <v>40038</v>
          </cell>
          <cell r="C2780">
            <v>3.5</v>
          </cell>
          <cell r="E2780">
            <v>3.98</v>
          </cell>
        </row>
        <row r="2781">
          <cell r="A2781">
            <v>40039</v>
          </cell>
          <cell r="C2781">
            <v>3.47</v>
          </cell>
          <cell r="E2781">
            <v>3.95</v>
          </cell>
        </row>
        <row r="2782">
          <cell r="A2782">
            <v>40042</v>
          </cell>
          <cell r="C2782">
            <v>3.41</v>
          </cell>
          <cell r="E2782">
            <v>3.89</v>
          </cell>
        </row>
        <row r="2783">
          <cell r="A2783">
            <v>40043</v>
          </cell>
          <cell r="C2783">
            <v>3.42</v>
          </cell>
          <cell r="E2783">
            <v>3.9</v>
          </cell>
        </row>
        <row r="2784">
          <cell r="A2784">
            <v>40044</v>
          </cell>
          <cell r="C2784">
            <v>3.4</v>
          </cell>
          <cell r="E2784">
            <v>3.9</v>
          </cell>
        </row>
        <row r="2785">
          <cell r="A2785">
            <v>40045</v>
          </cell>
          <cell r="C2785">
            <v>3.39</v>
          </cell>
          <cell r="E2785">
            <v>3.89</v>
          </cell>
        </row>
        <row r="2786">
          <cell r="A2786">
            <v>40046</v>
          </cell>
          <cell r="C2786">
            <v>3.48</v>
          </cell>
          <cell r="E2786">
            <v>3.96</v>
          </cell>
        </row>
        <row r="2787">
          <cell r="A2787">
            <v>40049</v>
          </cell>
          <cell r="C2787">
            <v>3.43</v>
          </cell>
          <cell r="E2787">
            <v>3.91</v>
          </cell>
        </row>
        <row r="2788">
          <cell r="A2788">
            <v>40050</v>
          </cell>
          <cell r="C2788">
            <v>3.4</v>
          </cell>
          <cell r="E2788">
            <v>3.9</v>
          </cell>
        </row>
        <row r="2789">
          <cell r="A2789">
            <v>40051</v>
          </cell>
          <cell r="C2789">
            <v>3.39</v>
          </cell>
          <cell r="E2789">
            <v>3.9</v>
          </cell>
        </row>
        <row r="2790">
          <cell r="A2790">
            <v>40052</v>
          </cell>
          <cell r="C2790">
            <v>3.39</v>
          </cell>
          <cell r="E2790">
            <v>3.9</v>
          </cell>
        </row>
        <row r="2791">
          <cell r="A2791">
            <v>40053</v>
          </cell>
          <cell r="C2791">
            <v>3.4</v>
          </cell>
          <cell r="E2791">
            <v>3.91</v>
          </cell>
        </row>
        <row r="2792">
          <cell r="A2792">
            <v>40056</v>
          </cell>
          <cell r="C2792">
            <v>3.37</v>
          </cell>
          <cell r="E2792">
            <v>3.89</v>
          </cell>
        </row>
        <row r="2793">
          <cell r="A2793">
            <v>40057</v>
          </cell>
          <cell r="C2793">
            <v>3.35</v>
          </cell>
          <cell r="E2793">
            <v>3.88</v>
          </cell>
        </row>
        <row r="2794">
          <cell r="A2794">
            <v>40058</v>
          </cell>
          <cell r="C2794">
            <v>3.32</v>
          </cell>
          <cell r="E2794">
            <v>3.86</v>
          </cell>
        </row>
        <row r="2795">
          <cell r="A2795">
            <v>40059</v>
          </cell>
          <cell r="C2795">
            <v>3.34</v>
          </cell>
          <cell r="E2795">
            <v>3.87</v>
          </cell>
        </row>
        <row r="2796">
          <cell r="A2796">
            <v>40060</v>
          </cell>
          <cell r="C2796">
            <v>3.37</v>
          </cell>
          <cell r="E2796">
            <v>3.89</v>
          </cell>
        </row>
        <row r="2797">
          <cell r="A2797">
            <v>40063</v>
          </cell>
          <cell r="C2797" t="str">
            <v>na</v>
          </cell>
          <cell r="E2797" t="str">
            <v>na</v>
          </cell>
        </row>
        <row r="2798">
          <cell r="A2798">
            <v>40064</v>
          </cell>
          <cell r="C2798">
            <v>3.4</v>
          </cell>
          <cell r="E2798">
            <v>3.93</v>
          </cell>
        </row>
        <row r="2799">
          <cell r="A2799">
            <v>40065</v>
          </cell>
          <cell r="C2799">
            <v>3.41</v>
          </cell>
          <cell r="E2799">
            <v>3.94</v>
          </cell>
        </row>
        <row r="2800">
          <cell r="A2800">
            <v>40066</v>
          </cell>
          <cell r="C2800">
            <v>3.33</v>
          </cell>
          <cell r="E2800">
            <v>3.87</v>
          </cell>
        </row>
        <row r="2801">
          <cell r="A2801">
            <v>40067</v>
          </cell>
          <cell r="C2801">
            <v>3.32</v>
          </cell>
          <cell r="E2801">
            <v>3.86</v>
          </cell>
        </row>
        <row r="2802">
          <cell r="A2802">
            <v>40070</v>
          </cell>
          <cell r="C2802">
            <v>3.37</v>
          </cell>
          <cell r="E2802">
            <v>3.9</v>
          </cell>
        </row>
        <row r="2803">
          <cell r="A2803">
            <v>40071</v>
          </cell>
          <cell r="C2803">
            <v>3.37</v>
          </cell>
          <cell r="E2803">
            <v>3.89</v>
          </cell>
        </row>
        <row r="2804">
          <cell r="A2804">
            <v>40072</v>
          </cell>
          <cell r="C2804">
            <v>3.38</v>
          </cell>
          <cell r="E2804">
            <v>3.88</v>
          </cell>
        </row>
        <row r="2805">
          <cell r="A2805">
            <v>40073</v>
          </cell>
          <cell r="C2805">
            <v>3.36</v>
          </cell>
          <cell r="E2805">
            <v>3.87</v>
          </cell>
        </row>
        <row r="2806">
          <cell r="A2806">
            <v>40074</v>
          </cell>
          <cell r="C2806">
            <v>3.39</v>
          </cell>
          <cell r="E2806">
            <v>3.91</v>
          </cell>
        </row>
        <row r="2807">
          <cell r="A2807">
            <v>40077</v>
          </cell>
          <cell r="C2807">
            <v>3.41</v>
          </cell>
          <cell r="E2807">
            <v>3.93</v>
          </cell>
        </row>
        <row r="2808">
          <cell r="A2808">
            <v>40078</v>
          </cell>
          <cell r="C2808">
            <v>3.42</v>
          </cell>
          <cell r="E2808">
            <v>3.94</v>
          </cell>
        </row>
        <row r="2809">
          <cell r="A2809">
            <v>40079</v>
          </cell>
          <cell r="C2809">
            <v>3.41</v>
          </cell>
          <cell r="E2809">
            <v>3.93</v>
          </cell>
        </row>
        <row r="2810">
          <cell r="A2810">
            <v>40080</v>
          </cell>
          <cell r="C2810">
            <v>3.4</v>
          </cell>
          <cell r="E2810">
            <v>3.9</v>
          </cell>
        </row>
        <row r="2811">
          <cell r="A2811">
            <v>40081</v>
          </cell>
          <cell r="C2811">
            <v>3.36</v>
          </cell>
          <cell r="E2811">
            <v>3.88</v>
          </cell>
        </row>
        <row r="2812">
          <cell r="A2812">
            <v>40084</v>
          </cell>
          <cell r="C2812">
            <v>3.33</v>
          </cell>
          <cell r="E2812">
            <v>3.86</v>
          </cell>
        </row>
        <row r="2813">
          <cell r="A2813">
            <v>40085</v>
          </cell>
          <cell r="C2813">
            <v>3.33</v>
          </cell>
          <cell r="E2813">
            <v>3.86</v>
          </cell>
        </row>
        <row r="2814">
          <cell r="A2814">
            <v>40086</v>
          </cell>
          <cell r="C2814">
            <v>3.31</v>
          </cell>
          <cell r="E2814">
            <v>3.84</v>
          </cell>
        </row>
        <row r="2815">
          <cell r="A2815">
            <v>40087</v>
          </cell>
          <cell r="C2815">
            <v>3.25</v>
          </cell>
          <cell r="E2815">
            <v>3.81</v>
          </cell>
        </row>
        <row r="2816">
          <cell r="A2816">
            <v>40088</v>
          </cell>
          <cell r="C2816">
            <v>3.26</v>
          </cell>
          <cell r="E2816">
            <v>3.82</v>
          </cell>
        </row>
        <row r="2817">
          <cell r="A2817">
            <v>40091</v>
          </cell>
          <cell r="C2817">
            <v>3.24</v>
          </cell>
          <cell r="E2817">
            <v>3.8</v>
          </cell>
        </row>
        <row r="2818">
          <cell r="A2818">
            <v>40092</v>
          </cell>
          <cell r="C2818">
            <v>3.29</v>
          </cell>
          <cell r="E2818">
            <v>3.84</v>
          </cell>
        </row>
        <row r="2819">
          <cell r="A2819">
            <v>40093</v>
          </cell>
          <cell r="C2819">
            <v>3.28</v>
          </cell>
          <cell r="E2819">
            <v>3.84</v>
          </cell>
        </row>
        <row r="2820">
          <cell r="A2820">
            <v>40094</v>
          </cell>
          <cell r="C2820">
            <v>3.35</v>
          </cell>
          <cell r="E2820">
            <v>3.89</v>
          </cell>
        </row>
        <row r="2821">
          <cell r="A2821">
            <v>40095</v>
          </cell>
          <cell r="C2821">
            <v>3.51</v>
          </cell>
          <cell r="E2821">
            <v>3.96</v>
          </cell>
        </row>
        <row r="2822">
          <cell r="A2822">
            <v>40098</v>
          </cell>
          <cell r="C2822" t="str">
            <v>na</v>
          </cell>
          <cell r="E2822" t="str">
            <v>na</v>
          </cell>
        </row>
        <row r="2823">
          <cell r="A2823">
            <v>40099</v>
          </cell>
          <cell r="C2823">
            <v>3.49</v>
          </cell>
          <cell r="E2823">
            <v>3.94</v>
          </cell>
        </row>
        <row r="2824">
          <cell r="A2824">
            <v>40100</v>
          </cell>
          <cell r="C2824">
            <v>3.52</v>
          </cell>
          <cell r="E2824">
            <v>3.98</v>
          </cell>
        </row>
        <row r="2825">
          <cell r="A2825">
            <v>40101</v>
          </cell>
          <cell r="C2825">
            <v>3.55</v>
          </cell>
          <cell r="E2825">
            <v>4</v>
          </cell>
        </row>
        <row r="2826">
          <cell r="A2826">
            <v>40102</v>
          </cell>
          <cell r="C2826">
            <v>3.48</v>
          </cell>
          <cell r="E2826">
            <v>3.95</v>
          </cell>
        </row>
        <row r="2827">
          <cell r="A2827">
            <v>40105</v>
          </cell>
          <cell r="C2827">
            <v>3.5</v>
          </cell>
          <cell r="E2827">
            <v>3.97</v>
          </cell>
        </row>
        <row r="2828">
          <cell r="A2828">
            <v>40106</v>
          </cell>
          <cell r="C2828">
            <v>3.42</v>
          </cell>
          <cell r="E2828">
            <v>3.93</v>
          </cell>
        </row>
        <row r="2829">
          <cell r="A2829">
            <v>40107</v>
          </cell>
          <cell r="C2829">
            <v>3.44</v>
          </cell>
          <cell r="E2829">
            <v>3.94</v>
          </cell>
        </row>
        <row r="2830">
          <cell r="A2830">
            <v>40108</v>
          </cell>
          <cell r="C2830">
            <v>3.46</v>
          </cell>
          <cell r="E2830">
            <v>3.94</v>
          </cell>
        </row>
        <row r="2831">
          <cell r="A2831">
            <v>40109</v>
          </cell>
          <cell r="C2831">
            <v>3.5</v>
          </cell>
          <cell r="E2831">
            <v>3.98</v>
          </cell>
        </row>
        <row r="2832">
          <cell r="A2832">
            <v>40112</v>
          </cell>
          <cell r="C2832">
            <v>3.54</v>
          </cell>
          <cell r="E2832">
            <v>4.0199999999999996</v>
          </cell>
        </row>
        <row r="2833">
          <cell r="A2833">
            <v>40113</v>
          </cell>
          <cell r="C2833">
            <v>3.48</v>
          </cell>
          <cell r="E2833">
            <v>3.98</v>
          </cell>
        </row>
        <row r="2834">
          <cell r="A2834">
            <v>40114</v>
          </cell>
          <cell r="C2834">
            <v>3.45</v>
          </cell>
          <cell r="E2834">
            <v>3.96</v>
          </cell>
        </row>
        <row r="2835">
          <cell r="A2835">
            <v>40115</v>
          </cell>
          <cell r="C2835">
            <v>3.5</v>
          </cell>
          <cell r="E2835">
            <v>3.98</v>
          </cell>
        </row>
        <row r="2836">
          <cell r="A2836">
            <v>40116</v>
          </cell>
          <cell r="C2836">
            <v>3.42</v>
          </cell>
          <cell r="E2836">
            <v>3.92</v>
          </cell>
        </row>
        <row r="2837">
          <cell r="A2837">
            <v>40119</v>
          </cell>
          <cell r="C2837">
            <v>3.44</v>
          </cell>
          <cell r="E2837">
            <v>3.94</v>
          </cell>
        </row>
        <row r="2838">
          <cell r="A2838">
            <v>40120</v>
          </cell>
          <cell r="C2838">
            <v>3.43</v>
          </cell>
          <cell r="E2838">
            <v>3.94</v>
          </cell>
        </row>
        <row r="2839">
          <cell r="A2839">
            <v>40121</v>
          </cell>
          <cell r="C2839">
            <v>3.48</v>
          </cell>
          <cell r="E2839">
            <v>3.99</v>
          </cell>
        </row>
        <row r="2840">
          <cell r="A2840">
            <v>40122</v>
          </cell>
          <cell r="C2840">
            <v>3.53</v>
          </cell>
          <cell r="E2840">
            <v>4.03</v>
          </cell>
        </row>
        <row r="2841">
          <cell r="A2841">
            <v>40123</v>
          </cell>
          <cell r="C2841">
            <v>3.52</v>
          </cell>
          <cell r="E2841">
            <v>4.03</v>
          </cell>
        </row>
        <row r="2842">
          <cell r="A2842">
            <v>40126</v>
          </cell>
          <cell r="C2842">
            <v>3.5</v>
          </cell>
          <cell r="E2842">
            <v>4.0199999999999996</v>
          </cell>
        </row>
        <row r="2843">
          <cell r="A2843">
            <v>40127</v>
          </cell>
          <cell r="C2843">
            <v>3.5</v>
          </cell>
          <cell r="E2843">
            <v>4.0199999999999996</v>
          </cell>
        </row>
        <row r="2844">
          <cell r="A2844">
            <v>40128</v>
          </cell>
          <cell r="C2844" t="str">
            <v>na</v>
          </cell>
          <cell r="E2844" t="str">
            <v>na</v>
          </cell>
        </row>
        <row r="2845">
          <cell r="A2845">
            <v>40129</v>
          </cell>
          <cell r="C2845">
            <v>3.51</v>
          </cell>
          <cell r="E2845">
            <v>4.03</v>
          </cell>
        </row>
        <row r="2846">
          <cell r="A2846">
            <v>40130</v>
          </cell>
          <cell r="C2846">
            <v>3.47</v>
          </cell>
          <cell r="E2846">
            <v>3.99</v>
          </cell>
        </row>
        <row r="2847">
          <cell r="A2847">
            <v>40133</v>
          </cell>
          <cell r="C2847">
            <v>3.39</v>
          </cell>
          <cell r="E2847">
            <v>3.93</v>
          </cell>
        </row>
        <row r="2848">
          <cell r="A2848">
            <v>40134</v>
          </cell>
          <cell r="C2848">
            <v>3.37</v>
          </cell>
          <cell r="E2848">
            <v>3.91</v>
          </cell>
        </row>
        <row r="2849">
          <cell r="A2849">
            <v>40135</v>
          </cell>
          <cell r="C2849">
            <v>3.41</v>
          </cell>
          <cell r="E2849">
            <v>3.95</v>
          </cell>
        </row>
        <row r="2850">
          <cell r="A2850">
            <v>40136</v>
          </cell>
          <cell r="C2850">
            <v>3.38</v>
          </cell>
          <cell r="E2850">
            <v>3.92</v>
          </cell>
        </row>
        <row r="2851">
          <cell r="A2851">
            <v>40137</v>
          </cell>
          <cell r="C2851">
            <v>3.38</v>
          </cell>
          <cell r="E2851">
            <v>3.93</v>
          </cell>
        </row>
        <row r="2852">
          <cell r="A2852">
            <v>40140</v>
          </cell>
          <cell r="C2852">
            <v>3.37</v>
          </cell>
          <cell r="E2852">
            <v>3.93</v>
          </cell>
        </row>
        <row r="2853">
          <cell r="A2853">
            <v>40141</v>
          </cell>
          <cell r="C2853">
            <v>3.28</v>
          </cell>
          <cell r="E2853">
            <v>3.85</v>
          </cell>
        </row>
        <row r="2854">
          <cell r="A2854">
            <v>40142</v>
          </cell>
          <cell r="C2854">
            <v>3.25</v>
          </cell>
          <cell r="E2854">
            <v>3.85</v>
          </cell>
        </row>
        <row r="2855">
          <cell r="A2855">
            <v>40143</v>
          </cell>
          <cell r="C2855">
            <v>3.2</v>
          </cell>
          <cell r="E2855">
            <v>3.82</v>
          </cell>
        </row>
        <row r="2856">
          <cell r="A2856">
            <v>40144</v>
          </cell>
          <cell r="C2856">
            <v>3.22</v>
          </cell>
          <cell r="E2856">
            <v>3.84</v>
          </cell>
        </row>
        <row r="2857">
          <cell r="A2857">
            <v>40147</v>
          </cell>
          <cell r="C2857">
            <v>3.22</v>
          </cell>
          <cell r="E2857">
            <v>3.84</v>
          </cell>
        </row>
        <row r="2858">
          <cell r="A2858">
            <v>40148</v>
          </cell>
          <cell r="C2858">
            <v>3.25</v>
          </cell>
          <cell r="E2858">
            <v>3.87</v>
          </cell>
        </row>
        <row r="2859">
          <cell r="A2859">
            <v>40149</v>
          </cell>
          <cell r="C2859">
            <v>3.25</v>
          </cell>
          <cell r="E2859">
            <v>3.88</v>
          </cell>
        </row>
        <row r="2860">
          <cell r="A2860">
            <v>40150</v>
          </cell>
          <cell r="C2860">
            <v>3.23</v>
          </cell>
          <cell r="E2860">
            <v>3.87</v>
          </cell>
        </row>
        <row r="2861">
          <cell r="A2861">
            <v>40151</v>
          </cell>
          <cell r="C2861">
            <v>3.32</v>
          </cell>
          <cell r="E2861">
            <v>3.91</v>
          </cell>
        </row>
        <row r="2862">
          <cell r="A2862">
            <v>40154</v>
          </cell>
          <cell r="C2862">
            <v>3.28</v>
          </cell>
          <cell r="E2862">
            <v>3.9</v>
          </cell>
        </row>
        <row r="2863">
          <cell r="A2863">
            <v>40155</v>
          </cell>
          <cell r="C2863">
            <v>3.29</v>
          </cell>
          <cell r="E2863">
            <v>3.93</v>
          </cell>
        </row>
        <row r="2864">
          <cell r="A2864">
            <v>40156</v>
          </cell>
          <cell r="C2864">
            <v>3.32</v>
          </cell>
          <cell r="E2864">
            <v>3.96</v>
          </cell>
        </row>
        <row r="2865">
          <cell r="A2865">
            <v>40157</v>
          </cell>
          <cell r="C2865">
            <v>3.35</v>
          </cell>
          <cell r="E2865">
            <v>3.99</v>
          </cell>
        </row>
        <row r="2866">
          <cell r="A2866">
            <v>40158</v>
          </cell>
          <cell r="C2866">
            <v>3.38</v>
          </cell>
          <cell r="E2866">
            <v>3.99</v>
          </cell>
        </row>
        <row r="2867">
          <cell r="A2867">
            <v>40161</v>
          </cell>
          <cell r="C2867">
            <v>3.4</v>
          </cell>
          <cell r="E2867">
            <v>4.01</v>
          </cell>
        </row>
        <row r="2868">
          <cell r="A2868">
            <v>40162</v>
          </cell>
          <cell r="C2868">
            <v>3.4</v>
          </cell>
          <cell r="E2868">
            <v>4</v>
          </cell>
        </row>
        <row r="2869">
          <cell r="A2869">
            <v>40163</v>
          </cell>
          <cell r="C2869">
            <v>3.4</v>
          </cell>
          <cell r="E2869">
            <v>3.99</v>
          </cell>
        </row>
        <row r="2870">
          <cell r="A2870">
            <v>40164</v>
          </cell>
          <cell r="C2870">
            <v>3.37</v>
          </cell>
          <cell r="E2870">
            <v>3.97</v>
          </cell>
        </row>
        <row r="2871">
          <cell r="A2871">
            <v>40165</v>
          </cell>
          <cell r="C2871">
            <v>3.41</v>
          </cell>
          <cell r="E2871">
            <v>4.01</v>
          </cell>
        </row>
        <row r="2872">
          <cell r="A2872">
            <v>40168</v>
          </cell>
          <cell r="C2872">
            <v>3.51</v>
          </cell>
          <cell r="E2872">
            <v>4.08</v>
          </cell>
        </row>
        <row r="2873">
          <cell r="A2873">
            <v>40169</v>
          </cell>
          <cell r="C2873">
            <v>3.59</v>
          </cell>
          <cell r="E2873">
            <v>4.12</v>
          </cell>
        </row>
        <row r="2874">
          <cell r="A2874">
            <v>40170</v>
          </cell>
          <cell r="C2874">
            <v>3.57</v>
          </cell>
          <cell r="E2874">
            <v>4.07</v>
          </cell>
        </row>
        <row r="2875">
          <cell r="A2875">
            <v>40171</v>
          </cell>
          <cell r="C2875">
            <v>3.6</v>
          </cell>
          <cell r="E2875">
            <v>4.08</v>
          </cell>
        </row>
        <row r="2876">
          <cell r="A2876">
            <v>40172</v>
          </cell>
          <cell r="C2876" t="str">
            <v>na</v>
          </cell>
          <cell r="E2876" t="str">
            <v>na</v>
          </cell>
        </row>
        <row r="2877">
          <cell r="A2877">
            <v>40175</v>
          </cell>
          <cell r="C2877" t="str">
            <v>na</v>
          </cell>
          <cell r="E2877" t="str">
            <v>na</v>
          </cell>
        </row>
        <row r="2878">
          <cell r="A2878">
            <v>40176</v>
          </cell>
          <cell r="C2878">
            <v>3.61</v>
          </cell>
          <cell r="E2878">
            <v>4.09</v>
          </cell>
        </row>
        <row r="2879">
          <cell r="A2879">
            <v>40177</v>
          </cell>
          <cell r="C2879">
            <v>3.6</v>
          </cell>
          <cell r="E2879">
            <v>4.07</v>
          </cell>
        </row>
        <row r="2880">
          <cell r="A2880">
            <v>40178</v>
          </cell>
          <cell r="C2880">
            <v>3.61</v>
          </cell>
          <cell r="E2880">
            <v>4.08</v>
          </cell>
        </row>
        <row r="2881">
          <cell r="A2881">
            <v>40179</v>
          </cell>
          <cell r="C2881" t="str">
            <v>na</v>
          </cell>
          <cell r="E2881" t="str">
            <v>na</v>
          </cell>
        </row>
        <row r="2882">
          <cell r="A2882">
            <v>40182</v>
          </cell>
          <cell r="C2882">
            <v>3.6</v>
          </cell>
          <cell r="E2882">
            <v>4.0999999999999996</v>
          </cell>
        </row>
        <row r="2883">
          <cell r="A2883">
            <v>40183</v>
          </cell>
          <cell r="C2883">
            <v>3.56</v>
          </cell>
          <cell r="E2883">
            <v>4.08</v>
          </cell>
        </row>
        <row r="2884">
          <cell r="A2884">
            <v>40184</v>
          </cell>
          <cell r="C2884">
            <v>3.62</v>
          </cell>
          <cell r="E2884">
            <v>4.1399999999999997</v>
          </cell>
        </row>
        <row r="2885">
          <cell r="A2885">
            <v>40185</v>
          </cell>
          <cell r="C2885">
            <v>3.63</v>
          </cell>
          <cell r="E2885">
            <v>4.1500000000000004</v>
          </cell>
        </row>
        <row r="2886">
          <cell r="A2886">
            <v>40186</v>
          </cell>
          <cell r="C2886">
            <v>3.59</v>
          </cell>
          <cell r="E2886">
            <v>4.1100000000000003</v>
          </cell>
        </row>
        <row r="2887">
          <cell r="A2887">
            <v>40189</v>
          </cell>
          <cell r="C2887">
            <v>3.61</v>
          </cell>
          <cell r="E2887">
            <v>4.1399999999999997</v>
          </cell>
        </row>
        <row r="2888">
          <cell r="A2888">
            <v>40190</v>
          </cell>
          <cell r="C2888">
            <v>3.55</v>
          </cell>
          <cell r="E2888">
            <v>4.09</v>
          </cell>
        </row>
        <row r="2889">
          <cell r="A2889">
            <v>40191</v>
          </cell>
          <cell r="C2889">
            <v>3.61</v>
          </cell>
          <cell r="E2889">
            <v>4.1399999999999997</v>
          </cell>
        </row>
        <row r="2890">
          <cell r="A2890">
            <v>40192</v>
          </cell>
          <cell r="C2890">
            <v>3.55</v>
          </cell>
          <cell r="E2890">
            <v>4.09</v>
          </cell>
        </row>
        <row r="2891">
          <cell r="A2891">
            <v>40193</v>
          </cell>
          <cell r="C2891">
            <v>3.49</v>
          </cell>
          <cell r="E2891">
            <v>4.05</v>
          </cell>
        </row>
        <row r="2892">
          <cell r="A2892">
            <v>40196</v>
          </cell>
          <cell r="C2892">
            <v>3.47</v>
          </cell>
          <cell r="E2892">
            <v>4.04</v>
          </cell>
        </row>
        <row r="2893">
          <cell r="A2893">
            <v>40197</v>
          </cell>
          <cell r="C2893">
            <v>3.48</v>
          </cell>
          <cell r="E2893">
            <v>4.04</v>
          </cell>
        </row>
        <row r="2894">
          <cell r="A2894">
            <v>40198</v>
          </cell>
          <cell r="C2894">
            <v>3.42</v>
          </cell>
          <cell r="E2894">
            <v>4.01</v>
          </cell>
        </row>
        <row r="2895">
          <cell r="A2895">
            <v>40199</v>
          </cell>
          <cell r="C2895">
            <v>3.39</v>
          </cell>
          <cell r="E2895">
            <v>4</v>
          </cell>
        </row>
        <row r="2896">
          <cell r="A2896">
            <v>40200</v>
          </cell>
          <cell r="C2896">
            <v>3.37</v>
          </cell>
          <cell r="E2896">
            <v>3.99</v>
          </cell>
        </row>
        <row r="2897">
          <cell r="A2897">
            <v>40203</v>
          </cell>
          <cell r="C2897">
            <v>3.38</v>
          </cell>
          <cell r="E2897">
            <v>4</v>
          </cell>
        </row>
        <row r="2898">
          <cell r="A2898">
            <v>40204</v>
          </cell>
          <cell r="C2898">
            <v>3.36</v>
          </cell>
          <cell r="E2898">
            <v>3.97</v>
          </cell>
        </row>
        <row r="2899">
          <cell r="A2899">
            <v>40205</v>
          </cell>
          <cell r="C2899">
            <v>3.35</v>
          </cell>
          <cell r="E2899">
            <v>3.96</v>
          </cell>
        </row>
        <row r="2900">
          <cell r="A2900">
            <v>40206</v>
          </cell>
          <cell r="C2900">
            <v>3.33</v>
          </cell>
          <cell r="E2900">
            <v>3.93</v>
          </cell>
        </row>
        <row r="2901">
          <cell r="A2901">
            <v>40207</v>
          </cell>
          <cell r="C2901">
            <v>3.34</v>
          </cell>
          <cell r="E2901">
            <v>3.94</v>
          </cell>
        </row>
        <row r="2902">
          <cell r="A2902">
            <v>40210</v>
          </cell>
          <cell r="C2902">
            <v>3.38</v>
          </cell>
          <cell r="E2902">
            <v>3.98</v>
          </cell>
        </row>
        <row r="2903">
          <cell r="A2903">
            <v>40211</v>
          </cell>
          <cell r="C2903">
            <v>3.37</v>
          </cell>
          <cell r="E2903">
            <v>3.99</v>
          </cell>
        </row>
        <row r="2904">
          <cell r="A2904">
            <v>40212</v>
          </cell>
          <cell r="C2904">
            <v>3.42</v>
          </cell>
          <cell r="E2904">
            <v>4.04</v>
          </cell>
        </row>
        <row r="2905">
          <cell r="A2905">
            <v>40213</v>
          </cell>
          <cell r="C2905">
            <v>3.36</v>
          </cell>
          <cell r="E2905">
            <v>3.99</v>
          </cell>
        </row>
        <row r="2906">
          <cell r="A2906">
            <v>40214</v>
          </cell>
          <cell r="C2906">
            <v>3.36</v>
          </cell>
          <cell r="E2906">
            <v>4</v>
          </cell>
        </row>
        <row r="2907">
          <cell r="A2907">
            <v>40217</v>
          </cell>
          <cell r="C2907">
            <v>3.35</v>
          </cell>
          <cell r="E2907">
            <v>3.99</v>
          </cell>
        </row>
        <row r="2908">
          <cell r="A2908">
            <v>40218</v>
          </cell>
          <cell r="C2908">
            <v>3.38</v>
          </cell>
          <cell r="E2908">
            <v>4.01</v>
          </cell>
        </row>
        <row r="2909">
          <cell r="A2909">
            <v>40219</v>
          </cell>
          <cell r="C2909">
            <v>3.43</v>
          </cell>
          <cell r="E2909">
            <v>4.04</v>
          </cell>
        </row>
        <row r="2910">
          <cell r="A2910">
            <v>40220</v>
          </cell>
          <cell r="C2910">
            <v>3.47</v>
          </cell>
          <cell r="E2910">
            <v>4.0599999999999996</v>
          </cell>
        </row>
        <row r="2911">
          <cell r="A2911">
            <v>40221</v>
          </cell>
          <cell r="C2911">
            <v>3.46</v>
          </cell>
          <cell r="E2911">
            <v>4.0599999999999996</v>
          </cell>
        </row>
        <row r="2912">
          <cell r="A2912">
            <v>40224</v>
          </cell>
          <cell r="C2912" t="str">
            <v>na</v>
          </cell>
          <cell r="E2912" t="str">
            <v>na</v>
          </cell>
        </row>
        <row r="2913">
          <cell r="A2913">
            <v>40225</v>
          </cell>
          <cell r="C2913">
            <v>3.44</v>
          </cell>
          <cell r="E2913">
            <v>4.0599999999999996</v>
          </cell>
        </row>
        <row r="2914">
          <cell r="A2914">
            <v>40226</v>
          </cell>
          <cell r="C2914">
            <v>3.47</v>
          </cell>
          <cell r="E2914">
            <v>4.08</v>
          </cell>
        </row>
        <row r="2915">
          <cell r="A2915">
            <v>40227</v>
          </cell>
          <cell r="C2915">
            <v>3.49</v>
          </cell>
          <cell r="E2915">
            <v>4.08</v>
          </cell>
        </row>
        <row r="2916">
          <cell r="A2916">
            <v>40228</v>
          </cell>
          <cell r="C2916">
            <v>3.5</v>
          </cell>
          <cell r="E2916">
            <v>4.07</v>
          </cell>
        </row>
        <row r="2917">
          <cell r="A2917">
            <v>40231</v>
          </cell>
          <cell r="C2917">
            <v>3.5</v>
          </cell>
          <cell r="E2917">
            <v>4.09</v>
          </cell>
        </row>
        <row r="2918">
          <cell r="A2918">
            <v>40232</v>
          </cell>
          <cell r="C2918">
            <v>3.43</v>
          </cell>
          <cell r="E2918">
            <v>4.03</v>
          </cell>
        </row>
        <row r="2919">
          <cell r="A2919">
            <v>40233</v>
          </cell>
          <cell r="C2919">
            <v>3.45</v>
          </cell>
          <cell r="E2919">
            <v>4.05</v>
          </cell>
        </row>
        <row r="2920">
          <cell r="A2920">
            <v>40234</v>
          </cell>
          <cell r="C2920">
            <v>3.4</v>
          </cell>
          <cell r="E2920">
            <v>4.0199999999999996</v>
          </cell>
        </row>
        <row r="2921">
          <cell r="A2921">
            <v>40235</v>
          </cell>
          <cell r="C2921">
            <v>3.39</v>
          </cell>
          <cell r="E2921">
            <v>4.0199999999999996</v>
          </cell>
        </row>
        <row r="2922">
          <cell r="A2922">
            <v>40238</v>
          </cell>
          <cell r="C2922">
            <v>3.4</v>
          </cell>
          <cell r="E2922">
            <v>4.0199999999999996</v>
          </cell>
        </row>
        <row r="2923">
          <cell r="A2923">
            <v>40239</v>
          </cell>
          <cell r="C2923">
            <v>3.39</v>
          </cell>
          <cell r="E2923">
            <v>4</v>
          </cell>
        </row>
        <row r="2924">
          <cell r="A2924">
            <v>40240</v>
          </cell>
          <cell r="C2924">
            <v>3.42</v>
          </cell>
          <cell r="E2924">
            <v>4.01</v>
          </cell>
        </row>
        <row r="2925">
          <cell r="A2925">
            <v>40241</v>
          </cell>
          <cell r="C2925">
            <v>3.42</v>
          </cell>
          <cell r="E2925">
            <v>4.01</v>
          </cell>
        </row>
        <row r="2926">
          <cell r="A2926">
            <v>40242</v>
          </cell>
          <cell r="C2926">
            <v>3.47</v>
          </cell>
          <cell r="E2926">
            <v>4.0599999999999996</v>
          </cell>
        </row>
        <row r="2927">
          <cell r="A2927">
            <v>40245</v>
          </cell>
          <cell r="C2927">
            <v>3.51</v>
          </cell>
          <cell r="E2927">
            <v>4.0999999999999996</v>
          </cell>
        </row>
        <row r="2928">
          <cell r="A2928">
            <v>40246</v>
          </cell>
          <cell r="C2928">
            <v>3.51</v>
          </cell>
          <cell r="E2928">
            <v>4.1100000000000003</v>
          </cell>
        </row>
        <row r="2929">
          <cell r="A2929">
            <v>40247</v>
          </cell>
          <cell r="C2929">
            <v>3.53</v>
          </cell>
          <cell r="E2929">
            <v>4.12</v>
          </cell>
        </row>
        <row r="2930">
          <cell r="A2930">
            <v>40248</v>
          </cell>
          <cell r="C2930">
            <v>3.5</v>
          </cell>
          <cell r="E2930">
            <v>4.08</v>
          </cell>
        </row>
        <row r="2931">
          <cell r="A2931">
            <v>40249</v>
          </cell>
          <cell r="C2931">
            <v>3.53</v>
          </cell>
          <cell r="E2931">
            <v>4.09</v>
          </cell>
        </row>
        <row r="2932">
          <cell r="A2932">
            <v>40252</v>
          </cell>
          <cell r="C2932">
            <v>3.49</v>
          </cell>
          <cell r="E2932">
            <v>4.0599999999999996</v>
          </cell>
        </row>
        <row r="2933">
          <cell r="A2933">
            <v>40253</v>
          </cell>
          <cell r="C2933">
            <v>3.44</v>
          </cell>
          <cell r="E2933">
            <v>4.0199999999999996</v>
          </cell>
        </row>
        <row r="2934">
          <cell r="A2934">
            <v>40254</v>
          </cell>
          <cell r="C2934">
            <v>3.47</v>
          </cell>
          <cell r="E2934">
            <v>4.04</v>
          </cell>
        </row>
        <row r="2935">
          <cell r="A2935">
            <v>40255</v>
          </cell>
          <cell r="C2935">
            <v>3.45</v>
          </cell>
          <cell r="E2935">
            <v>4.0199999999999996</v>
          </cell>
        </row>
        <row r="2936">
          <cell r="A2936">
            <v>40256</v>
          </cell>
          <cell r="C2936">
            <v>3.49</v>
          </cell>
          <cell r="E2936">
            <v>4.05</v>
          </cell>
        </row>
        <row r="2937">
          <cell r="A2937">
            <v>40259</v>
          </cell>
          <cell r="C2937">
            <v>3.45</v>
          </cell>
          <cell r="E2937">
            <v>4.03</v>
          </cell>
        </row>
        <row r="2938">
          <cell r="A2938">
            <v>40260</v>
          </cell>
          <cell r="C2938">
            <v>3.47</v>
          </cell>
          <cell r="E2938">
            <v>4.03</v>
          </cell>
        </row>
        <row r="2939">
          <cell r="A2939">
            <v>40261</v>
          </cell>
          <cell r="C2939">
            <v>3.54</v>
          </cell>
          <cell r="E2939">
            <v>4.09</v>
          </cell>
        </row>
        <row r="2940">
          <cell r="A2940">
            <v>40262</v>
          </cell>
          <cell r="C2940">
            <v>3.54</v>
          </cell>
          <cell r="E2940">
            <v>4.08</v>
          </cell>
        </row>
        <row r="2941">
          <cell r="A2941">
            <v>40263</v>
          </cell>
          <cell r="C2941">
            <v>3.55</v>
          </cell>
          <cell r="E2941">
            <v>4.08</v>
          </cell>
        </row>
        <row r="2942">
          <cell r="A2942">
            <v>40266</v>
          </cell>
          <cell r="C2942">
            <v>3.57</v>
          </cell>
          <cell r="E2942">
            <v>4.0999999999999996</v>
          </cell>
        </row>
        <row r="2943">
          <cell r="A2943">
            <v>40267</v>
          </cell>
          <cell r="C2943">
            <v>3.58</v>
          </cell>
          <cell r="E2943">
            <v>4.0999999999999996</v>
          </cell>
        </row>
        <row r="2944">
          <cell r="A2944">
            <v>40268</v>
          </cell>
          <cell r="C2944">
            <v>3.56</v>
          </cell>
          <cell r="E2944">
            <v>4.07</v>
          </cell>
        </row>
        <row r="2945">
          <cell r="A2945">
            <v>40269</v>
          </cell>
          <cell r="C2945">
            <v>3.55</v>
          </cell>
          <cell r="E2945">
            <v>4.05</v>
          </cell>
        </row>
        <row r="2946">
          <cell r="A2946">
            <v>40270</v>
          </cell>
          <cell r="C2946" t="str">
            <v>na</v>
          </cell>
          <cell r="E2946" t="str">
            <v>na</v>
          </cell>
        </row>
        <row r="2947">
          <cell r="A2947">
            <v>40273</v>
          </cell>
          <cell r="C2947">
            <v>3.66</v>
          </cell>
          <cell r="E2947">
            <v>4.12</v>
          </cell>
        </row>
        <row r="2948">
          <cell r="A2948">
            <v>40274</v>
          </cell>
          <cell r="C2948">
            <v>3.68</v>
          </cell>
          <cell r="E2948">
            <v>4.1100000000000003</v>
          </cell>
        </row>
        <row r="2949">
          <cell r="A2949">
            <v>40275</v>
          </cell>
          <cell r="C2949">
            <v>3.62</v>
          </cell>
          <cell r="E2949">
            <v>4.07</v>
          </cell>
        </row>
        <row r="2950">
          <cell r="A2950">
            <v>40276</v>
          </cell>
          <cell r="C2950">
            <v>3.67</v>
          </cell>
          <cell r="E2950">
            <v>4.0999999999999996</v>
          </cell>
        </row>
        <row r="2951">
          <cell r="A2951">
            <v>40277</v>
          </cell>
          <cell r="C2951">
            <v>3.65</v>
          </cell>
          <cell r="E2951">
            <v>4.0599999999999996</v>
          </cell>
        </row>
        <row r="2952">
          <cell r="A2952">
            <v>40280</v>
          </cell>
          <cell r="C2952">
            <v>3.66</v>
          </cell>
          <cell r="E2952">
            <v>4.0599999999999996</v>
          </cell>
        </row>
        <row r="2953">
          <cell r="A2953">
            <v>40281</v>
          </cell>
          <cell r="C2953">
            <v>3.68</v>
          </cell>
          <cell r="E2953">
            <v>4.08</v>
          </cell>
        </row>
        <row r="2954">
          <cell r="A2954">
            <v>40282</v>
          </cell>
          <cell r="C2954">
            <v>3.71</v>
          </cell>
          <cell r="E2954">
            <v>4.1100000000000003</v>
          </cell>
        </row>
        <row r="2955">
          <cell r="A2955">
            <v>40283</v>
          </cell>
          <cell r="C2955">
            <v>3.72</v>
          </cell>
          <cell r="E2955">
            <v>4.0999999999999996</v>
          </cell>
        </row>
        <row r="2956">
          <cell r="A2956">
            <v>40284</v>
          </cell>
          <cell r="C2956">
            <v>3.68</v>
          </cell>
          <cell r="E2956">
            <v>4.08</v>
          </cell>
        </row>
        <row r="2957">
          <cell r="A2957">
            <v>40287</v>
          </cell>
          <cell r="C2957">
            <v>3.65</v>
          </cell>
          <cell r="E2957">
            <v>4.0599999999999996</v>
          </cell>
        </row>
        <row r="2958">
          <cell r="A2958">
            <v>40288</v>
          </cell>
          <cell r="C2958">
            <v>3.7</v>
          </cell>
          <cell r="E2958">
            <v>4.07</v>
          </cell>
        </row>
        <row r="2959">
          <cell r="A2959">
            <v>40289</v>
          </cell>
          <cell r="C2959">
            <v>3.72</v>
          </cell>
          <cell r="E2959">
            <v>4.0599999999999996</v>
          </cell>
        </row>
        <row r="2960">
          <cell r="A2960">
            <v>40290</v>
          </cell>
          <cell r="C2960">
            <v>3.72</v>
          </cell>
          <cell r="E2960">
            <v>4.09</v>
          </cell>
        </row>
        <row r="2961">
          <cell r="A2961">
            <v>40291</v>
          </cell>
          <cell r="C2961">
            <v>3.69</v>
          </cell>
          <cell r="E2961">
            <v>4.07</v>
          </cell>
        </row>
        <row r="2962">
          <cell r="A2962">
            <v>40294</v>
          </cell>
          <cell r="C2962">
            <v>3.68</v>
          </cell>
          <cell r="E2962">
            <v>4.0599999999999996</v>
          </cell>
        </row>
        <row r="2963">
          <cell r="A2963">
            <v>40295</v>
          </cell>
          <cell r="C2963">
            <v>3.6</v>
          </cell>
          <cell r="E2963">
            <v>4.01</v>
          </cell>
        </row>
        <row r="2964">
          <cell r="A2964">
            <v>40296</v>
          </cell>
          <cell r="C2964">
            <v>3.66</v>
          </cell>
          <cell r="E2964">
            <v>4.04</v>
          </cell>
        </row>
        <row r="2965">
          <cell r="A2965">
            <v>40297</v>
          </cell>
          <cell r="C2965">
            <v>3.72</v>
          </cell>
          <cell r="E2965">
            <v>4.05</v>
          </cell>
        </row>
        <row r="2966">
          <cell r="A2966">
            <v>40298</v>
          </cell>
          <cell r="C2966">
            <v>3.65</v>
          </cell>
          <cell r="E2966">
            <v>4.01</v>
          </cell>
        </row>
        <row r="2967">
          <cell r="A2967">
            <v>40301</v>
          </cell>
          <cell r="C2967">
            <v>3.64</v>
          </cell>
          <cell r="E2967">
            <v>4</v>
          </cell>
        </row>
        <row r="2968">
          <cell r="A2968">
            <v>40302</v>
          </cell>
          <cell r="C2968">
            <v>3.55</v>
          </cell>
          <cell r="E2968">
            <v>3.95</v>
          </cell>
        </row>
        <row r="2969">
          <cell r="A2969">
            <v>40303</v>
          </cell>
          <cell r="C2969">
            <v>3.54</v>
          </cell>
          <cell r="E2969">
            <v>3.93</v>
          </cell>
        </row>
        <row r="2970">
          <cell r="A2970">
            <v>40304</v>
          </cell>
          <cell r="C2970">
            <v>3.47</v>
          </cell>
          <cell r="E2970">
            <v>3.87</v>
          </cell>
        </row>
        <row r="2971">
          <cell r="A2971">
            <v>40305</v>
          </cell>
          <cell r="C2971">
            <v>3.5</v>
          </cell>
          <cell r="E2971">
            <v>3.88</v>
          </cell>
        </row>
        <row r="2972">
          <cell r="A2972">
            <v>40308</v>
          </cell>
          <cell r="C2972">
            <v>3.58</v>
          </cell>
          <cell r="E2972">
            <v>3.93</v>
          </cell>
        </row>
        <row r="2973">
          <cell r="A2973">
            <v>40309</v>
          </cell>
          <cell r="C2973">
            <v>3.58</v>
          </cell>
          <cell r="E2973">
            <v>3.93</v>
          </cell>
        </row>
        <row r="2974">
          <cell r="A2974">
            <v>40310</v>
          </cell>
          <cell r="C2974">
            <v>3.59</v>
          </cell>
          <cell r="E2974">
            <v>3.94</v>
          </cell>
        </row>
        <row r="2975">
          <cell r="A2975">
            <v>40311</v>
          </cell>
          <cell r="C2975">
            <v>3.51</v>
          </cell>
          <cell r="E2975">
            <v>3.87</v>
          </cell>
        </row>
        <row r="2976">
          <cell r="A2976">
            <v>40312</v>
          </cell>
          <cell r="C2976">
            <v>3.43</v>
          </cell>
          <cell r="E2976">
            <v>3.82</v>
          </cell>
        </row>
        <row r="2977">
          <cell r="A2977">
            <v>40315</v>
          </cell>
          <cell r="C2977">
            <v>3.5</v>
          </cell>
          <cell r="E2977">
            <v>3.88</v>
          </cell>
        </row>
        <row r="2978">
          <cell r="A2978">
            <v>40316</v>
          </cell>
          <cell r="C2978">
            <v>3.4</v>
          </cell>
          <cell r="E2978">
            <v>3.82</v>
          </cell>
        </row>
        <row r="2979">
          <cell r="A2979">
            <v>40317</v>
          </cell>
          <cell r="C2979">
            <v>3.4</v>
          </cell>
          <cell r="E2979">
            <v>3.81</v>
          </cell>
        </row>
        <row r="2980">
          <cell r="A2980">
            <v>40318</v>
          </cell>
          <cell r="C2980">
            <v>3.32</v>
          </cell>
          <cell r="E2980">
            <v>3.75</v>
          </cell>
        </row>
        <row r="2981">
          <cell r="A2981">
            <v>40319</v>
          </cell>
          <cell r="C2981">
            <v>3.36</v>
          </cell>
          <cell r="E2981">
            <v>3.77</v>
          </cell>
        </row>
        <row r="2982">
          <cell r="A2982">
            <v>40322</v>
          </cell>
          <cell r="C2982" t="str">
            <v>na</v>
          </cell>
          <cell r="E2982" t="str">
            <v>na</v>
          </cell>
        </row>
        <row r="2983">
          <cell r="A2983">
            <v>40323</v>
          </cell>
          <cell r="C2983">
            <v>3.26</v>
          </cell>
          <cell r="E2983">
            <v>3.7</v>
          </cell>
        </row>
        <row r="2984">
          <cell r="A2984">
            <v>40324</v>
          </cell>
          <cell r="C2984">
            <v>3.25</v>
          </cell>
          <cell r="E2984">
            <v>3.68</v>
          </cell>
        </row>
        <row r="2985">
          <cell r="A2985">
            <v>40325</v>
          </cell>
          <cell r="C2985">
            <v>3.37</v>
          </cell>
          <cell r="E2985">
            <v>3.75</v>
          </cell>
        </row>
        <row r="2986">
          <cell r="A2986">
            <v>40326</v>
          </cell>
          <cell r="C2986">
            <v>3.3</v>
          </cell>
          <cell r="E2986">
            <v>3.71</v>
          </cell>
        </row>
        <row r="2987">
          <cell r="A2987">
            <v>40329</v>
          </cell>
          <cell r="C2987">
            <v>3.36</v>
          </cell>
          <cell r="E2987">
            <v>3.73</v>
          </cell>
        </row>
        <row r="2988">
          <cell r="A2988">
            <v>40330</v>
          </cell>
          <cell r="C2988">
            <v>3.29</v>
          </cell>
          <cell r="E2988">
            <v>3.71</v>
          </cell>
        </row>
        <row r="2989">
          <cell r="A2989">
            <v>40331</v>
          </cell>
          <cell r="C2989">
            <v>3.38</v>
          </cell>
          <cell r="E2989">
            <v>3.77</v>
          </cell>
        </row>
        <row r="2990">
          <cell r="A2990">
            <v>40332</v>
          </cell>
          <cell r="C2990">
            <v>3.39</v>
          </cell>
          <cell r="E2990">
            <v>3.78</v>
          </cell>
        </row>
        <row r="2991">
          <cell r="A2991">
            <v>40333</v>
          </cell>
          <cell r="C2991">
            <v>3.28</v>
          </cell>
          <cell r="E2991">
            <v>3.71</v>
          </cell>
        </row>
        <row r="2992">
          <cell r="A2992">
            <v>40336</v>
          </cell>
          <cell r="C2992">
            <v>3.3</v>
          </cell>
          <cell r="E2992">
            <v>3.71</v>
          </cell>
        </row>
        <row r="2993">
          <cell r="A2993">
            <v>40337</v>
          </cell>
          <cell r="C2993">
            <v>3.32</v>
          </cell>
          <cell r="E2993">
            <v>3.73</v>
          </cell>
        </row>
        <row r="2994">
          <cell r="A2994">
            <v>40338</v>
          </cell>
          <cell r="C2994">
            <v>3.35</v>
          </cell>
          <cell r="E2994">
            <v>3.76</v>
          </cell>
        </row>
        <row r="2995">
          <cell r="A2995">
            <v>40339</v>
          </cell>
          <cell r="C2995">
            <v>3.43</v>
          </cell>
          <cell r="E2995">
            <v>3.83</v>
          </cell>
        </row>
        <row r="2996">
          <cell r="A2996">
            <v>40340</v>
          </cell>
          <cell r="C2996">
            <v>3.41</v>
          </cell>
          <cell r="E2996">
            <v>3.81</v>
          </cell>
        </row>
        <row r="2997">
          <cell r="A2997">
            <v>40343</v>
          </cell>
          <cell r="C2997">
            <v>3.44</v>
          </cell>
          <cell r="E2997">
            <v>3.84</v>
          </cell>
        </row>
        <row r="2998">
          <cell r="A2998">
            <v>40344</v>
          </cell>
          <cell r="C2998">
            <v>3.42</v>
          </cell>
          <cell r="E2998">
            <v>3.83</v>
          </cell>
        </row>
        <row r="2999">
          <cell r="A2999">
            <v>40345</v>
          </cell>
          <cell r="C2999">
            <v>3.36</v>
          </cell>
          <cell r="E2999">
            <v>3.78</v>
          </cell>
        </row>
        <row r="3000">
          <cell r="A3000">
            <v>40346</v>
          </cell>
          <cell r="C3000">
            <v>3.31</v>
          </cell>
          <cell r="E3000">
            <v>3.75</v>
          </cell>
        </row>
        <row r="3001">
          <cell r="A3001">
            <v>40347</v>
          </cell>
          <cell r="C3001">
            <v>3.32</v>
          </cell>
          <cell r="E3001">
            <v>3.76</v>
          </cell>
        </row>
        <row r="3002">
          <cell r="A3002">
            <v>40350</v>
          </cell>
          <cell r="C3002">
            <v>3.32</v>
          </cell>
          <cell r="E3002">
            <v>3.76</v>
          </cell>
        </row>
        <row r="3003">
          <cell r="A3003">
            <v>40351</v>
          </cell>
          <cell r="C3003">
            <v>3.25</v>
          </cell>
          <cell r="E3003">
            <v>3.71</v>
          </cell>
        </row>
        <row r="3004">
          <cell r="A3004">
            <v>40352</v>
          </cell>
          <cell r="C3004">
            <v>3.23</v>
          </cell>
          <cell r="E3004">
            <v>3.69</v>
          </cell>
        </row>
        <row r="3005">
          <cell r="A3005">
            <v>40353</v>
          </cell>
          <cell r="C3005">
            <v>3.23</v>
          </cell>
          <cell r="E3005">
            <v>3.7</v>
          </cell>
        </row>
        <row r="3006">
          <cell r="A3006">
            <v>40354</v>
          </cell>
          <cell r="C3006">
            <v>3.19</v>
          </cell>
          <cell r="E3006">
            <v>3.68</v>
          </cell>
        </row>
        <row r="3007">
          <cell r="A3007">
            <v>40357</v>
          </cell>
          <cell r="C3007">
            <v>3.16</v>
          </cell>
          <cell r="E3007">
            <v>3.68</v>
          </cell>
        </row>
        <row r="3008">
          <cell r="A3008">
            <v>40358</v>
          </cell>
          <cell r="C3008">
            <v>3.09</v>
          </cell>
          <cell r="E3008">
            <v>3.65</v>
          </cell>
        </row>
        <row r="3009">
          <cell r="A3009">
            <v>40359</v>
          </cell>
          <cell r="C3009">
            <v>3.08</v>
          </cell>
          <cell r="E3009">
            <v>3.65</v>
          </cell>
        </row>
        <row r="3010">
          <cell r="A3010">
            <v>40360</v>
          </cell>
          <cell r="C3010" t="str">
            <v>na</v>
          </cell>
          <cell r="E3010" t="str">
            <v>na</v>
          </cell>
        </row>
        <row r="3011">
          <cell r="A3011">
            <v>40361</v>
          </cell>
          <cell r="C3011">
            <v>3.1</v>
          </cell>
          <cell r="E3011">
            <v>3.65</v>
          </cell>
        </row>
        <row r="3012">
          <cell r="A3012">
            <v>40364</v>
          </cell>
          <cell r="C3012">
            <v>3.07</v>
          </cell>
          <cell r="E3012">
            <v>3.63</v>
          </cell>
        </row>
        <row r="3013">
          <cell r="A3013">
            <v>40365</v>
          </cell>
          <cell r="C3013">
            <v>3.07</v>
          </cell>
          <cell r="E3013">
            <v>3.64</v>
          </cell>
        </row>
        <row r="3014">
          <cell r="A3014">
            <v>40366</v>
          </cell>
          <cell r="C3014">
            <v>3.16</v>
          </cell>
          <cell r="E3014">
            <v>3.69</v>
          </cell>
        </row>
        <row r="3015">
          <cell r="A3015">
            <v>40367</v>
          </cell>
          <cell r="C3015">
            <v>3.19</v>
          </cell>
          <cell r="E3015">
            <v>3.72</v>
          </cell>
        </row>
        <row r="3016">
          <cell r="A3016">
            <v>40368</v>
          </cell>
          <cell r="C3016">
            <v>3.23</v>
          </cell>
          <cell r="E3016">
            <v>3.75</v>
          </cell>
        </row>
        <row r="3017">
          <cell r="A3017">
            <v>40371</v>
          </cell>
          <cell r="C3017">
            <v>3.21</v>
          </cell>
          <cell r="E3017">
            <v>3.75</v>
          </cell>
        </row>
        <row r="3018">
          <cell r="A3018">
            <v>40372</v>
          </cell>
          <cell r="C3018">
            <v>3.27</v>
          </cell>
          <cell r="E3018">
            <v>3.78</v>
          </cell>
        </row>
        <row r="3019">
          <cell r="A3019">
            <v>40373</v>
          </cell>
          <cell r="C3019">
            <v>3.26</v>
          </cell>
          <cell r="E3019">
            <v>3.78</v>
          </cell>
        </row>
        <row r="3020">
          <cell r="A3020">
            <v>40374</v>
          </cell>
          <cell r="C3020">
            <v>3.23</v>
          </cell>
          <cell r="E3020">
            <v>3.77</v>
          </cell>
        </row>
        <row r="3021">
          <cell r="A3021">
            <v>40375</v>
          </cell>
          <cell r="C3021">
            <v>3.16</v>
          </cell>
          <cell r="E3021">
            <v>3.72</v>
          </cell>
        </row>
        <row r="3022">
          <cell r="A3022">
            <v>40378</v>
          </cell>
          <cell r="C3022">
            <v>3.16</v>
          </cell>
          <cell r="E3022">
            <v>3.74</v>
          </cell>
        </row>
        <row r="3023">
          <cell r="A3023">
            <v>40379</v>
          </cell>
          <cell r="C3023">
            <v>3.2</v>
          </cell>
          <cell r="E3023">
            <v>3.76</v>
          </cell>
        </row>
        <row r="3024">
          <cell r="A3024">
            <v>40380</v>
          </cell>
          <cell r="C3024">
            <v>3.15</v>
          </cell>
          <cell r="E3024">
            <v>3.73</v>
          </cell>
        </row>
        <row r="3025">
          <cell r="A3025">
            <v>40381</v>
          </cell>
          <cell r="C3025">
            <v>3.21</v>
          </cell>
          <cell r="E3025">
            <v>3.77</v>
          </cell>
        </row>
        <row r="3026">
          <cell r="A3026">
            <v>40382</v>
          </cell>
          <cell r="C3026">
            <v>3.23</v>
          </cell>
          <cell r="E3026">
            <v>3.78</v>
          </cell>
        </row>
        <row r="3027">
          <cell r="A3027">
            <v>40385</v>
          </cell>
          <cell r="C3027">
            <v>3.23</v>
          </cell>
          <cell r="E3027">
            <v>3.77</v>
          </cell>
        </row>
        <row r="3028">
          <cell r="A3028">
            <v>40386</v>
          </cell>
          <cell r="C3028">
            <v>3.26</v>
          </cell>
          <cell r="E3028">
            <v>3.8</v>
          </cell>
        </row>
        <row r="3029">
          <cell r="A3029">
            <v>40387</v>
          </cell>
          <cell r="C3029">
            <v>3.22</v>
          </cell>
          <cell r="E3029">
            <v>3.77</v>
          </cell>
        </row>
        <row r="3030">
          <cell r="A3030">
            <v>40388</v>
          </cell>
          <cell r="C3030">
            <v>3.17</v>
          </cell>
          <cell r="E3030">
            <v>3.75</v>
          </cell>
        </row>
        <row r="3031">
          <cell r="A3031">
            <v>40389</v>
          </cell>
          <cell r="C3031">
            <v>3.11</v>
          </cell>
          <cell r="E3031">
            <v>3.69</v>
          </cell>
        </row>
        <row r="3032">
          <cell r="A3032">
            <v>40392</v>
          </cell>
          <cell r="C3032" t="str">
            <v>na</v>
          </cell>
          <cell r="E3032" t="str">
            <v>na</v>
          </cell>
        </row>
        <row r="3033">
          <cell r="A3033">
            <v>40393</v>
          </cell>
          <cell r="C3033">
            <v>3.1</v>
          </cell>
          <cell r="E3033">
            <v>3.69</v>
          </cell>
        </row>
        <row r="3034">
          <cell r="A3034">
            <v>40394</v>
          </cell>
          <cell r="C3034">
            <v>3.17</v>
          </cell>
          <cell r="E3034">
            <v>3.72</v>
          </cell>
        </row>
        <row r="3035">
          <cell r="A3035">
            <v>40395</v>
          </cell>
          <cell r="C3035">
            <v>3.11</v>
          </cell>
          <cell r="E3035">
            <v>3.67</v>
          </cell>
        </row>
        <row r="3036">
          <cell r="A3036">
            <v>40396</v>
          </cell>
          <cell r="C3036">
            <v>3.07</v>
          </cell>
          <cell r="E3036">
            <v>3.65</v>
          </cell>
        </row>
        <row r="3037">
          <cell r="A3037">
            <v>40399</v>
          </cell>
          <cell r="C3037">
            <v>3.07</v>
          </cell>
          <cell r="E3037">
            <v>3.65</v>
          </cell>
        </row>
        <row r="3038">
          <cell r="A3038">
            <v>40400</v>
          </cell>
          <cell r="C3038">
            <v>3.03</v>
          </cell>
          <cell r="E3038">
            <v>3.63</v>
          </cell>
        </row>
        <row r="3039">
          <cell r="A3039">
            <v>40401</v>
          </cell>
          <cell r="C3039">
            <v>2.97</v>
          </cell>
          <cell r="E3039">
            <v>3.6</v>
          </cell>
        </row>
        <row r="3040">
          <cell r="A3040">
            <v>40402</v>
          </cell>
          <cell r="C3040">
            <v>3.01</v>
          </cell>
          <cell r="E3040">
            <v>3.63</v>
          </cell>
        </row>
        <row r="3041">
          <cell r="A3041">
            <v>40403</v>
          </cell>
          <cell r="C3041">
            <v>2.98</v>
          </cell>
          <cell r="E3041">
            <v>3.6</v>
          </cell>
        </row>
        <row r="3042">
          <cell r="A3042">
            <v>40406</v>
          </cell>
          <cell r="C3042">
            <v>2.93</v>
          </cell>
          <cell r="E3042">
            <v>3.55</v>
          </cell>
        </row>
        <row r="3043">
          <cell r="A3043">
            <v>40407</v>
          </cell>
          <cell r="C3043">
            <v>2.96</v>
          </cell>
          <cell r="E3043">
            <v>3.57</v>
          </cell>
        </row>
        <row r="3044">
          <cell r="A3044">
            <v>40408</v>
          </cell>
          <cell r="C3044">
            <v>2.94</v>
          </cell>
          <cell r="E3044">
            <v>3.55</v>
          </cell>
        </row>
        <row r="3045">
          <cell r="A3045">
            <v>40409</v>
          </cell>
          <cell r="C3045">
            <v>2.92</v>
          </cell>
          <cell r="E3045">
            <v>3.52</v>
          </cell>
        </row>
        <row r="3046">
          <cell r="A3046">
            <v>40410</v>
          </cell>
          <cell r="C3046">
            <v>2.92</v>
          </cell>
          <cell r="E3046">
            <v>3.53</v>
          </cell>
        </row>
        <row r="3047">
          <cell r="A3047">
            <v>40413</v>
          </cell>
          <cell r="C3047">
            <v>2.88</v>
          </cell>
          <cell r="E3047">
            <v>3.53</v>
          </cell>
        </row>
        <row r="3048">
          <cell r="A3048">
            <v>40414</v>
          </cell>
          <cell r="C3048">
            <v>2.82</v>
          </cell>
          <cell r="E3048">
            <v>3.5</v>
          </cell>
        </row>
        <row r="3049">
          <cell r="A3049">
            <v>40415</v>
          </cell>
          <cell r="C3049">
            <v>2.83</v>
          </cell>
          <cell r="E3049">
            <v>3.47</v>
          </cell>
        </row>
        <row r="3050">
          <cell r="A3050">
            <v>40416</v>
          </cell>
          <cell r="C3050">
            <v>2.8</v>
          </cell>
          <cell r="E3050">
            <v>3.43</v>
          </cell>
        </row>
        <row r="3051">
          <cell r="A3051">
            <v>40417</v>
          </cell>
          <cell r="C3051">
            <v>2.87</v>
          </cell>
          <cell r="E3051">
            <v>3.49</v>
          </cell>
        </row>
        <row r="3052">
          <cell r="A3052">
            <v>40420</v>
          </cell>
          <cell r="C3052">
            <v>2.78</v>
          </cell>
          <cell r="E3052">
            <v>3.43</v>
          </cell>
        </row>
        <row r="3053">
          <cell r="A3053">
            <v>40421</v>
          </cell>
          <cell r="C3053">
            <v>2.78</v>
          </cell>
          <cell r="E3053">
            <v>3.44</v>
          </cell>
        </row>
        <row r="3054">
          <cell r="A3054">
            <v>40422</v>
          </cell>
          <cell r="C3054">
            <v>2.85</v>
          </cell>
          <cell r="D3054">
            <v>2.8540000000000001</v>
          </cell>
          <cell r="E3054">
            <v>3.5</v>
          </cell>
        </row>
        <row r="3055">
          <cell r="A3055">
            <v>40423</v>
          </cell>
          <cell r="C3055">
            <v>2.87</v>
          </cell>
          <cell r="D3055">
            <v>2.867</v>
          </cell>
          <cell r="E3055">
            <v>3.52</v>
          </cell>
        </row>
        <row r="3056">
          <cell r="A3056">
            <v>40424</v>
          </cell>
          <cell r="C3056">
            <v>2.95</v>
          </cell>
          <cell r="D3056">
            <v>2.9449999999999998</v>
          </cell>
          <cell r="E3056">
            <v>3.57</v>
          </cell>
        </row>
        <row r="3057">
          <cell r="A3057">
            <v>40427</v>
          </cell>
          <cell r="C3057" t="str">
            <v>na</v>
          </cell>
          <cell r="D3057">
            <v>2.9460000000000002</v>
          </cell>
          <cell r="E3057" t="str">
            <v>na</v>
          </cell>
        </row>
        <row r="3058">
          <cell r="A3058">
            <v>40428</v>
          </cell>
          <cell r="C3058">
            <v>2.81</v>
          </cell>
          <cell r="D3058">
            <v>2.8159999999999998</v>
          </cell>
          <cell r="E3058">
            <v>3.47</v>
          </cell>
        </row>
        <row r="3059">
          <cell r="A3059">
            <v>40429</v>
          </cell>
          <cell r="C3059">
            <v>2.92</v>
          </cell>
          <cell r="D3059">
            <v>2.9209999999999998</v>
          </cell>
          <cell r="E3059">
            <v>3.53</v>
          </cell>
        </row>
        <row r="3060">
          <cell r="A3060">
            <v>40430</v>
          </cell>
          <cell r="C3060">
            <v>2.97</v>
          </cell>
          <cell r="D3060">
            <v>2.9660000000000002</v>
          </cell>
          <cell r="E3060">
            <v>3.56</v>
          </cell>
        </row>
        <row r="3061">
          <cell r="A3061">
            <v>40431</v>
          </cell>
          <cell r="C3061">
            <v>2.97</v>
          </cell>
          <cell r="D3061">
            <v>2.9769999999999999</v>
          </cell>
          <cell r="E3061">
            <v>3.55</v>
          </cell>
        </row>
        <row r="3062">
          <cell r="A3062">
            <v>40434</v>
          </cell>
          <cell r="C3062">
            <v>2.95</v>
          </cell>
          <cell r="D3062">
            <v>2.9630000000000001</v>
          </cell>
          <cell r="E3062">
            <v>3.54</v>
          </cell>
        </row>
        <row r="3063">
          <cell r="A3063">
            <v>40435</v>
          </cell>
          <cell r="C3063">
            <v>2.94</v>
          </cell>
          <cell r="D3063">
            <v>2.9489999999999998</v>
          </cell>
          <cell r="E3063">
            <v>3.52</v>
          </cell>
        </row>
        <row r="3064">
          <cell r="A3064">
            <v>40436</v>
          </cell>
          <cell r="C3064">
            <v>2.96</v>
          </cell>
          <cell r="D3064">
            <v>2.9620000000000002</v>
          </cell>
          <cell r="E3064">
            <v>3.54</v>
          </cell>
        </row>
        <row r="3065">
          <cell r="A3065">
            <v>40437</v>
          </cell>
          <cell r="C3065">
            <v>2.97</v>
          </cell>
          <cell r="D3065">
            <v>2.9769999999999999</v>
          </cell>
          <cell r="E3065">
            <v>3.55</v>
          </cell>
        </row>
        <row r="3066">
          <cell r="A3066">
            <v>40438</v>
          </cell>
          <cell r="C3066">
            <v>2.93</v>
          </cell>
          <cell r="D3066">
            <v>2.9340000000000002</v>
          </cell>
          <cell r="E3066">
            <v>3.5</v>
          </cell>
        </row>
        <row r="3067">
          <cell r="A3067">
            <v>40441</v>
          </cell>
          <cell r="C3067">
            <v>2.94</v>
          </cell>
          <cell r="D3067">
            <v>2.948</v>
          </cell>
          <cell r="E3067">
            <v>3.5</v>
          </cell>
        </row>
        <row r="3068">
          <cell r="A3068">
            <v>40442</v>
          </cell>
          <cell r="C3068">
            <v>2.89</v>
          </cell>
          <cell r="D3068">
            <v>2.9079999999999999</v>
          </cell>
          <cell r="E3068">
            <v>3.48</v>
          </cell>
        </row>
        <row r="3069">
          <cell r="A3069">
            <v>40443</v>
          </cell>
          <cell r="C3069">
            <v>2.87</v>
          </cell>
          <cell r="D3069">
            <v>2.8639999999999999</v>
          </cell>
          <cell r="E3069">
            <v>3.43</v>
          </cell>
        </row>
        <row r="3070">
          <cell r="A3070">
            <v>40444</v>
          </cell>
          <cell r="C3070">
            <v>2.83</v>
          </cell>
          <cell r="D3070">
            <v>2.8340000000000001</v>
          </cell>
          <cell r="E3070">
            <v>3.41</v>
          </cell>
        </row>
        <row r="3071">
          <cell r="A3071">
            <v>40445</v>
          </cell>
          <cell r="C3071">
            <v>2.86</v>
          </cell>
          <cell r="D3071">
            <v>2.8650000000000002</v>
          </cell>
          <cell r="E3071">
            <v>3.42</v>
          </cell>
        </row>
        <row r="3072">
          <cell r="A3072">
            <v>40448</v>
          </cell>
          <cell r="C3072">
            <v>2.8</v>
          </cell>
          <cell r="D3072">
            <v>2.8029999999999999</v>
          </cell>
          <cell r="E3072">
            <v>3.38</v>
          </cell>
        </row>
        <row r="3073">
          <cell r="A3073">
            <v>40449</v>
          </cell>
          <cell r="C3073">
            <v>2.74</v>
          </cell>
          <cell r="D3073">
            <v>2.7429999999999999</v>
          </cell>
          <cell r="E3073">
            <v>3.33</v>
          </cell>
        </row>
        <row r="3074">
          <cell r="A3074">
            <v>40450</v>
          </cell>
          <cell r="C3074">
            <v>2.74</v>
          </cell>
          <cell r="D3074">
            <v>2.738</v>
          </cell>
          <cell r="E3074">
            <v>3.33</v>
          </cell>
        </row>
        <row r="3075">
          <cell r="A3075">
            <v>40451</v>
          </cell>
          <cell r="C3075">
            <v>2.75</v>
          </cell>
          <cell r="D3075">
            <v>2.758</v>
          </cell>
          <cell r="E3075">
            <v>3.35</v>
          </cell>
        </row>
        <row r="3076">
          <cell r="A3076">
            <v>40452</v>
          </cell>
          <cell r="C3076">
            <v>2.79</v>
          </cell>
          <cell r="D3076">
            <v>2.7930000000000001</v>
          </cell>
          <cell r="E3076">
            <v>3.39</v>
          </cell>
        </row>
        <row r="3077">
          <cell r="A3077">
            <v>40455</v>
          </cell>
          <cell r="C3077">
            <v>2.75</v>
          </cell>
          <cell r="D3077">
            <v>2.754</v>
          </cell>
          <cell r="E3077">
            <v>3.37</v>
          </cell>
        </row>
        <row r="3078">
          <cell r="A3078">
            <v>40456</v>
          </cell>
          <cell r="C3078">
            <v>2.77</v>
          </cell>
          <cell r="D3078">
            <v>2.766</v>
          </cell>
          <cell r="E3078">
            <v>3.39</v>
          </cell>
        </row>
        <row r="3079">
          <cell r="A3079">
            <v>40457</v>
          </cell>
          <cell r="C3079">
            <v>2.74</v>
          </cell>
          <cell r="D3079">
            <v>2.742</v>
          </cell>
          <cell r="E3079">
            <v>3.38</v>
          </cell>
        </row>
        <row r="3080">
          <cell r="A3080">
            <v>40458</v>
          </cell>
          <cell r="C3080">
            <v>2.75</v>
          </cell>
          <cell r="D3080">
            <v>2.75</v>
          </cell>
          <cell r="E3080">
            <v>3.42</v>
          </cell>
        </row>
        <row r="3081">
          <cell r="A3081">
            <v>40459</v>
          </cell>
          <cell r="C3081">
            <v>2.68</v>
          </cell>
          <cell r="D3081">
            <v>2.6880000000000002</v>
          </cell>
          <cell r="E3081">
            <v>3.4</v>
          </cell>
        </row>
        <row r="3082">
          <cell r="A3082">
            <v>40462</v>
          </cell>
          <cell r="C3082" t="str">
            <v>na</v>
          </cell>
          <cell r="D3082">
            <v>2.6869999999999998</v>
          </cell>
          <cell r="E3082" t="str">
            <v>na</v>
          </cell>
        </row>
        <row r="3083">
          <cell r="A3083">
            <v>40463</v>
          </cell>
          <cell r="C3083">
            <v>2.72</v>
          </cell>
          <cell r="D3083">
            <v>2.7229999999999999</v>
          </cell>
          <cell r="E3083">
            <v>3.43</v>
          </cell>
        </row>
        <row r="3084">
          <cell r="A3084">
            <v>40464</v>
          </cell>
          <cell r="C3084">
            <v>2.73</v>
          </cell>
          <cell r="D3084">
            <v>2.7309999999999999</v>
          </cell>
          <cell r="E3084">
            <v>3.44</v>
          </cell>
        </row>
        <row r="3085">
          <cell r="A3085">
            <v>40465</v>
          </cell>
          <cell r="C3085">
            <v>2.76</v>
          </cell>
          <cell r="D3085">
            <v>2.7570000000000001</v>
          </cell>
          <cell r="E3085">
            <v>3.45</v>
          </cell>
        </row>
        <row r="3086">
          <cell r="A3086">
            <v>40466</v>
          </cell>
          <cell r="C3086">
            <v>2.79</v>
          </cell>
          <cell r="D3086">
            <v>2.7890000000000001</v>
          </cell>
          <cell r="E3086">
            <v>3.49</v>
          </cell>
        </row>
        <row r="3087">
          <cell r="A3087">
            <v>40469</v>
          </cell>
          <cell r="C3087">
            <v>2.758</v>
          </cell>
          <cell r="D3087">
            <v>2.758</v>
          </cell>
          <cell r="E3087">
            <v>3.4830000000000001</v>
          </cell>
        </row>
        <row r="3088">
          <cell r="A3088">
            <v>40470</v>
          </cell>
          <cell r="C3088">
            <v>2.7109999999999999</v>
          </cell>
          <cell r="D3088">
            <v>2.7109999999999999</v>
          </cell>
          <cell r="E3088">
            <v>3.4489999999999998</v>
          </cell>
        </row>
        <row r="3089">
          <cell r="A3089">
            <v>40471</v>
          </cell>
          <cell r="C3089">
            <v>2.7509999999999999</v>
          </cell>
          <cell r="D3089">
            <v>2.7509999999999999</v>
          </cell>
          <cell r="E3089">
            <v>3.464</v>
          </cell>
        </row>
        <row r="3090">
          <cell r="A3090">
            <v>40472</v>
          </cell>
          <cell r="C3090">
            <v>2.7570000000000001</v>
          </cell>
          <cell r="D3090">
            <v>2.7570000000000001</v>
          </cell>
          <cell r="E3090">
            <v>3.4489999999999998</v>
          </cell>
        </row>
        <row r="3091">
          <cell r="A3091">
            <v>40473</v>
          </cell>
          <cell r="C3091">
            <v>2.7450000000000001</v>
          </cell>
          <cell r="D3091">
            <v>2.7450000000000001</v>
          </cell>
          <cell r="E3091">
            <v>3.4420000000000002</v>
          </cell>
        </row>
        <row r="3092">
          <cell r="A3092">
            <v>40476</v>
          </cell>
          <cell r="C3092">
            <v>2.74</v>
          </cell>
          <cell r="D3092">
            <v>2.74</v>
          </cell>
          <cell r="E3092">
            <v>3.4260000000000002</v>
          </cell>
        </row>
        <row r="3093">
          <cell r="A3093">
            <v>40477</v>
          </cell>
          <cell r="C3093">
            <v>2.8130000000000002</v>
          </cell>
          <cell r="D3093">
            <v>2.8130000000000002</v>
          </cell>
          <cell r="E3093">
            <v>3.4580000000000002</v>
          </cell>
        </row>
        <row r="3094">
          <cell r="A3094">
            <v>40478</v>
          </cell>
          <cell r="C3094">
            <v>2.8879999999999999</v>
          </cell>
          <cell r="D3094">
            <v>2.8879999999999999</v>
          </cell>
          <cell r="E3094">
            <v>3.5</v>
          </cell>
        </row>
        <row r="3095">
          <cell r="A3095">
            <v>40479</v>
          </cell>
          <cell r="C3095">
            <v>2.875</v>
          </cell>
          <cell r="D3095">
            <v>2.875</v>
          </cell>
          <cell r="E3095">
            <v>3.4849999999999999</v>
          </cell>
        </row>
        <row r="3096">
          <cell r="A3096">
            <v>40480</v>
          </cell>
          <cell r="C3096">
            <v>2.81</v>
          </cell>
          <cell r="D3096">
            <v>2.81</v>
          </cell>
          <cell r="E3096">
            <v>3.4460000000000002</v>
          </cell>
        </row>
        <row r="3097">
          <cell r="A3097">
            <v>40483</v>
          </cell>
          <cell r="C3097">
            <v>2.835</v>
          </cell>
          <cell r="D3097">
            <v>2.835</v>
          </cell>
          <cell r="E3097">
            <v>3.4740000000000002</v>
          </cell>
        </row>
        <row r="3098">
          <cell r="A3098">
            <v>40484</v>
          </cell>
          <cell r="C3098">
            <v>2.8740000000000001</v>
          </cell>
          <cell r="D3098">
            <v>2.8740000000000001</v>
          </cell>
          <cell r="E3098">
            <v>3.484</v>
          </cell>
        </row>
        <row r="3099">
          <cell r="A3099">
            <v>40485</v>
          </cell>
          <cell r="C3099">
            <v>2.8719999999999999</v>
          </cell>
          <cell r="D3099">
            <v>2.8719999999999999</v>
          </cell>
          <cell r="E3099">
            <v>3.4969999999999999</v>
          </cell>
        </row>
        <row r="3100">
          <cell r="A3100">
            <v>40486</v>
          </cell>
          <cell r="C3100">
            <v>2.8130000000000002</v>
          </cell>
          <cell r="D3100">
            <v>2.8130000000000002</v>
          </cell>
          <cell r="E3100">
            <v>3.476</v>
          </cell>
        </row>
        <row r="3101">
          <cell r="A3101">
            <v>40487</v>
          </cell>
          <cell r="C3101">
            <v>2.8519999999999999</v>
          </cell>
          <cell r="D3101">
            <v>2.8519999999999999</v>
          </cell>
          <cell r="E3101">
            <v>3.4870000000000001</v>
          </cell>
        </row>
        <row r="3102">
          <cell r="A3102">
            <v>40490</v>
          </cell>
          <cell r="C3102">
            <v>2.8879999999999999</v>
          </cell>
          <cell r="D3102">
            <v>2.8879999999999999</v>
          </cell>
          <cell r="E3102">
            <v>3.5049999999999999</v>
          </cell>
        </row>
        <row r="3103">
          <cell r="A3103">
            <v>40491</v>
          </cell>
          <cell r="C3103">
            <v>2.976</v>
          </cell>
          <cell r="D3103">
            <v>2.976</v>
          </cell>
          <cell r="E3103">
            <v>3.573</v>
          </cell>
        </row>
        <row r="3104">
          <cell r="A3104">
            <v>40492</v>
          </cell>
          <cell r="C3104">
            <v>2.9740000000000002</v>
          </cell>
          <cell r="D3104">
            <v>2.9740000000000002</v>
          </cell>
          <cell r="E3104">
            <v>3.5920000000000001</v>
          </cell>
        </row>
        <row r="3105">
          <cell r="A3105">
            <v>40493</v>
          </cell>
          <cell r="C3105">
            <v>2.97</v>
          </cell>
          <cell r="D3105">
            <v>2.97</v>
          </cell>
          <cell r="E3105">
            <v>3.589</v>
          </cell>
        </row>
        <row r="3106">
          <cell r="A3106">
            <v>40494</v>
          </cell>
          <cell r="C3106">
            <v>3.016</v>
          </cell>
          <cell r="D3106">
            <v>3.016</v>
          </cell>
          <cell r="E3106">
            <v>3.6269999999999998</v>
          </cell>
        </row>
        <row r="3107">
          <cell r="A3107">
            <v>40497</v>
          </cell>
          <cell r="C3107">
            <v>3.1480000000000001</v>
          </cell>
          <cell r="D3107">
            <v>3.1480000000000001</v>
          </cell>
          <cell r="E3107">
            <v>3.7269999999999999</v>
          </cell>
        </row>
        <row r="3108">
          <cell r="A3108">
            <v>40498</v>
          </cell>
          <cell r="C3108">
            <v>3.077</v>
          </cell>
          <cell r="D3108">
            <v>3.077</v>
          </cell>
          <cell r="E3108">
            <v>3.6789999999999998</v>
          </cell>
        </row>
        <row r="3109">
          <cell r="A3109">
            <v>40499</v>
          </cell>
          <cell r="C3109">
            <v>3.097</v>
          </cell>
          <cell r="D3109">
            <v>3.097</v>
          </cell>
          <cell r="E3109">
            <v>3.6720000000000002</v>
          </cell>
        </row>
        <row r="3110">
          <cell r="A3110">
            <v>40500</v>
          </cell>
          <cell r="C3110">
            <v>3.1230000000000002</v>
          </cell>
          <cell r="D3110">
            <v>3.1230000000000002</v>
          </cell>
          <cell r="E3110">
            <v>3.6659999999999999</v>
          </cell>
        </row>
        <row r="3111">
          <cell r="A3111">
            <v>40501</v>
          </cell>
          <cell r="C3111">
            <v>3.1429999999999998</v>
          </cell>
          <cell r="D3111">
            <v>3.1429999999999998</v>
          </cell>
          <cell r="E3111">
            <v>3.6160000000000001</v>
          </cell>
        </row>
        <row r="3112">
          <cell r="A3112">
            <v>40504</v>
          </cell>
          <cell r="C3112">
            <v>3.0859999999999999</v>
          </cell>
          <cell r="D3112">
            <v>3.0859999999999999</v>
          </cell>
          <cell r="E3112">
            <v>3.5859999999999999</v>
          </cell>
        </row>
        <row r="3113">
          <cell r="A3113">
            <v>40505</v>
          </cell>
          <cell r="C3113">
            <v>3.105</v>
          </cell>
          <cell r="D3113">
            <v>3.105</v>
          </cell>
          <cell r="E3113">
            <v>3.597</v>
          </cell>
        </row>
        <row r="3114">
          <cell r="A3114">
            <v>40506</v>
          </cell>
          <cell r="C3114">
            <v>3.1859999999999999</v>
          </cell>
          <cell r="D3114">
            <v>3.1859999999999999</v>
          </cell>
          <cell r="E3114">
            <v>3.6469999999999998</v>
          </cell>
        </row>
        <row r="3115">
          <cell r="A3115">
            <v>40507</v>
          </cell>
          <cell r="C3115">
            <v>3.17</v>
          </cell>
          <cell r="D3115">
            <v>3.17</v>
          </cell>
          <cell r="E3115">
            <v>3.6349999999999998</v>
          </cell>
        </row>
        <row r="3116">
          <cell r="A3116">
            <v>40508</v>
          </cell>
          <cell r="C3116">
            <v>3.113</v>
          </cell>
          <cell r="D3116">
            <v>3.113</v>
          </cell>
          <cell r="E3116">
            <v>3.5720000000000001</v>
          </cell>
        </row>
        <row r="3117">
          <cell r="A3117">
            <v>40511</v>
          </cell>
          <cell r="C3117">
            <v>3.0880000000000001</v>
          </cell>
          <cell r="D3117">
            <v>3.0880000000000001</v>
          </cell>
          <cell r="E3117">
            <v>3.5230000000000001</v>
          </cell>
        </row>
        <row r="3118">
          <cell r="A3118">
            <v>40512</v>
          </cell>
          <cell r="C3118">
            <v>3.0609999999999999</v>
          </cell>
          <cell r="D3118">
            <v>3.0609999999999999</v>
          </cell>
          <cell r="E3118">
            <v>3.4830000000000001</v>
          </cell>
        </row>
        <row r="3119">
          <cell r="A3119">
            <v>40513</v>
          </cell>
          <cell r="C3119">
            <v>3.1669999999999998</v>
          </cell>
          <cell r="D3119">
            <v>3.1669999999999998</v>
          </cell>
          <cell r="E3119">
            <v>3.5779999999999998</v>
          </cell>
        </row>
        <row r="3120">
          <cell r="A3120">
            <v>40514</v>
          </cell>
          <cell r="C3120">
            <v>3.2</v>
          </cell>
          <cell r="D3120">
            <v>3.2</v>
          </cell>
          <cell r="E3120">
            <v>3.6070000000000002</v>
          </cell>
        </row>
        <row r="3121">
          <cell r="A3121">
            <v>40515</v>
          </cell>
          <cell r="C3121">
            <v>3.1859999999999999</v>
          </cell>
          <cell r="D3121">
            <v>3.1859999999999999</v>
          </cell>
          <cell r="E3121">
            <v>3.6360000000000001</v>
          </cell>
        </row>
        <row r="3122">
          <cell r="A3122">
            <v>40518</v>
          </cell>
          <cell r="C3122">
            <v>3.1269999999999998</v>
          </cell>
          <cell r="D3122">
            <v>3.1269999999999998</v>
          </cell>
          <cell r="E3122">
            <v>3.6019999999999999</v>
          </cell>
        </row>
        <row r="3123">
          <cell r="A3123">
            <v>40519</v>
          </cell>
          <cell r="C3123">
            <v>3.2210000000000001</v>
          </cell>
          <cell r="D3123">
            <v>3.2210000000000001</v>
          </cell>
          <cell r="E3123">
            <v>3.677</v>
          </cell>
        </row>
        <row r="3124">
          <cell r="A3124">
            <v>40520</v>
          </cell>
          <cell r="C3124">
            <v>3.262</v>
          </cell>
          <cell r="D3124">
            <v>3.262</v>
          </cell>
          <cell r="E3124">
            <v>3.681</v>
          </cell>
        </row>
        <row r="3125">
          <cell r="A3125">
            <v>40521</v>
          </cell>
          <cell r="C3125">
            <v>3.2480000000000002</v>
          </cell>
          <cell r="D3125">
            <v>3.2480000000000002</v>
          </cell>
          <cell r="E3125">
            <v>3.6890000000000001</v>
          </cell>
        </row>
        <row r="3126">
          <cell r="A3126">
            <v>40522</v>
          </cell>
          <cell r="C3126">
            <v>3.302</v>
          </cell>
          <cell r="D3126">
            <v>3.302</v>
          </cell>
          <cell r="E3126">
            <v>3.7170000000000001</v>
          </cell>
        </row>
        <row r="3127">
          <cell r="A3127">
            <v>40525</v>
          </cell>
          <cell r="C3127">
            <v>3.2360000000000002</v>
          </cell>
          <cell r="D3127">
            <v>3.2360000000000002</v>
          </cell>
          <cell r="E3127">
            <v>3.6619999999999999</v>
          </cell>
        </row>
        <row r="3128">
          <cell r="A3128">
            <v>40526</v>
          </cell>
          <cell r="C3128">
            <v>3.343</v>
          </cell>
          <cell r="D3128">
            <v>3.343</v>
          </cell>
          <cell r="E3128">
            <v>3.758</v>
          </cell>
        </row>
        <row r="3129">
          <cell r="A3129">
            <v>40527</v>
          </cell>
          <cell r="C3129">
            <v>3.3220000000000001</v>
          </cell>
          <cell r="D3129">
            <v>3.3220000000000001</v>
          </cell>
          <cell r="E3129">
            <v>3.7450000000000001</v>
          </cell>
        </row>
        <row r="3130">
          <cell r="A3130">
            <v>40528</v>
          </cell>
          <cell r="C3130">
            <v>3.2669999999999999</v>
          </cell>
          <cell r="D3130">
            <v>3.2669999999999999</v>
          </cell>
          <cell r="E3130">
            <v>3.68</v>
          </cell>
        </row>
        <row r="3131">
          <cell r="A3131">
            <v>40529</v>
          </cell>
          <cell r="C3131">
            <v>3.1859999999999999</v>
          </cell>
          <cell r="D3131">
            <v>3.1859999999999999</v>
          </cell>
          <cell r="E3131">
            <v>3.6070000000000002</v>
          </cell>
        </row>
        <row r="3132">
          <cell r="A3132">
            <v>40532</v>
          </cell>
          <cell r="C3132">
            <v>3.1629999999999998</v>
          </cell>
          <cell r="D3132">
            <v>3.1629999999999998</v>
          </cell>
          <cell r="E3132">
            <v>3.585</v>
          </cell>
        </row>
        <row r="3133">
          <cell r="A3133">
            <v>40533</v>
          </cell>
          <cell r="C3133">
            <v>3.1440000000000001</v>
          </cell>
          <cell r="D3133">
            <v>3.1440000000000001</v>
          </cell>
          <cell r="E3133">
            <v>3.556</v>
          </cell>
        </row>
        <row r="3134">
          <cell r="A3134">
            <v>40534</v>
          </cell>
          <cell r="C3134">
            <v>3.169</v>
          </cell>
          <cell r="D3134">
            <v>3.169</v>
          </cell>
          <cell r="E3134">
            <v>3.5670000000000002</v>
          </cell>
        </row>
        <row r="3135">
          <cell r="A3135">
            <v>40535</v>
          </cell>
          <cell r="C3135">
            <v>3.1829999999999998</v>
          </cell>
          <cell r="D3135">
            <v>3.1829999999999998</v>
          </cell>
          <cell r="E3135">
            <v>3.5680000000000001</v>
          </cell>
        </row>
        <row r="3136">
          <cell r="A3136">
            <v>40536</v>
          </cell>
          <cell r="C3136">
            <v>3.1680000000000001</v>
          </cell>
          <cell r="D3136">
            <v>3.1680000000000001</v>
          </cell>
          <cell r="E3136">
            <v>3.5590000000000002</v>
          </cell>
        </row>
        <row r="3137">
          <cell r="A3137">
            <v>40539</v>
          </cell>
          <cell r="C3137">
            <v>3.1669999999999998</v>
          </cell>
          <cell r="D3137">
            <v>3.1669999999999998</v>
          </cell>
          <cell r="E3137">
            <v>3.56</v>
          </cell>
        </row>
        <row r="3138">
          <cell r="A3138">
            <v>40540</v>
          </cell>
          <cell r="C3138">
            <v>3.1669999999999998</v>
          </cell>
          <cell r="D3138">
            <v>3.1669999999999998</v>
          </cell>
          <cell r="E3138">
            <v>3.56</v>
          </cell>
        </row>
        <row r="3139">
          <cell r="A3139">
            <v>40541</v>
          </cell>
          <cell r="C3139">
            <v>3.16</v>
          </cell>
          <cell r="D3139">
            <v>3.16</v>
          </cell>
          <cell r="E3139">
            <v>3.544</v>
          </cell>
        </row>
        <row r="3140">
          <cell r="A3140">
            <v>40542</v>
          </cell>
          <cell r="C3140">
            <v>3.1579999999999999</v>
          </cell>
          <cell r="D3140">
            <v>3.1579999999999999</v>
          </cell>
          <cell r="E3140">
            <v>3.548</v>
          </cell>
        </row>
        <row r="3141">
          <cell r="A3141">
            <v>40543</v>
          </cell>
          <cell r="C3141">
            <v>3.1219999999999999</v>
          </cell>
          <cell r="D3141">
            <v>3.1219999999999999</v>
          </cell>
          <cell r="E3141">
            <v>3.528</v>
          </cell>
        </row>
        <row r="3142">
          <cell r="A3142">
            <v>40546</v>
          </cell>
          <cell r="C3142">
            <v>3.1179999999999999</v>
          </cell>
          <cell r="D3142">
            <v>3.1179999999999999</v>
          </cell>
          <cell r="E3142">
            <v>3.5289999999999999</v>
          </cell>
        </row>
        <row r="3143">
          <cell r="A3143">
            <v>40547</v>
          </cell>
          <cell r="C3143">
            <v>3.1749999999999998</v>
          </cell>
          <cell r="D3143">
            <v>3.1749999999999998</v>
          </cell>
          <cell r="E3143">
            <v>3.5760000000000001</v>
          </cell>
        </row>
        <row r="3144">
          <cell r="A3144">
            <v>40548</v>
          </cell>
          <cell r="C3144">
            <v>3.2759999999999998</v>
          </cell>
          <cell r="D3144">
            <v>3.2759999999999998</v>
          </cell>
          <cell r="E3144">
            <v>3.6619999999999999</v>
          </cell>
        </row>
        <row r="3145">
          <cell r="A3145">
            <v>40549</v>
          </cell>
          <cell r="C3145">
            <v>3.2290000000000001</v>
          </cell>
          <cell r="D3145">
            <v>3.2290000000000001</v>
          </cell>
          <cell r="E3145">
            <v>3.6419999999999999</v>
          </cell>
        </row>
        <row r="3146">
          <cell r="A3146">
            <v>40550</v>
          </cell>
          <cell r="C3146">
            <v>3.1880000000000002</v>
          </cell>
          <cell r="D3146">
            <v>3.1880000000000002</v>
          </cell>
          <cell r="E3146">
            <v>3.6160000000000001</v>
          </cell>
        </row>
        <row r="3147">
          <cell r="A3147">
            <v>40553</v>
          </cell>
          <cell r="C3147">
            <v>3.173</v>
          </cell>
          <cell r="D3147">
            <v>3.173</v>
          </cell>
          <cell r="E3147">
            <v>3.601</v>
          </cell>
        </row>
        <row r="3148">
          <cell r="A3148">
            <v>40554</v>
          </cell>
          <cell r="C3148">
            <v>3.226</v>
          </cell>
          <cell r="D3148">
            <v>3.226</v>
          </cell>
          <cell r="E3148">
            <v>3.645</v>
          </cell>
        </row>
        <row r="3149">
          <cell r="A3149">
            <v>40555</v>
          </cell>
          <cell r="C3149">
            <v>3.2549999999999999</v>
          </cell>
          <cell r="D3149">
            <v>3.2549999999999999</v>
          </cell>
          <cell r="E3149">
            <v>3.6819999999999999</v>
          </cell>
        </row>
        <row r="3150">
          <cell r="A3150">
            <v>40556</v>
          </cell>
          <cell r="C3150">
            <v>3.25</v>
          </cell>
          <cell r="D3150">
            <v>3.25</v>
          </cell>
          <cell r="E3150">
            <v>3.6680000000000001</v>
          </cell>
        </row>
        <row r="3151">
          <cell r="A3151">
            <v>40557</v>
          </cell>
          <cell r="C3151">
            <v>3.2669999999999999</v>
          </cell>
          <cell r="D3151">
            <v>3.2669999999999999</v>
          </cell>
          <cell r="E3151">
            <v>3.6920000000000002</v>
          </cell>
        </row>
        <row r="3152">
          <cell r="A3152">
            <v>40560</v>
          </cell>
          <cell r="C3152">
            <v>3.2570000000000001</v>
          </cell>
          <cell r="D3152">
            <v>3.2570000000000001</v>
          </cell>
          <cell r="E3152">
            <v>3.6869999999999998</v>
          </cell>
        </row>
        <row r="3153">
          <cell r="A3153">
            <v>40561</v>
          </cell>
          <cell r="C3153">
            <v>3.2719999999999998</v>
          </cell>
          <cell r="D3153">
            <v>3.2719999999999998</v>
          </cell>
          <cell r="E3153">
            <v>3.7080000000000002</v>
          </cell>
        </row>
        <row r="3154">
          <cell r="A3154">
            <v>40562</v>
          </cell>
          <cell r="C3154">
            <v>3.238</v>
          </cell>
          <cell r="D3154">
            <v>3.238</v>
          </cell>
          <cell r="E3154">
            <v>3.69</v>
          </cell>
        </row>
        <row r="3155">
          <cell r="A3155">
            <v>40563</v>
          </cell>
          <cell r="C3155">
            <v>3.3039999999999998</v>
          </cell>
          <cell r="D3155">
            <v>3.3039999999999998</v>
          </cell>
          <cell r="E3155">
            <v>3.7429999999999999</v>
          </cell>
        </row>
        <row r="3156">
          <cell r="A3156">
            <v>40564</v>
          </cell>
          <cell r="C3156">
            <v>3.327</v>
          </cell>
          <cell r="D3156">
            <v>3.327</v>
          </cell>
          <cell r="E3156">
            <v>3.7450000000000001</v>
          </cell>
        </row>
        <row r="3157">
          <cell r="A3157">
            <v>40567</v>
          </cell>
          <cell r="C3157">
            <v>3.3149999999999999</v>
          </cell>
          <cell r="D3157">
            <v>3.3149999999999999</v>
          </cell>
          <cell r="E3157">
            <v>3.7519999999999998</v>
          </cell>
        </row>
        <row r="3158">
          <cell r="A3158">
            <v>40568</v>
          </cell>
          <cell r="C3158">
            <v>3.274</v>
          </cell>
          <cell r="D3158">
            <v>3.274</v>
          </cell>
          <cell r="E3158">
            <v>3.7290000000000001</v>
          </cell>
        </row>
        <row r="3159">
          <cell r="A3159">
            <v>40569</v>
          </cell>
          <cell r="C3159">
            <v>3.3140000000000001</v>
          </cell>
          <cell r="D3159">
            <v>3.3140000000000001</v>
          </cell>
          <cell r="E3159">
            <v>3.7570000000000001</v>
          </cell>
        </row>
        <row r="3160">
          <cell r="A3160">
            <v>40570</v>
          </cell>
          <cell r="C3160">
            <v>3.278</v>
          </cell>
          <cell r="D3160">
            <v>3.278</v>
          </cell>
          <cell r="E3160">
            <v>3.726</v>
          </cell>
        </row>
        <row r="3161">
          <cell r="A3161">
            <v>40571</v>
          </cell>
          <cell r="C3161">
            <v>3.2450000000000001</v>
          </cell>
          <cell r="D3161">
            <v>3.2450000000000001</v>
          </cell>
          <cell r="E3161">
            <v>3.7090000000000001</v>
          </cell>
        </row>
        <row r="3162">
          <cell r="A3162">
            <v>40574</v>
          </cell>
          <cell r="C3162">
            <v>3.2749999999999999</v>
          </cell>
          <cell r="D3162">
            <v>3.2749999999999999</v>
          </cell>
          <cell r="E3162">
            <v>3.7290000000000001</v>
          </cell>
        </row>
        <row r="3163">
          <cell r="A3163">
            <v>40575</v>
          </cell>
          <cell r="B3163">
            <v>3.3439999999999999</v>
          </cell>
          <cell r="C3163">
            <v>3.3439999999999999</v>
          </cell>
          <cell r="D3163">
            <v>3.3439999999999999</v>
          </cell>
          <cell r="E3163">
            <v>3.7679999999999998</v>
          </cell>
        </row>
        <row r="3164">
          <cell r="A3164">
            <v>40576</v>
          </cell>
          <cell r="B3164">
            <v>3.379</v>
          </cell>
          <cell r="C3164">
            <v>3.379</v>
          </cell>
          <cell r="D3164">
            <v>3.379</v>
          </cell>
          <cell r="E3164">
            <v>3.7879999999999998</v>
          </cell>
        </row>
        <row r="3165">
          <cell r="A3165">
            <v>40577</v>
          </cell>
          <cell r="B3165">
            <v>3.42</v>
          </cell>
          <cell r="C3165">
            <v>3.42</v>
          </cell>
          <cell r="D3165">
            <v>3.42</v>
          </cell>
          <cell r="E3165">
            <v>3.8039999999999998</v>
          </cell>
        </row>
        <row r="3166">
          <cell r="A3166">
            <v>40578</v>
          </cell>
          <cell r="B3166">
            <v>3.4590000000000001</v>
          </cell>
          <cell r="C3166">
            <v>3.4580000000000002</v>
          </cell>
          <cell r="D3166">
            <v>3.4590000000000001</v>
          </cell>
          <cell r="E3166">
            <v>3.8210000000000002</v>
          </cell>
        </row>
        <row r="3167">
          <cell r="A3167">
            <v>40581</v>
          </cell>
          <cell r="B3167">
            <v>3.4329999999999998</v>
          </cell>
          <cell r="C3167">
            <v>3.4329999999999998</v>
          </cell>
          <cell r="D3167">
            <v>3.4329999999999998</v>
          </cell>
          <cell r="E3167">
            <v>3.8039999999999998</v>
          </cell>
        </row>
        <row r="3168">
          <cell r="A3168">
            <v>40582</v>
          </cell>
          <cell r="B3168">
            <v>3.49</v>
          </cell>
          <cell r="C3168">
            <v>3.49</v>
          </cell>
          <cell r="D3168">
            <v>3.49</v>
          </cell>
          <cell r="E3168">
            <v>3.8479999999999999</v>
          </cell>
        </row>
        <row r="3169">
          <cell r="A3169">
            <v>40583</v>
          </cell>
          <cell r="B3169">
            <v>3.45</v>
          </cell>
          <cell r="C3169">
            <v>3.45</v>
          </cell>
          <cell r="D3169">
            <v>3.45</v>
          </cell>
          <cell r="E3169">
            <v>3.8119999999999998</v>
          </cell>
        </row>
        <row r="3170">
          <cell r="A3170">
            <v>40584</v>
          </cell>
          <cell r="B3170">
            <v>3.4689999999999999</v>
          </cell>
          <cell r="C3170">
            <v>3.4689999999999999</v>
          </cell>
          <cell r="D3170">
            <v>3.4689999999999999</v>
          </cell>
          <cell r="E3170">
            <v>3.8359999999999999</v>
          </cell>
        </row>
        <row r="3171">
          <cell r="A3171">
            <v>40585</v>
          </cell>
          <cell r="B3171">
            <v>3.4710000000000001</v>
          </cell>
          <cell r="C3171">
            <v>3.4710000000000001</v>
          </cell>
          <cell r="D3171">
            <v>3.4710000000000001</v>
          </cell>
          <cell r="E3171">
            <v>3.8290000000000002</v>
          </cell>
        </row>
        <row r="3172">
          <cell r="A3172">
            <v>40588</v>
          </cell>
          <cell r="B3172">
            <v>3.488</v>
          </cell>
          <cell r="C3172">
            <v>3.488</v>
          </cell>
          <cell r="D3172">
            <v>3.488</v>
          </cell>
          <cell r="E3172">
            <v>3.8439999999999999</v>
          </cell>
        </row>
        <row r="3173">
          <cell r="A3173">
            <v>40589</v>
          </cell>
          <cell r="B3173">
            <v>3.4769999999999999</v>
          </cell>
          <cell r="C3173">
            <v>3.4769999999999999</v>
          </cell>
          <cell r="D3173">
            <v>3.4769999999999999</v>
          </cell>
          <cell r="E3173">
            <v>3.839</v>
          </cell>
        </row>
        <row r="3174">
          <cell r="A3174">
            <v>40590</v>
          </cell>
          <cell r="B3174">
            <v>3.5030000000000001</v>
          </cell>
          <cell r="C3174">
            <v>3.5030000000000001</v>
          </cell>
          <cell r="D3174">
            <v>3.5030000000000001</v>
          </cell>
          <cell r="E3174">
            <v>3.8559999999999999</v>
          </cell>
        </row>
        <row r="3175">
          <cell r="A3175">
            <v>40591</v>
          </cell>
          <cell r="B3175">
            <v>3.484</v>
          </cell>
          <cell r="C3175">
            <v>3.484</v>
          </cell>
          <cell r="D3175">
            <v>3.484</v>
          </cell>
          <cell r="E3175">
            <v>3.859</v>
          </cell>
        </row>
        <row r="3176">
          <cell r="A3176">
            <v>40592</v>
          </cell>
          <cell r="B3176">
            <v>3.4609999999999999</v>
          </cell>
          <cell r="C3176">
            <v>3.4609999999999999</v>
          </cell>
          <cell r="D3176">
            <v>3.4609999999999999</v>
          </cell>
          <cell r="E3176">
            <v>3.8559999999999999</v>
          </cell>
        </row>
        <row r="3177">
          <cell r="A3177">
            <v>40596</v>
          </cell>
          <cell r="B3177">
            <v>3.3580000000000001</v>
          </cell>
          <cell r="C3177">
            <v>3.3580000000000001</v>
          </cell>
          <cell r="D3177">
            <v>3.3580000000000001</v>
          </cell>
          <cell r="E3177">
            <v>3.7869999999999999</v>
          </cell>
        </row>
        <row r="3178">
          <cell r="A3178">
            <v>40597</v>
          </cell>
          <cell r="B3178">
            <v>3.3260000000000001</v>
          </cell>
          <cell r="C3178">
            <v>3.3260000000000001</v>
          </cell>
          <cell r="D3178">
            <v>3.3260000000000001</v>
          </cell>
          <cell r="E3178">
            <v>3.7519999999999998</v>
          </cell>
        </row>
        <row r="3179">
          <cell r="A3179">
            <v>40598</v>
          </cell>
          <cell r="B3179">
            <v>3.319</v>
          </cell>
          <cell r="C3179">
            <v>3.319</v>
          </cell>
          <cell r="D3179">
            <v>3.319</v>
          </cell>
          <cell r="E3179">
            <v>3.7280000000000002</v>
          </cell>
        </row>
        <row r="3180">
          <cell r="A3180">
            <v>40599</v>
          </cell>
          <cell r="B3180">
            <v>3.2909999999999999</v>
          </cell>
          <cell r="C3180">
            <v>3.2909999999999999</v>
          </cell>
          <cell r="D3180">
            <v>3.2909999999999999</v>
          </cell>
          <cell r="E3180">
            <v>3.7040000000000002</v>
          </cell>
        </row>
        <row r="3181">
          <cell r="A3181">
            <v>40602</v>
          </cell>
          <cell r="B3181">
            <v>3.2989999999999999</v>
          </cell>
          <cell r="C3181">
            <v>3.2989999999999999</v>
          </cell>
          <cell r="D3181">
            <v>3.2989999999999999</v>
          </cell>
          <cell r="E3181">
            <v>3.6989999999999998</v>
          </cell>
        </row>
        <row r="3182">
          <cell r="A3182">
            <v>40603</v>
          </cell>
          <cell r="B3182">
            <v>3.2879999999999998</v>
          </cell>
          <cell r="C3182">
            <v>3.2879999999999998</v>
          </cell>
          <cell r="D3182">
            <v>3.2879999999999998</v>
          </cell>
          <cell r="E3182">
            <v>3.7040000000000002</v>
          </cell>
        </row>
        <row r="3183">
          <cell r="A3183">
            <v>40604</v>
          </cell>
          <cell r="B3183">
            <v>3.3420000000000001</v>
          </cell>
          <cell r="C3183">
            <v>3.3420000000000001</v>
          </cell>
          <cell r="D3183">
            <v>3.3420000000000001</v>
          </cell>
          <cell r="E3183">
            <v>3.7480000000000002</v>
          </cell>
        </row>
        <row r="3184">
          <cell r="A3184">
            <v>40605</v>
          </cell>
          <cell r="B3184">
            <v>3.395</v>
          </cell>
          <cell r="C3184">
            <v>3.395</v>
          </cell>
          <cell r="D3184">
            <v>3.395</v>
          </cell>
          <cell r="E3184">
            <v>3.8</v>
          </cell>
        </row>
        <row r="3185">
          <cell r="A3185">
            <v>40606</v>
          </cell>
          <cell r="B3185">
            <v>3.3330000000000002</v>
          </cell>
          <cell r="C3185">
            <v>3.3330000000000002</v>
          </cell>
          <cell r="D3185">
            <v>3.3330000000000002</v>
          </cell>
          <cell r="E3185">
            <v>3.7730000000000001</v>
          </cell>
        </row>
        <row r="3186">
          <cell r="A3186">
            <v>40609</v>
          </cell>
          <cell r="B3186">
            <v>3.351</v>
          </cell>
          <cell r="C3186">
            <v>3.351</v>
          </cell>
          <cell r="D3186">
            <v>3.351</v>
          </cell>
          <cell r="E3186">
            <v>3.7949999999999999</v>
          </cell>
        </row>
        <row r="3187">
          <cell r="A3187">
            <v>40610</v>
          </cell>
          <cell r="B3187">
            <v>3.399</v>
          </cell>
          <cell r="C3187">
            <v>3.399</v>
          </cell>
          <cell r="D3187">
            <v>3.399</v>
          </cell>
          <cell r="E3187">
            <v>3.8460000000000001</v>
          </cell>
        </row>
        <row r="3188">
          <cell r="A3188">
            <v>40611</v>
          </cell>
          <cell r="B3188">
            <v>3.3410000000000002</v>
          </cell>
          <cell r="C3188">
            <v>3.3410000000000002</v>
          </cell>
          <cell r="D3188">
            <v>3.3410000000000002</v>
          </cell>
          <cell r="E3188">
            <v>3.79</v>
          </cell>
        </row>
        <row r="3189">
          <cell r="A3189">
            <v>40612</v>
          </cell>
          <cell r="B3189">
            <v>3.2679999999999998</v>
          </cell>
          <cell r="C3189">
            <v>3.2679999999999998</v>
          </cell>
          <cell r="D3189">
            <v>3.2679999999999998</v>
          </cell>
          <cell r="E3189">
            <v>3.7410000000000001</v>
          </cell>
        </row>
        <row r="3190">
          <cell r="A3190">
            <v>40613</v>
          </cell>
          <cell r="B3190">
            <v>3.2749999999999999</v>
          </cell>
          <cell r="C3190">
            <v>3.2749999999999999</v>
          </cell>
          <cell r="D3190">
            <v>3.2749999999999999</v>
          </cell>
          <cell r="E3190">
            <v>3.754</v>
          </cell>
        </row>
        <row r="3191">
          <cell r="A3191">
            <v>40616</v>
          </cell>
          <cell r="B3191">
            <v>3.226</v>
          </cell>
          <cell r="C3191">
            <v>3.226</v>
          </cell>
          <cell r="D3191">
            <v>3.226</v>
          </cell>
          <cell r="E3191">
            <v>3.738</v>
          </cell>
        </row>
        <row r="3192">
          <cell r="A3192">
            <v>40617</v>
          </cell>
          <cell r="B3192">
            <v>3.202</v>
          </cell>
          <cell r="C3192">
            <v>3.202</v>
          </cell>
          <cell r="D3192">
            <v>3.202</v>
          </cell>
          <cell r="E3192">
            <v>3.7189999999999999</v>
          </cell>
        </row>
        <row r="3193">
          <cell r="A3193">
            <v>40618</v>
          </cell>
          <cell r="B3193">
            <v>3.13</v>
          </cell>
          <cell r="C3193">
            <v>3.13</v>
          </cell>
          <cell r="D3193">
            <v>3.13</v>
          </cell>
          <cell r="E3193">
            <v>3.677</v>
          </cell>
        </row>
        <row r="3194">
          <cell r="A3194">
            <v>40619</v>
          </cell>
          <cell r="B3194">
            <v>3.1829999999999998</v>
          </cell>
          <cell r="C3194">
            <v>3.1829999999999998</v>
          </cell>
          <cell r="D3194">
            <v>3.1829999999999998</v>
          </cell>
          <cell r="E3194">
            <v>3.718</v>
          </cell>
        </row>
        <row r="3195">
          <cell r="A3195">
            <v>40620</v>
          </cell>
          <cell r="B3195">
            <v>3.1680000000000001</v>
          </cell>
          <cell r="C3195">
            <v>3.1680000000000001</v>
          </cell>
          <cell r="D3195">
            <v>3.1680000000000001</v>
          </cell>
          <cell r="E3195">
            <v>3.7109999999999999</v>
          </cell>
        </row>
        <row r="3196">
          <cell r="A3196">
            <v>40623</v>
          </cell>
          <cell r="B3196">
            <v>3.2130000000000001</v>
          </cell>
          <cell r="C3196">
            <v>3.2130000000000001</v>
          </cell>
          <cell r="D3196">
            <v>3.2130000000000001</v>
          </cell>
          <cell r="E3196">
            <v>3.734</v>
          </cell>
        </row>
        <row r="3197">
          <cell r="A3197">
            <v>40624</v>
          </cell>
          <cell r="B3197">
            <v>3.1859999999999999</v>
          </cell>
          <cell r="C3197">
            <v>3.1859999999999999</v>
          </cell>
          <cell r="D3197">
            <v>3.1859999999999999</v>
          </cell>
          <cell r="E3197">
            <v>3.6989999999999998</v>
          </cell>
        </row>
        <row r="3198">
          <cell r="A3198">
            <v>40625</v>
          </cell>
          <cell r="B3198">
            <v>3.2050000000000001</v>
          </cell>
          <cell r="C3198">
            <v>3.2050000000000001</v>
          </cell>
          <cell r="D3198">
            <v>3.2050000000000001</v>
          </cell>
          <cell r="E3198">
            <v>3.6989999999999998</v>
          </cell>
        </row>
        <row r="3199">
          <cell r="A3199">
            <v>40626</v>
          </cell>
          <cell r="B3199">
            <v>3.214</v>
          </cell>
          <cell r="C3199">
            <v>3.214</v>
          </cell>
          <cell r="D3199">
            <v>3.214</v>
          </cell>
          <cell r="E3199">
            <v>3.6989999999999998</v>
          </cell>
        </row>
        <row r="3200">
          <cell r="A3200">
            <v>40627</v>
          </cell>
          <cell r="B3200">
            <v>3.2429999999999999</v>
          </cell>
          <cell r="C3200">
            <v>3.2429999999999999</v>
          </cell>
          <cell r="D3200">
            <v>3.2429999999999999</v>
          </cell>
          <cell r="E3200">
            <v>3.7029999999999998</v>
          </cell>
        </row>
        <row r="3201">
          <cell r="A3201">
            <v>40630</v>
          </cell>
          <cell r="B3201">
            <v>3.2650000000000001</v>
          </cell>
          <cell r="C3201">
            <v>3.2650000000000001</v>
          </cell>
          <cell r="D3201">
            <v>3.2650000000000001</v>
          </cell>
          <cell r="E3201">
            <v>3.7080000000000002</v>
          </cell>
        </row>
        <row r="3202">
          <cell r="A3202">
            <v>40631</v>
          </cell>
          <cell r="B3202">
            <v>3.3039999999999998</v>
          </cell>
          <cell r="C3202">
            <v>3.3039999999999998</v>
          </cell>
          <cell r="D3202">
            <v>3.3039999999999998</v>
          </cell>
          <cell r="E3202">
            <v>3.7490000000000001</v>
          </cell>
        </row>
        <row r="3203">
          <cell r="A3203">
            <v>40632</v>
          </cell>
          <cell r="B3203">
            <v>3.2890000000000001</v>
          </cell>
          <cell r="C3203">
            <v>3.2890000000000001</v>
          </cell>
          <cell r="D3203">
            <v>3.2890000000000001</v>
          </cell>
          <cell r="E3203">
            <v>3.7210000000000001</v>
          </cell>
        </row>
        <row r="3204">
          <cell r="A3204">
            <v>40633</v>
          </cell>
          <cell r="B3204">
            <v>3.35</v>
          </cell>
          <cell r="C3204">
            <v>3.35</v>
          </cell>
          <cell r="D3204">
            <v>3.35</v>
          </cell>
          <cell r="E3204">
            <v>3.7559999999999998</v>
          </cell>
        </row>
        <row r="3205">
          <cell r="A3205">
            <v>40634</v>
          </cell>
          <cell r="B3205">
            <v>3.3679999999999999</v>
          </cell>
          <cell r="C3205">
            <v>3.3679999999999999</v>
          </cell>
          <cell r="D3205">
            <v>3.3679999999999999</v>
          </cell>
          <cell r="E3205">
            <v>3.774</v>
          </cell>
        </row>
        <row r="3206">
          <cell r="A3206">
            <v>40637</v>
          </cell>
          <cell r="B3206">
            <v>3.355</v>
          </cell>
          <cell r="C3206">
            <v>3.355</v>
          </cell>
          <cell r="D3206">
            <v>3.355</v>
          </cell>
          <cell r="E3206">
            <v>3.7669999999999999</v>
          </cell>
        </row>
        <row r="3207">
          <cell r="A3207">
            <v>40638</v>
          </cell>
          <cell r="B3207">
            <v>3.3780000000000001</v>
          </cell>
          <cell r="C3207">
            <v>3.3780000000000001</v>
          </cell>
          <cell r="D3207">
            <v>3.3780000000000001</v>
          </cell>
          <cell r="E3207">
            <v>3.77</v>
          </cell>
        </row>
        <row r="3208">
          <cell r="A3208">
            <v>40639</v>
          </cell>
          <cell r="B3208">
            <v>3.4159999999999999</v>
          </cell>
          <cell r="C3208">
            <v>3.4159999999999999</v>
          </cell>
          <cell r="D3208">
            <v>3.4159999999999999</v>
          </cell>
          <cell r="E3208">
            <v>3.82</v>
          </cell>
        </row>
        <row r="3209">
          <cell r="A3209">
            <v>40640</v>
          </cell>
          <cell r="B3209">
            <v>3.4380000000000002</v>
          </cell>
          <cell r="C3209">
            <v>3.4380000000000002</v>
          </cell>
          <cell r="D3209">
            <v>3.4380000000000002</v>
          </cell>
          <cell r="E3209">
            <v>3.8450000000000002</v>
          </cell>
        </row>
        <row r="3210">
          <cell r="A3210">
            <v>40641</v>
          </cell>
          <cell r="B3210">
            <v>3.4430000000000001</v>
          </cell>
          <cell r="C3210">
            <v>3.4430000000000001</v>
          </cell>
          <cell r="D3210">
            <v>3.4430000000000001</v>
          </cell>
          <cell r="E3210">
            <v>3.8439999999999999</v>
          </cell>
        </row>
        <row r="3211">
          <cell r="A3211">
            <v>40644</v>
          </cell>
          <cell r="B3211">
            <v>3.4889999999999999</v>
          </cell>
          <cell r="C3211">
            <v>3.4889999999999999</v>
          </cell>
          <cell r="D3211">
            <v>3.4889999999999999</v>
          </cell>
          <cell r="E3211">
            <v>3.87</v>
          </cell>
        </row>
        <row r="3212">
          <cell r="A3212">
            <v>40645</v>
          </cell>
          <cell r="B3212">
            <v>3.4129999999999998</v>
          </cell>
          <cell r="C3212">
            <v>3.4129999999999998</v>
          </cell>
          <cell r="D3212">
            <v>3.4129999999999998</v>
          </cell>
          <cell r="E3212">
            <v>3.82</v>
          </cell>
        </row>
        <row r="3213">
          <cell r="A3213">
            <v>40646</v>
          </cell>
          <cell r="B3213">
            <v>3.37</v>
          </cell>
          <cell r="C3213">
            <v>3.37</v>
          </cell>
          <cell r="D3213">
            <v>3.37</v>
          </cell>
          <cell r="E3213">
            <v>3.7869999999999999</v>
          </cell>
        </row>
        <row r="3214">
          <cell r="A3214">
            <v>40647</v>
          </cell>
          <cell r="B3214">
            <v>3.3679999999999999</v>
          </cell>
          <cell r="C3214">
            <v>3.3679999999999999</v>
          </cell>
          <cell r="D3214">
            <v>3.3679999999999999</v>
          </cell>
          <cell r="E3214">
            <v>3.7789999999999999</v>
          </cell>
        </row>
        <row r="3215">
          <cell r="A3215">
            <v>40648</v>
          </cell>
          <cell r="B3215">
            <v>3.2989999999999999</v>
          </cell>
          <cell r="C3215">
            <v>3.2989999999999999</v>
          </cell>
          <cell r="D3215">
            <v>3.2989999999999999</v>
          </cell>
          <cell r="E3215">
            <v>3.726</v>
          </cell>
        </row>
        <row r="3216">
          <cell r="A3216">
            <v>40651</v>
          </cell>
          <cell r="B3216">
            <v>3.2330000000000001</v>
          </cell>
          <cell r="C3216">
            <v>3.2330000000000001</v>
          </cell>
          <cell r="D3216">
            <v>3.2330000000000001</v>
          </cell>
          <cell r="E3216">
            <v>3.6880000000000002</v>
          </cell>
        </row>
        <row r="3217">
          <cell r="A3217">
            <v>40652</v>
          </cell>
          <cell r="B3217">
            <v>3.2730000000000001</v>
          </cell>
          <cell r="C3217">
            <v>3.2730000000000001</v>
          </cell>
          <cell r="D3217">
            <v>3.2730000000000001</v>
          </cell>
          <cell r="E3217">
            <v>3.7130000000000001</v>
          </cell>
        </row>
        <row r="3218">
          <cell r="A3218">
            <v>40653</v>
          </cell>
          <cell r="B3218">
            <v>3.33</v>
          </cell>
          <cell r="C3218">
            <v>3.33</v>
          </cell>
          <cell r="D3218">
            <v>3.33</v>
          </cell>
          <cell r="E3218">
            <v>3.7679999999999998</v>
          </cell>
        </row>
        <row r="3219">
          <cell r="A3219">
            <v>40654</v>
          </cell>
          <cell r="B3219">
            <v>3.2909999999999999</v>
          </cell>
          <cell r="C3219">
            <v>3.2909999999999999</v>
          </cell>
          <cell r="D3219">
            <v>3.2909999999999999</v>
          </cell>
          <cell r="E3219">
            <v>3.738</v>
          </cell>
        </row>
        <row r="3220">
          <cell r="A3220">
            <v>40655</v>
          </cell>
          <cell r="B3220">
            <v>3.2909999999999999</v>
          </cell>
          <cell r="C3220">
            <v>3.2909999999999999</v>
          </cell>
          <cell r="D3220">
            <v>3.2909999999999999</v>
          </cell>
          <cell r="E3220">
            <v>3.738</v>
          </cell>
        </row>
        <row r="3221">
          <cell r="A3221">
            <v>40658</v>
          </cell>
          <cell r="B3221">
            <v>3.2410000000000001</v>
          </cell>
          <cell r="C3221">
            <v>3.2410000000000001</v>
          </cell>
          <cell r="D3221">
            <v>3.2410000000000001</v>
          </cell>
          <cell r="E3221">
            <v>3.7080000000000002</v>
          </cell>
        </row>
        <row r="3222">
          <cell r="A3222">
            <v>40659</v>
          </cell>
          <cell r="B3222">
            <v>3.1930000000000001</v>
          </cell>
          <cell r="C3222">
            <v>3.1930000000000001</v>
          </cell>
          <cell r="D3222">
            <v>3.1930000000000001</v>
          </cell>
          <cell r="E3222">
            <v>3.6789999999999998</v>
          </cell>
        </row>
        <row r="3223">
          <cell r="A3223">
            <v>40660</v>
          </cell>
          <cell r="B3223">
            <v>3.274</v>
          </cell>
          <cell r="C3223">
            <v>3.274</v>
          </cell>
          <cell r="D3223">
            <v>3.274</v>
          </cell>
          <cell r="E3223">
            <v>3.7410000000000001</v>
          </cell>
        </row>
        <row r="3224">
          <cell r="A3224">
            <v>40661</v>
          </cell>
          <cell r="B3224">
            <v>3.2309999999999999</v>
          </cell>
          <cell r="C3224">
            <v>3.2309999999999999</v>
          </cell>
          <cell r="D3224">
            <v>3.2309999999999999</v>
          </cell>
          <cell r="E3224">
            <v>3.7080000000000002</v>
          </cell>
        </row>
        <row r="3225">
          <cell r="A3225">
            <v>40662</v>
          </cell>
          <cell r="B3225">
            <v>3.2050000000000001</v>
          </cell>
          <cell r="C3225">
            <v>3.2050000000000001</v>
          </cell>
          <cell r="D3225">
            <v>3.2050000000000001</v>
          </cell>
          <cell r="E3225">
            <v>3.6890000000000001</v>
          </cell>
        </row>
        <row r="3226">
          <cell r="A3226">
            <v>40665</v>
          </cell>
          <cell r="B3226">
            <v>3.2029999999999998</v>
          </cell>
          <cell r="C3226">
            <v>3.2029999999999998</v>
          </cell>
          <cell r="D3226">
            <v>3.2029999999999998</v>
          </cell>
          <cell r="E3226">
            <v>3.6890000000000001</v>
          </cell>
        </row>
        <row r="3227">
          <cell r="A3227">
            <v>40666</v>
          </cell>
          <cell r="B3227">
            <v>3.157</v>
          </cell>
          <cell r="C3227">
            <v>3.157</v>
          </cell>
          <cell r="D3227">
            <v>3.157</v>
          </cell>
          <cell r="E3227">
            <v>3.6360000000000001</v>
          </cell>
        </row>
        <row r="3228">
          <cell r="A3228">
            <v>40667</v>
          </cell>
          <cell r="B3228">
            <v>3.1150000000000002</v>
          </cell>
          <cell r="C3228">
            <v>3.1150000000000002</v>
          </cell>
          <cell r="D3228">
            <v>3.1150000000000002</v>
          </cell>
          <cell r="E3228">
            <v>3.5979999999999999</v>
          </cell>
        </row>
        <row r="3229">
          <cell r="A3229">
            <v>40668</v>
          </cell>
          <cell r="B3229">
            <v>3.1850000000000001</v>
          </cell>
          <cell r="C3229">
            <v>3.1850000000000001</v>
          </cell>
          <cell r="D3229">
            <v>3.1850000000000001</v>
          </cell>
          <cell r="E3229">
            <v>3.5649999999999999</v>
          </cell>
        </row>
        <row r="3230">
          <cell r="A3230">
            <v>40669</v>
          </cell>
          <cell r="B3230">
            <v>3.194</v>
          </cell>
          <cell r="C3230">
            <v>3.194</v>
          </cell>
          <cell r="D3230">
            <v>3.194</v>
          </cell>
          <cell r="E3230">
            <v>3.5830000000000002</v>
          </cell>
        </row>
        <row r="3231">
          <cell r="A3231">
            <v>40672</v>
          </cell>
          <cell r="B3231">
            <v>3.1859999999999999</v>
          </cell>
          <cell r="C3231">
            <v>3.1859999999999999</v>
          </cell>
          <cell r="D3231">
            <v>3.1859999999999999</v>
          </cell>
          <cell r="E3231">
            <v>3.589</v>
          </cell>
        </row>
        <row r="3232">
          <cell r="A3232">
            <v>40673</v>
          </cell>
          <cell r="B3232">
            <v>3.2589999999999999</v>
          </cell>
          <cell r="C3232">
            <v>3.2589999999999999</v>
          </cell>
          <cell r="D3232">
            <v>3.2589999999999999</v>
          </cell>
          <cell r="E3232">
            <v>3.645</v>
          </cell>
        </row>
        <row r="3233">
          <cell r="A3233">
            <v>40674</v>
          </cell>
          <cell r="B3233">
            <v>3.2210000000000001</v>
          </cell>
          <cell r="C3233">
            <v>3.2210000000000001</v>
          </cell>
          <cell r="D3233">
            <v>3.2210000000000001</v>
          </cell>
          <cell r="E3233">
            <v>3.6190000000000002</v>
          </cell>
        </row>
        <row r="3234">
          <cell r="A3234">
            <v>40675</v>
          </cell>
          <cell r="B3234">
            <v>3.234</v>
          </cell>
          <cell r="C3234">
            <v>3.234</v>
          </cell>
          <cell r="D3234">
            <v>3.234</v>
          </cell>
          <cell r="E3234">
            <v>3.6259999999999999</v>
          </cell>
        </row>
        <row r="3235">
          <cell r="A3235">
            <v>40676</v>
          </cell>
          <cell r="B3235">
            <v>3.1970000000000001</v>
          </cell>
          <cell r="C3235">
            <v>3.1970000000000001</v>
          </cell>
          <cell r="D3235">
            <v>3.1970000000000001</v>
          </cell>
          <cell r="E3235">
            <v>3.589</v>
          </cell>
        </row>
        <row r="3236">
          <cell r="A3236">
            <v>40679</v>
          </cell>
          <cell r="B3236">
            <v>3.1850000000000001</v>
          </cell>
          <cell r="C3236">
            <v>3.1850000000000001</v>
          </cell>
          <cell r="D3236">
            <v>3.1850000000000001</v>
          </cell>
          <cell r="E3236">
            <v>3.5790000000000002</v>
          </cell>
        </row>
        <row r="3237">
          <cell r="A3237">
            <v>40680</v>
          </cell>
          <cell r="B3237">
            <v>3.165</v>
          </cell>
          <cell r="C3237">
            <v>3.165</v>
          </cell>
          <cell r="D3237">
            <v>3.165</v>
          </cell>
          <cell r="E3237">
            <v>3.5630000000000002</v>
          </cell>
        </row>
        <row r="3238">
          <cell r="A3238">
            <v>40681</v>
          </cell>
          <cell r="B3238">
            <v>3.2250000000000001</v>
          </cell>
          <cell r="C3238">
            <v>3.2250000000000001</v>
          </cell>
          <cell r="D3238">
            <v>3.2250000000000001</v>
          </cell>
          <cell r="E3238">
            <v>3.609</v>
          </cell>
        </row>
        <row r="3239">
          <cell r="A3239">
            <v>40682</v>
          </cell>
          <cell r="B3239">
            <v>3.2090000000000001</v>
          </cell>
          <cell r="C3239">
            <v>3.2090000000000001</v>
          </cell>
          <cell r="D3239">
            <v>3.2090000000000001</v>
          </cell>
          <cell r="E3239">
            <v>3.5950000000000002</v>
          </cell>
        </row>
        <row r="3240">
          <cell r="A3240">
            <v>40683</v>
          </cell>
          <cell r="B3240">
            <v>3.149</v>
          </cell>
          <cell r="C3240">
            <v>3.149</v>
          </cell>
          <cell r="D3240">
            <v>3.149</v>
          </cell>
          <cell r="E3240">
            <v>3.5640000000000001</v>
          </cell>
        </row>
        <row r="3241">
          <cell r="A3241">
            <v>40686</v>
          </cell>
          <cell r="B3241">
            <v>3.1030000000000002</v>
          </cell>
          <cell r="C3241">
            <v>3.1030000000000002</v>
          </cell>
          <cell r="D3241">
            <v>3.1030000000000002</v>
          </cell>
          <cell r="E3241">
            <v>3.5379999999999998</v>
          </cell>
        </row>
        <row r="3242">
          <cell r="A3242">
            <v>40687</v>
          </cell>
          <cell r="B3242">
            <v>3.1070000000000002</v>
          </cell>
          <cell r="C3242">
            <v>3.1070000000000002</v>
          </cell>
          <cell r="D3242">
            <v>3.1070000000000002</v>
          </cell>
          <cell r="E3242">
            <v>3.5249999999999999</v>
          </cell>
        </row>
        <row r="3243">
          <cell r="A3243">
            <v>40688</v>
          </cell>
          <cell r="B3243">
            <v>3.0830000000000002</v>
          </cell>
          <cell r="C3243">
            <v>3.0830000000000002</v>
          </cell>
          <cell r="D3243">
            <v>3.0830000000000002</v>
          </cell>
          <cell r="E3243">
            <v>3.504</v>
          </cell>
        </row>
        <row r="3244">
          <cell r="A3244">
            <v>40689</v>
          </cell>
          <cell r="B3244">
            <v>3.044</v>
          </cell>
          <cell r="C3244">
            <v>3.044</v>
          </cell>
          <cell r="D3244">
            <v>3.044</v>
          </cell>
          <cell r="E3244">
            <v>3.4830000000000001</v>
          </cell>
        </row>
        <row r="3245">
          <cell r="A3245">
            <v>40690</v>
          </cell>
          <cell r="B3245">
            <v>3.0630000000000002</v>
          </cell>
          <cell r="C3245">
            <v>3.0630000000000002</v>
          </cell>
          <cell r="D3245">
            <v>3.0630000000000002</v>
          </cell>
          <cell r="E3245">
            <v>3.5009999999999999</v>
          </cell>
        </row>
        <row r="3246">
          <cell r="A3246">
            <v>40693</v>
          </cell>
          <cell r="B3246">
            <v>3.0659999999999998</v>
          </cell>
          <cell r="C3246">
            <v>3.0659999999999998</v>
          </cell>
          <cell r="D3246">
            <v>3.0659999999999998</v>
          </cell>
          <cell r="E3246">
            <v>3.496</v>
          </cell>
        </row>
        <row r="3247">
          <cell r="A3247">
            <v>40694</v>
          </cell>
          <cell r="B3247">
            <v>3.0739999999999998</v>
          </cell>
          <cell r="C3247">
            <v>3.0739999999999998</v>
          </cell>
          <cell r="D3247">
            <v>3.0739999999999998</v>
          </cell>
          <cell r="E3247">
            <v>3.4940000000000002</v>
          </cell>
        </row>
        <row r="3248">
          <cell r="A3248">
            <v>40695</v>
          </cell>
          <cell r="B3248">
            <v>2.9870000000000001</v>
          </cell>
          <cell r="C3248">
            <v>2.9870000000000001</v>
          </cell>
          <cell r="D3248">
            <v>2.9870000000000001</v>
          </cell>
          <cell r="E3248">
            <v>3.4569999999999999</v>
          </cell>
        </row>
        <row r="3249">
          <cell r="A3249">
            <v>40696</v>
          </cell>
          <cell r="B3249">
            <v>3.0219999999999998</v>
          </cell>
          <cell r="C3249">
            <v>3.0219999999999998</v>
          </cell>
          <cell r="D3249">
            <v>3.0219999999999998</v>
          </cell>
          <cell r="E3249">
            <v>3.496</v>
          </cell>
        </row>
        <row r="3250">
          <cell r="A3250">
            <v>40697</v>
          </cell>
          <cell r="B3250">
            <v>2.9889999999999999</v>
          </cell>
          <cell r="C3250">
            <v>2.9889999999999999</v>
          </cell>
          <cell r="D3250">
            <v>2.9889999999999999</v>
          </cell>
          <cell r="E3250">
            <v>3.476</v>
          </cell>
        </row>
        <row r="3251">
          <cell r="A3251">
            <v>40700</v>
          </cell>
          <cell r="B3251">
            <v>2.9929999999999999</v>
          </cell>
          <cell r="C3251">
            <v>2.9929999999999999</v>
          </cell>
          <cell r="D3251">
            <v>2.9929999999999999</v>
          </cell>
          <cell r="E3251">
            <v>3.4950000000000001</v>
          </cell>
        </row>
        <row r="3252">
          <cell r="A3252">
            <v>40701</v>
          </cell>
          <cell r="B3252">
            <v>3.032</v>
          </cell>
          <cell r="C3252">
            <v>3.032</v>
          </cell>
          <cell r="D3252">
            <v>3.032</v>
          </cell>
          <cell r="E3252">
            <v>3.52</v>
          </cell>
        </row>
        <row r="3253">
          <cell r="A3253">
            <v>40702</v>
          </cell>
          <cell r="B3253">
            <v>3.004</v>
          </cell>
          <cell r="C3253">
            <v>3.004</v>
          </cell>
          <cell r="D3253">
            <v>3.004</v>
          </cell>
          <cell r="E3253">
            <v>3.492</v>
          </cell>
        </row>
        <row r="3254">
          <cell r="A3254">
            <v>40703</v>
          </cell>
          <cell r="B3254">
            <v>3.0350000000000001</v>
          </cell>
          <cell r="C3254">
            <v>3.0350000000000001</v>
          </cell>
          <cell r="D3254">
            <v>3.0350000000000001</v>
          </cell>
          <cell r="E3254">
            <v>3.5179999999999998</v>
          </cell>
        </row>
        <row r="3255">
          <cell r="A3255">
            <v>40704</v>
          </cell>
          <cell r="B3255">
            <v>3.0070000000000001</v>
          </cell>
          <cell r="C3255">
            <v>3.0070000000000001</v>
          </cell>
          <cell r="D3255">
            <v>3.0070000000000001</v>
          </cell>
          <cell r="E3255">
            <v>3.4790000000000001</v>
          </cell>
        </row>
        <row r="3256">
          <cell r="A3256">
            <v>40707</v>
          </cell>
          <cell r="B3256">
            <v>2.9990000000000001</v>
          </cell>
          <cell r="C3256">
            <v>2.9990000000000001</v>
          </cell>
          <cell r="D3256">
            <v>2.9990000000000001</v>
          </cell>
          <cell r="E3256">
            <v>3.4620000000000002</v>
          </cell>
        </row>
        <row r="3257">
          <cell r="A3257">
            <v>40708</v>
          </cell>
          <cell r="B3257">
            <v>3.0739999999999998</v>
          </cell>
          <cell r="C3257">
            <v>3.0739999999999998</v>
          </cell>
          <cell r="D3257">
            <v>3.0739999999999998</v>
          </cell>
          <cell r="E3257">
            <v>3.5089999999999999</v>
          </cell>
        </row>
        <row r="3258">
          <cell r="A3258">
            <v>40709</v>
          </cell>
          <cell r="B3258">
            <v>2.9540000000000002</v>
          </cell>
          <cell r="C3258">
            <v>2.9540000000000002</v>
          </cell>
          <cell r="D3258">
            <v>2.9540000000000002</v>
          </cell>
          <cell r="E3258">
            <v>3.423</v>
          </cell>
        </row>
        <row r="3259">
          <cell r="A3259">
            <v>40710</v>
          </cell>
          <cell r="B3259">
            <v>2.9239999999999999</v>
          </cell>
          <cell r="C3259">
            <v>2.9239999999999999</v>
          </cell>
          <cell r="D3259">
            <v>2.9239999999999999</v>
          </cell>
          <cell r="E3259">
            <v>3.391</v>
          </cell>
        </row>
        <row r="3260">
          <cell r="A3260">
            <v>40711</v>
          </cell>
          <cell r="B3260">
            <v>2.9470000000000001</v>
          </cell>
          <cell r="C3260">
            <v>2.9470000000000001</v>
          </cell>
          <cell r="D3260">
            <v>2.9470000000000001</v>
          </cell>
          <cell r="E3260">
            <v>3.3980000000000001</v>
          </cell>
        </row>
        <row r="3261">
          <cell r="A3261">
            <v>40714</v>
          </cell>
          <cell r="B3261">
            <v>2.968</v>
          </cell>
          <cell r="C3261">
            <v>2.968</v>
          </cell>
          <cell r="D3261">
            <v>2.968</v>
          </cell>
          <cell r="E3261">
            <v>3.4180000000000001</v>
          </cell>
        </row>
        <row r="3262">
          <cell r="A3262">
            <v>40715</v>
          </cell>
          <cell r="B3262">
            <v>2.9780000000000002</v>
          </cell>
          <cell r="C3262">
            <v>2.9780000000000002</v>
          </cell>
          <cell r="D3262">
            <v>2.9780000000000002</v>
          </cell>
          <cell r="E3262">
            <v>3.4239999999999999</v>
          </cell>
        </row>
        <row r="3263">
          <cell r="A3263">
            <v>40716</v>
          </cell>
          <cell r="B3263">
            <v>2.972</v>
          </cell>
          <cell r="C3263">
            <v>2.972</v>
          </cell>
          <cell r="D3263">
            <v>2.972</v>
          </cell>
          <cell r="E3263">
            <v>3.4180000000000001</v>
          </cell>
        </row>
        <row r="3264">
          <cell r="A3264">
            <v>40717</v>
          </cell>
          <cell r="B3264">
            <v>2.9</v>
          </cell>
          <cell r="C3264">
            <v>2.9</v>
          </cell>
          <cell r="D3264">
            <v>2.9</v>
          </cell>
          <cell r="E3264">
            <v>3.375</v>
          </cell>
        </row>
        <row r="3265">
          <cell r="A3265">
            <v>40718</v>
          </cell>
          <cell r="B3265">
            <v>2.8620000000000001</v>
          </cell>
          <cell r="C3265">
            <v>2.8620000000000001</v>
          </cell>
          <cell r="D3265">
            <v>2.8620000000000001</v>
          </cell>
          <cell r="E3265">
            <v>3.3660000000000001</v>
          </cell>
        </row>
        <row r="3266">
          <cell r="A3266">
            <v>40721</v>
          </cell>
          <cell r="B3266">
            <v>2.9049999999999998</v>
          </cell>
          <cell r="C3266">
            <v>2.9049999999999998</v>
          </cell>
          <cell r="D3266">
            <v>2.9049999999999998</v>
          </cell>
          <cell r="E3266">
            <v>3.419</v>
          </cell>
        </row>
        <row r="3267">
          <cell r="A3267">
            <v>40722</v>
          </cell>
          <cell r="B3267">
            <v>2.9860000000000002</v>
          </cell>
          <cell r="C3267">
            <v>2.9860000000000002</v>
          </cell>
          <cell r="D3267">
            <v>2.9860000000000002</v>
          </cell>
          <cell r="E3267">
            <v>3.468</v>
          </cell>
        </row>
        <row r="3268">
          <cell r="A3268">
            <v>40723</v>
          </cell>
          <cell r="B3268">
            <v>3.085</v>
          </cell>
          <cell r="C3268">
            <v>3.085</v>
          </cell>
          <cell r="D3268">
            <v>3.085</v>
          </cell>
          <cell r="E3268">
            <v>3.5339999999999998</v>
          </cell>
        </row>
        <row r="3269">
          <cell r="A3269">
            <v>40724</v>
          </cell>
          <cell r="B3269">
            <v>3.11</v>
          </cell>
          <cell r="C3269">
            <v>3.11</v>
          </cell>
          <cell r="D3269">
            <v>3.11</v>
          </cell>
          <cell r="E3269">
            <v>3.5470000000000002</v>
          </cell>
        </row>
        <row r="3270">
          <cell r="A3270">
            <v>40725</v>
          </cell>
          <cell r="B3270">
            <v>3.1240000000000001</v>
          </cell>
          <cell r="C3270">
            <v>3.1240000000000001</v>
          </cell>
          <cell r="D3270">
            <v>3.1240000000000001</v>
          </cell>
          <cell r="E3270">
            <v>3.5579999999999998</v>
          </cell>
        </row>
        <row r="3271">
          <cell r="A3271">
            <v>40728</v>
          </cell>
          <cell r="B3271">
            <v>3.0790000000000002</v>
          </cell>
          <cell r="C3271">
            <v>3.0790000000000002</v>
          </cell>
          <cell r="D3271">
            <v>3.0790000000000002</v>
          </cell>
          <cell r="E3271">
            <v>3.5289999999999999</v>
          </cell>
        </row>
        <row r="3272">
          <cell r="A3272">
            <v>40729</v>
          </cell>
          <cell r="B3272">
            <v>3.07</v>
          </cell>
          <cell r="C3272">
            <v>3.07</v>
          </cell>
          <cell r="D3272">
            <v>3.07</v>
          </cell>
          <cell r="E3272">
            <v>3.5179999999999998</v>
          </cell>
        </row>
        <row r="3273">
          <cell r="A3273">
            <v>40730</v>
          </cell>
          <cell r="B3273">
            <v>3.0430000000000001</v>
          </cell>
          <cell r="C3273">
            <v>3.0430000000000001</v>
          </cell>
          <cell r="D3273">
            <v>3.0430000000000001</v>
          </cell>
          <cell r="E3273">
            <v>3.5019999999999998</v>
          </cell>
        </row>
        <row r="3274">
          <cell r="A3274">
            <v>40731</v>
          </cell>
          <cell r="B3274">
            <v>3.0550000000000002</v>
          </cell>
          <cell r="C3274">
            <v>3.0550000000000002</v>
          </cell>
          <cell r="D3274">
            <v>3.0550000000000002</v>
          </cell>
          <cell r="E3274">
            <v>3.4929999999999999</v>
          </cell>
        </row>
        <row r="3275">
          <cell r="A3275">
            <v>40732</v>
          </cell>
          <cell r="B3275">
            <v>2.964</v>
          </cell>
          <cell r="C3275">
            <v>2.964</v>
          </cell>
          <cell r="D3275">
            <v>2.964</v>
          </cell>
          <cell r="E3275">
            <v>3.4159999999999999</v>
          </cell>
        </row>
        <row r="3276">
          <cell r="A3276">
            <v>40735</v>
          </cell>
          <cell r="B3276">
            <v>2.8940000000000001</v>
          </cell>
          <cell r="C3276">
            <v>2.8940000000000001</v>
          </cell>
          <cell r="D3276">
            <v>2.8940000000000001</v>
          </cell>
          <cell r="E3276">
            <v>3.363</v>
          </cell>
        </row>
        <row r="3277">
          <cell r="A3277">
            <v>40736</v>
          </cell>
          <cell r="B3277">
            <v>2.8959999999999999</v>
          </cell>
          <cell r="C3277">
            <v>2.8959999999999999</v>
          </cell>
          <cell r="D3277">
            <v>2.8959999999999999</v>
          </cell>
          <cell r="E3277">
            <v>3.3570000000000002</v>
          </cell>
        </row>
        <row r="3278">
          <cell r="A3278">
            <v>40737</v>
          </cell>
          <cell r="B3278">
            <v>2.9329999999999998</v>
          </cell>
          <cell r="C3278">
            <v>2.9329999999999998</v>
          </cell>
          <cell r="D3278">
            <v>2.9329999999999998</v>
          </cell>
          <cell r="E3278">
            <v>3.38</v>
          </cell>
        </row>
        <row r="3279">
          <cell r="A3279">
            <v>40738</v>
          </cell>
          <cell r="B3279">
            <v>2.9510000000000001</v>
          </cell>
          <cell r="C3279">
            <v>2.9510000000000001</v>
          </cell>
          <cell r="D3279">
            <v>2.9510000000000001</v>
          </cell>
          <cell r="E3279">
            <v>3.4009999999999998</v>
          </cell>
        </row>
        <row r="3280">
          <cell r="A3280">
            <v>40739</v>
          </cell>
          <cell r="B3280">
            <v>2.875</v>
          </cell>
          <cell r="C3280">
            <v>2.875</v>
          </cell>
          <cell r="D3280">
            <v>2.875</v>
          </cell>
          <cell r="E3280">
            <v>3.347</v>
          </cell>
        </row>
        <row r="3281">
          <cell r="A3281">
            <v>40742</v>
          </cell>
          <cell r="B3281">
            <v>2.87</v>
          </cell>
          <cell r="C3281">
            <v>2.87</v>
          </cell>
          <cell r="D3281">
            <v>2.87</v>
          </cell>
          <cell r="E3281">
            <v>3.359</v>
          </cell>
        </row>
        <row r="3282">
          <cell r="A3282">
            <v>40743</v>
          </cell>
          <cell r="B3282">
            <v>2.8969999999999998</v>
          </cell>
          <cell r="C3282">
            <v>2.8969999999999998</v>
          </cell>
          <cell r="D3282">
            <v>2.8969999999999998</v>
          </cell>
          <cell r="E3282">
            <v>3.3479999999999999</v>
          </cell>
        </row>
        <row r="3283">
          <cell r="A3283">
            <v>40744</v>
          </cell>
          <cell r="B3283">
            <v>2.9449999999999998</v>
          </cell>
          <cell r="C3283">
            <v>2.9449999999999998</v>
          </cell>
          <cell r="D3283">
            <v>2.9449999999999998</v>
          </cell>
          <cell r="E3283">
            <v>3.391</v>
          </cell>
        </row>
        <row r="3284">
          <cell r="A3284">
            <v>40745</v>
          </cell>
          <cell r="B3284">
            <v>3.0019999999999998</v>
          </cell>
          <cell r="C3284">
            <v>3.0019999999999998</v>
          </cell>
          <cell r="D3284">
            <v>3.0019999999999998</v>
          </cell>
          <cell r="E3284">
            <v>3.4409999999999998</v>
          </cell>
        </row>
        <row r="3285">
          <cell r="A3285">
            <v>40746</v>
          </cell>
          <cell r="B3285">
            <v>2.93</v>
          </cell>
          <cell r="C3285">
            <v>2.93</v>
          </cell>
          <cell r="D3285">
            <v>2.93</v>
          </cell>
          <cell r="E3285">
            <v>3.39</v>
          </cell>
        </row>
        <row r="3286">
          <cell r="A3286">
            <v>40749</v>
          </cell>
          <cell r="B3286">
            <v>2.931</v>
          </cell>
          <cell r="C3286">
            <v>2.931</v>
          </cell>
          <cell r="D3286">
            <v>2.931</v>
          </cell>
          <cell r="E3286">
            <v>3.3969999999999998</v>
          </cell>
        </row>
        <row r="3287">
          <cell r="A3287">
            <v>40750</v>
          </cell>
          <cell r="B3287">
            <v>2.8940000000000001</v>
          </cell>
          <cell r="C3287">
            <v>2.8940000000000001</v>
          </cell>
          <cell r="D3287">
            <v>2.8940000000000001</v>
          </cell>
          <cell r="E3287">
            <v>3.3690000000000002</v>
          </cell>
        </row>
        <row r="3288">
          <cell r="A3288">
            <v>40751</v>
          </cell>
          <cell r="B3288">
            <v>2.8759999999999999</v>
          </cell>
          <cell r="C3288">
            <v>2.8759999999999999</v>
          </cell>
          <cell r="D3288">
            <v>2.8759999999999999</v>
          </cell>
          <cell r="E3288">
            <v>3.3519999999999999</v>
          </cell>
        </row>
        <row r="3289">
          <cell r="A3289">
            <v>40752</v>
          </cell>
          <cell r="B3289">
            <v>2.8809999999999998</v>
          </cell>
          <cell r="C3289">
            <v>2.8809999999999998</v>
          </cell>
          <cell r="D3289">
            <v>2.8809999999999998</v>
          </cell>
          <cell r="E3289">
            <v>3.347</v>
          </cell>
        </row>
        <row r="3290">
          <cell r="A3290">
            <v>40753</v>
          </cell>
          <cell r="B3290">
            <v>2.7839999999999998</v>
          </cell>
          <cell r="C3290">
            <v>2.7839999999999998</v>
          </cell>
          <cell r="D3290">
            <v>2.7839999999999998</v>
          </cell>
          <cell r="E3290">
            <v>3.2890000000000001</v>
          </cell>
        </row>
        <row r="3291">
          <cell r="A3291">
            <v>40756</v>
          </cell>
          <cell r="B3291">
            <v>2.7719999999999998</v>
          </cell>
          <cell r="C3291">
            <v>2.7719999999999998</v>
          </cell>
          <cell r="D3291">
            <v>2.7719999999999998</v>
          </cell>
          <cell r="E3291">
            <v>3.2810000000000001</v>
          </cell>
        </row>
        <row r="3292">
          <cell r="A3292">
            <v>40757</v>
          </cell>
          <cell r="B3292">
            <v>2.63</v>
          </cell>
          <cell r="C3292">
            <v>2.63</v>
          </cell>
          <cell r="D3292">
            <v>2.63</v>
          </cell>
          <cell r="E3292">
            <v>3.1680000000000001</v>
          </cell>
        </row>
        <row r="3293">
          <cell r="A3293">
            <v>40758</v>
          </cell>
          <cell r="B3293">
            <v>2.6669999999999998</v>
          </cell>
          <cell r="C3293">
            <v>2.6669999999999998</v>
          </cell>
          <cell r="D3293">
            <v>2.6669999999999998</v>
          </cell>
          <cell r="E3293">
            <v>3.1890000000000001</v>
          </cell>
        </row>
        <row r="3294">
          <cell r="A3294">
            <v>40759</v>
          </cell>
          <cell r="B3294">
            <v>2.5049999999999999</v>
          </cell>
          <cell r="C3294">
            <v>2.5049999999999999</v>
          </cell>
          <cell r="D3294">
            <v>2.5049999999999999</v>
          </cell>
          <cell r="E3294">
            <v>3.0910000000000002</v>
          </cell>
        </row>
        <row r="3295">
          <cell r="A3295">
            <v>40760</v>
          </cell>
          <cell r="B3295">
            <v>2.637</v>
          </cell>
          <cell r="C3295">
            <v>2.637</v>
          </cell>
          <cell r="D3295">
            <v>2.637</v>
          </cell>
          <cell r="E3295">
            <v>3.2210000000000001</v>
          </cell>
        </row>
        <row r="3296">
          <cell r="A3296">
            <v>40763</v>
          </cell>
          <cell r="B3296">
            <v>2.48</v>
          </cell>
          <cell r="C3296">
            <v>2.48</v>
          </cell>
          <cell r="D3296">
            <v>2.48</v>
          </cell>
          <cell r="E3296">
            <v>3.1280000000000001</v>
          </cell>
        </row>
        <row r="3297">
          <cell r="A3297">
            <v>40764</v>
          </cell>
          <cell r="B3297">
            <v>2.452</v>
          </cell>
          <cell r="C3297">
            <v>2.452</v>
          </cell>
          <cell r="D3297">
            <v>2.452</v>
          </cell>
          <cell r="E3297">
            <v>3.08</v>
          </cell>
        </row>
        <row r="3298">
          <cell r="A3298">
            <v>40765</v>
          </cell>
          <cell r="B3298">
            <v>2.33</v>
          </cell>
          <cell r="C3298">
            <v>2.33</v>
          </cell>
          <cell r="D3298">
            <v>2.33</v>
          </cell>
          <cell r="E3298">
            <v>2.9820000000000002</v>
          </cell>
        </row>
        <row r="3299">
          <cell r="A3299">
            <v>40766</v>
          </cell>
          <cell r="B3299">
            <v>2.452</v>
          </cell>
          <cell r="C3299">
            <v>2.452</v>
          </cell>
          <cell r="D3299">
            <v>2.452</v>
          </cell>
          <cell r="E3299">
            <v>3.0760000000000001</v>
          </cell>
        </row>
        <row r="3300">
          <cell r="A3300">
            <v>40767</v>
          </cell>
          <cell r="B3300">
            <v>2.456</v>
          </cell>
          <cell r="C3300">
            <v>2.456</v>
          </cell>
          <cell r="D3300">
            <v>2.456</v>
          </cell>
          <cell r="E3300">
            <v>3.093</v>
          </cell>
        </row>
        <row r="3301">
          <cell r="A3301">
            <v>40770</v>
          </cell>
          <cell r="B3301">
            <v>2.504</v>
          </cell>
          <cell r="C3301">
            <v>2.504</v>
          </cell>
          <cell r="D3301">
            <v>2.504</v>
          </cell>
          <cell r="E3301">
            <v>3.137</v>
          </cell>
        </row>
        <row r="3302">
          <cell r="A3302">
            <v>40771</v>
          </cell>
          <cell r="B3302">
            <v>2.4550000000000001</v>
          </cell>
          <cell r="C3302">
            <v>2.4550000000000001</v>
          </cell>
          <cell r="D3302">
            <v>2.4550000000000001</v>
          </cell>
          <cell r="E3302">
            <v>3.1150000000000002</v>
          </cell>
        </row>
        <row r="3303">
          <cell r="A3303">
            <v>40772</v>
          </cell>
          <cell r="B3303">
            <v>2.387</v>
          </cell>
          <cell r="C3303">
            <v>2.387</v>
          </cell>
          <cell r="D3303">
            <v>2.387</v>
          </cell>
          <cell r="E3303">
            <v>3.05</v>
          </cell>
        </row>
        <row r="3304">
          <cell r="A3304">
            <v>40773</v>
          </cell>
          <cell r="B3304">
            <v>2.2989999999999999</v>
          </cell>
          <cell r="C3304">
            <v>2.2989999999999999</v>
          </cell>
          <cell r="D3304">
            <v>2.2989999999999999</v>
          </cell>
          <cell r="E3304">
            <v>2.9590000000000001</v>
          </cell>
        </row>
        <row r="3305">
          <cell r="A3305">
            <v>40774</v>
          </cell>
          <cell r="B3305">
            <v>2.3029999999999999</v>
          </cell>
          <cell r="C3305">
            <v>2.3029999999999999</v>
          </cell>
          <cell r="D3305">
            <v>2.3029999999999999</v>
          </cell>
          <cell r="E3305">
            <v>2.96</v>
          </cell>
        </row>
        <row r="3306">
          <cell r="A3306">
            <v>40777</v>
          </cell>
          <cell r="B3306">
            <v>2.302</v>
          </cell>
          <cell r="C3306">
            <v>2.302</v>
          </cell>
          <cell r="D3306">
            <v>2.302</v>
          </cell>
          <cell r="E3306">
            <v>2.952</v>
          </cell>
        </row>
        <row r="3307">
          <cell r="A3307">
            <v>40778</v>
          </cell>
          <cell r="B3307">
            <v>2.3889999999999998</v>
          </cell>
          <cell r="C3307">
            <v>2.3889999999999998</v>
          </cell>
          <cell r="D3307">
            <v>2.3889999999999998</v>
          </cell>
          <cell r="E3307">
            <v>3.0179999999999998</v>
          </cell>
        </row>
        <row r="3308">
          <cell r="A3308">
            <v>40779</v>
          </cell>
          <cell r="B3308">
            <v>2.4630000000000001</v>
          </cell>
          <cell r="C3308">
            <v>2.4630000000000001</v>
          </cell>
          <cell r="D3308">
            <v>2.4630000000000001</v>
          </cell>
          <cell r="E3308">
            <v>3.0840000000000001</v>
          </cell>
        </row>
        <row r="3309">
          <cell r="A3309">
            <v>40780</v>
          </cell>
          <cell r="B3309">
            <v>2.407</v>
          </cell>
          <cell r="C3309">
            <v>2.407</v>
          </cell>
          <cell r="D3309">
            <v>2.407</v>
          </cell>
          <cell r="E3309">
            <v>3.0409999999999999</v>
          </cell>
        </row>
        <row r="3310">
          <cell r="A3310">
            <v>40781</v>
          </cell>
          <cell r="B3310">
            <v>2.3959999999999999</v>
          </cell>
          <cell r="C3310">
            <v>2.3959999999999999</v>
          </cell>
          <cell r="D3310">
            <v>2.3959999999999999</v>
          </cell>
          <cell r="E3310">
            <v>3.0110000000000001</v>
          </cell>
        </row>
        <row r="3311">
          <cell r="A3311">
            <v>40784</v>
          </cell>
          <cell r="B3311">
            <v>2.4580000000000002</v>
          </cell>
          <cell r="C3311">
            <v>2.4580000000000002</v>
          </cell>
          <cell r="D3311">
            <v>2.4580000000000002</v>
          </cell>
          <cell r="E3311">
            <v>3.0609999999999999</v>
          </cell>
        </row>
        <row r="3312">
          <cell r="A3312">
            <v>40785</v>
          </cell>
          <cell r="B3312">
            <v>2.4020000000000001</v>
          </cell>
          <cell r="C3312">
            <v>2.4020000000000001</v>
          </cell>
          <cell r="D3312">
            <v>2.4020000000000001</v>
          </cell>
          <cell r="E3312">
            <v>3.0190000000000001</v>
          </cell>
        </row>
        <row r="3313">
          <cell r="A3313">
            <v>40786</v>
          </cell>
          <cell r="B3313">
            <v>2.4900000000000002</v>
          </cell>
          <cell r="C3313">
            <v>2.4900000000000002</v>
          </cell>
          <cell r="D3313">
            <v>2.4900000000000002</v>
          </cell>
          <cell r="E3313">
            <v>3.1059999999999999</v>
          </cell>
        </row>
        <row r="3314">
          <cell r="A3314">
            <v>40787</v>
          </cell>
          <cell r="B3314">
            <v>2.3889999999999998</v>
          </cell>
          <cell r="C3314">
            <v>2.3889999999999998</v>
          </cell>
          <cell r="D3314">
            <v>2.3889999999999998</v>
          </cell>
          <cell r="E3314">
            <v>3.0390000000000001</v>
          </cell>
        </row>
        <row r="3315">
          <cell r="A3315">
            <v>40788</v>
          </cell>
          <cell r="B3315">
            <v>2.302</v>
          </cell>
          <cell r="C3315">
            <v>2.302</v>
          </cell>
          <cell r="D3315">
            <v>2.302</v>
          </cell>
          <cell r="E3315">
            <v>2.9630000000000001</v>
          </cell>
        </row>
        <row r="3316">
          <cell r="A3316">
            <v>40791</v>
          </cell>
          <cell r="B3316">
            <v>2.302</v>
          </cell>
          <cell r="C3316">
            <v>2.302</v>
          </cell>
          <cell r="D3316">
            <v>2.302</v>
          </cell>
          <cell r="E3316">
            <v>2.9630000000000001</v>
          </cell>
        </row>
        <row r="3317">
          <cell r="A3317">
            <v>40792</v>
          </cell>
          <cell r="B3317">
            <v>2.2370000000000001</v>
          </cell>
          <cell r="C3317">
            <v>2.2370000000000001</v>
          </cell>
          <cell r="D3317">
            <v>2.2370000000000001</v>
          </cell>
          <cell r="E3317">
            <v>2.9169999999999998</v>
          </cell>
        </row>
        <row r="3318">
          <cell r="A3318">
            <v>40793</v>
          </cell>
          <cell r="B3318">
            <v>2.2679999999999998</v>
          </cell>
          <cell r="C3318">
            <v>2.2679999999999998</v>
          </cell>
          <cell r="D3318">
            <v>2.2679999999999998</v>
          </cell>
          <cell r="E3318">
            <v>2.9470000000000001</v>
          </cell>
        </row>
        <row r="3319">
          <cell r="A3319">
            <v>40794</v>
          </cell>
          <cell r="B3319">
            <v>2.2130000000000001</v>
          </cell>
          <cell r="C3319">
            <v>2.2130000000000001</v>
          </cell>
          <cell r="D3319">
            <v>2.2130000000000001</v>
          </cell>
          <cell r="E3319">
            <v>2.891</v>
          </cell>
        </row>
        <row r="3320">
          <cell r="A3320">
            <v>40795</v>
          </cell>
          <cell r="B3320">
            <v>2.1120000000000001</v>
          </cell>
          <cell r="C3320">
            <v>2.1120000000000001</v>
          </cell>
          <cell r="D3320">
            <v>2.1120000000000001</v>
          </cell>
          <cell r="E3320">
            <v>2.8090000000000002</v>
          </cell>
        </row>
        <row r="3321">
          <cell r="A3321">
            <v>40798</v>
          </cell>
          <cell r="B3321">
            <v>2.14</v>
          </cell>
          <cell r="C3321">
            <v>2.14</v>
          </cell>
          <cell r="D3321">
            <v>2.14</v>
          </cell>
          <cell r="E3321">
            <v>2.8130000000000002</v>
          </cell>
        </row>
        <row r="3322">
          <cell r="A3322">
            <v>40799</v>
          </cell>
          <cell r="B3322">
            <v>2.2000000000000002</v>
          </cell>
          <cell r="C3322">
            <v>2.2000000000000002</v>
          </cell>
          <cell r="D3322">
            <v>2.2000000000000002</v>
          </cell>
          <cell r="E3322">
            <v>2.84</v>
          </cell>
        </row>
        <row r="3323">
          <cell r="A3323">
            <v>40800</v>
          </cell>
          <cell r="B3323">
            <v>2.1989999999999998</v>
          </cell>
          <cell r="C3323">
            <v>2.1989999999999998</v>
          </cell>
          <cell r="D3323">
            <v>2.1989999999999998</v>
          </cell>
          <cell r="E3323">
            <v>2.8519999999999999</v>
          </cell>
        </row>
        <row r="3324">
          <cell r="A3324">
            <v>40801</v>
          </cell>
          <cell r="B3324">
            <v>2.2959999999999998</v>
          </cell>
          <cell r="C3324">
            <v>2.2959999999999998</v>
          </cell>
          <cell r="D3324">
            <v>2.2959999999999998</v>
          </cell>
          <cell r="E3324">
            <v>2.919</v>
          </cell>
        </row>
        <row r="3325">
          <cell r="A3325">
            <v>40802</v>
          </cell>
          <cell r="B3325">
            <v>2.29</v>
          </cell>
          <cell r="C3325">
            <v>2.29</v>
          </cell>
          <cell r="D3325">
            <v>2.29</v>
          </cell>
          <cell r="E3325">
            <v>2.9279999999999999</v>
          </cell>
        </row>
        <row r="3326">
          <cell r="A3326">
            <v>40805</v>
          </cell>
          <cell r="B3326">
            <v>2.1850000000000001</v>
          </cell>
          <cell r="C3326">
            <v>2.1850000000000001</v>
          </cell>
          <cell r="D3326">
            <v>2.1850000000000001</v>
          </cell>
          <cell r="E3326">
            <v>2.8690000000000002</v>
          </cell>
        </row>
        <row r="3327">
          <cell r="A3327">
            <v>40806</v>
          </cell>
          <cell r="B3327">
            <v>2.1949999999999998</v>
          </cell>
          <cell r="C3327">
            <v>2.1949999999999998</v>
          </cell>
          <cell r="D3327">
            <v>2.1949999999999998</v>
          </cell>
          <cell r="E3327">
            <v>2.8620000000000001</v>
          </cell>
        </row>
        <row r="3328">
          <cell r="A3328">
            <v>40807</v>
          </cell>
          <cell r="B3328">
            <v>2.1240000000000001</v>
          </cell>
          <cell r="C3328">
            <v>2.1240000000000001</v>
          </cell>
          <cell r="D3328">
            <v>2.1240000000000001</v>
          </cell>
          <cell r="E3328">
            <v>2.766</v>
          </cell>
        </row>
        <row r="3329">
          <cell r="A3329">
            <v>40808</v>
          </cell>
          <cell r="B3329">
            <v>2.0219999999999998</v>
          </cell>
          <cell r="C3329">
            <v>2.0219999999999998</v>
          </cell>
          <cell r="D3329">
            <v>2.0219999999999998</v>
          </cell>
          <cell r="E3329">
            <v>2.681</v>
          </cell>
        </row>
        <row r="3330">
          <cell r="A3330">
            <v>40809</v>
          </cell>
          <cell r="B3330">
            <v>2.0750000000000002</v>
          </cell>
          <cell r="C3330">
            <v>2.0750000000000002</v>
          </cell>
          <cell r="D3330">
            <v>2.0750000000000002</v>
          </cell>
          <cell r="E3330">
            <v>2.706</v>
          </cell>
        </row>
        <row r="3331">
          <cell r="A3331">
            <v>40812</v>
          </cell>
          <cell r="B3331">
            <v>2.1480000000000001</v>
          </cell>
          <cell r="C3331">
            <v>2.1480000000000001</v>
          </cell>
          <cell r="D3331">
            <v>2.1480000000000001</v>
          </cell>
          <cell r="E3331">
            <v>2.7709999999999999</v>
          </cell>
        </row>
        <row r="3332">
          <cell r="A3332">
            <v>40813</v>
          </cell>
          <cell r="B3332">
            <v>2.1970000000000001</v>
          </cell>
          <cell r="C3332">
            <v>2.1970000000000001</v>
          </cell>
          <cell r="D3332">
            <v>2.1970000000000001</v>
          </cell>
          <cell r="E3332">
            <v>2.8250000000000002</v>
          </cell>
        </row>
        <row r="3333">
          <cell r="A3333">
            <v>40814</v>
          </cell>
          <cell r="B3333">
            <v>2.198</v>
          </cell>
          <cell r="C3333">
            <v>2.198</v>
          </cell>
          <cell r="D3333">
            <v>2.198</v>
          </cell>
          <cell r="E3333">
            <v>2.8290000000000002</v>
          </cell>
        </row>
        <row r="3334">
          <cell r="A3334">
            <v>40815</v>
          </cell>
          <cell r="B3334">
            <v>2.2189999999999999</v>
          </cell>
          <cell r="C3334">
            <v>2.2189999999999999</v>
          </cell>
          <cell r="D3334">
            <v>2.2189999999999999</v>
          </cell>
          <cell r="E3334">
            <v>2.8420000000000001</v>
          </cell>
        </row>
        <row r="3335">
          <cell r="A3335">
            <v>40816</v>
          </cell>
          <cell r="B3335">
            <v>2.1549999999999998</v>
          </cell>
          <cell r="C3335">
            <v>2.1549999999999998</v>
          </cell>
          <cell r="D3335">
            <v>2.1549999999999998</v>
          </cell>
          <cell r="E3335">
            <v>2.7719999999999998</v>
          </cell>
        </row>
        <row r="3336">
          <cell r="A3336">
            <v>40819</v>
          </cell>
          <cell r="B3336">
            <v>2.0659999999999998</v>
          </cell>
          <cell r="C3336">
            <v>2.0659999999999998</v>
          </cell>
          <cell r="D3336">
            <v>2.0659999999999998</v>
          </cell>
          <cell r="E3336">
            <v>2.6909999999999998</v>
          </cell>
        </row>
        <row r="3337">
          <cell r="A3337">
            <v>40820</v>
          </cell>
          <cell r="B3337">
            <v>2.1</v>
          </cell>
          <cell r="C3337">
            <v>2.1</v>
          </cell>
          <cell r="D3337">
            <v>2.1</v>
          </cell>
          <cell r="E3337">
            <v>2.706</v>
          </cell>
        </row>
        <row r="3338">
          <cell r="A3338">
            <v>40821</v>
          </cell>
          <cell r="B3338">
            <v>2.14</v>
          </cell>
          <cell r="C3338">
            <v>2.14</v>
          </cell>
          <cell r="D3338">
            <v>2.14</v>
          </cell>
          <cell r="E3338">
            <v>2.734</v>
          </cell>
        </row>
        <row r="3339">
          <cell r="A3339">
            <v>40822</v>
          </cell>
          <cell r="B3339">
            <v>2.2240000000000002</v>
          </cell>
          <cell r="C3339">
            <v>2.2240000000000002</v>
          </cell>
          <cell r="D3339">
            <v>2.2240000000000002</v>
          </cell>
          <cell r="E3339">
            <v>2.8010000000000002</v>
          </cell>
        </row>
        <row r="3340">
          <cell r="A3340">
            <v>40823</v>
          </cell>
          <cell r="B3340">
            <v>2.2400000000000002</v>
          </cell>
          <cell r="C3340">
            <v>2.2400000000000002</v>
          </cell>
          <cell r="D3340">
            <v>2.2400000000000002</v>
          </cell>
          <cell r="E3340">
            <v>2.82</v>
          </cell>
        </row>
        <row r="3341">
          <cell r="A3341">
            <v>40826</v>
          </cell>
          <cell r="B3341">
            <v>2.2400000000000002</v>
          </cell>
          <cell r="C3341">
            <v>2.2400000000000002</v>
          </cell>
          <cell r="D3341">
            <v>2.2400000000000002</v>
          </cell>
          <cell r="E3341">
            <v>2.82</v>
          </cell>
        </row>
        <row r="3342">
          <cell r="A3342">
            <v>40827</v>
          </cell>
          <cell r="B3342">
            <v>2.2949999999999999</v>
          </cell>
          <cell r="C3342">
            <v>2.2949999999999999</v>
          </cell>
          <cell r="D3342">
            <v>2.2949999999999999</v>
          </cell>
          <cell r="E3342">
            <v>2.8719999999999999</v>
          </cell>
        </row>
        <row r="3343">
          <cell r="A3343">
            <v>40828</v>
          </cell>
          <cell r="B3343">
            <v>2.3530000000000002</v>
          </cell>
          <cell r="C3343">
            <v>2.3530000000000002</v>
          </cell>
          <cell r="D3343">
            <v>2.3530000000000002</v>
          </cell>
          <cell r="E3343">
            <v>2.9460000000000002</v>
          </cell>
        </row>
        <row r="3344">
          <cell r="A3344">
            <v>40829</v>
          </cell>
          <cell r="B3344">
            <v>2.2959999999999998</v>
          </cell>
          <cell r="C3344">
            <v>2.2909999999999999</v>
          </cell>
          <cell r="D3344">
            <v>2.89</v>
          </cell>
          <cell r="E3344">
            <v>2.8980000000000001</v>
          </cell>
        </row>
        <row r="3345">
          <cell r="A3345">
            <v>40830</v>
          </cell>
          <cell r="B3345">
            <v>2.4</v>
          </cell>
          <cell r="C3345">
            <v>2.403</v>
          </cell>
          <cell r="D3345">
            <v>2.97</v>
          </cell>
          <cell r="E3345">
            <v>2.972</v>
          </cell>
        </row>
        <row r="3346">
          <cell r="A3346">
            <v>40833</v>
          </cell>
          <cell r="B3346">
            <v>2.29</v>
          </cell>
          <cell r="C3346">
            <v>2.2909999999999999</v>
          </cell>
          <cell r="D3346">
            <v>2.88</v>
          </cell>
          <cell r="E3346">
            <v>2.883</v>
          </cell>
        </row>
        <row r="3347">
          <cell r="A3347">
            <v>40834</v>
          </cell>
          <cell r="B3347">
            <v>2.31</v>
          </cell>
          <cell r="C3347">
            <v>2.3109999999999999</v>
          </cell>
          <cell r="D3347">
            <v>2.91</v>
          </cell>
          <cell r="E3347">
            <v>2.9089999999999998</v>
          </cell>
        </row>
        <row r="3348">
          <cell r="A3348">
            <v>40835</v>
          </cell>
          <cell r="B3348">
            <v>2.34</v>
          </cell>
          <cell r="C3348">
            <v>2.3330000000000002</v>
          </cell>
          <cell r="D3348">
            <v>2.94</v>
          </cell>
          <cell r="E3348">
            <v>2.9390000000000001</v>
          </cell>
        </row>
        <row r="3349">
          <cell r="A3349">
            <v>40836</v>
          </cell>
          <cell r="B3349">
            <v>2.31</v>
          </cell>
          <cell r="C3349">
            <v>2.3119999999999998</v>
          </cell>
          <cell r="D3349">
            <v>2.93</v>
          </cell>
          <cell r="E3349">
            <v>2.9369999999999998</v>
          </cell>
        </row>
        <row r="3350">
          <cell r="A3350">
            <v>40837</v>
          </cell>
          <cell r="B3350">
            <v>2.36</v>
          </cell>
          <cell r="C3350">
            <v>2.3620000000000001</v>
          </cell>
          <cell r="D3350">
            <v>2.98</v>
          </cell>
          <cell r="E3350">
            <v>2.984</v>
          </cell>
        </row>
        <row r="3351">
          <cell r="A3351">
            <v>40840</v>
          </cell>
          <cell r="B3351">
            <v>2.36</v>
          </cell>
          <cell r="C3351">
            <v>2.3660000000000001</v>
          </cell>
          <cell r="D3351">
            <v>2.99</v>
          </cell>
          <cell r="E3351">
            <v>2.9940000000000002</v>
          </cell>
        </row>
        <row r="3352">
          <cell r="A3352">
            <v>40841</v>
          </cell>
          <cell r="B3352">
            <v>2.2599999999999998</v>
          </cell>
          <cell r="C3352">
            <v>2.2589999999999999</v>
          </cell>
          <cell r="D3352">
            <v>2.92</v>
          </cell>
          <cell r="E3352">
            <v>2.9239999999999999</v>
          </cell>
        </row>
        <row r="3353">
          <cell r="A3353">
            <v>40842</v>
          </cell>
          <cell r="B3353">
            <v>2.38</v>
          </cell>
          <cell r="C3353">
            <v>2.3769999999999998</v>
          </cell>
          <cell r="D3353">
            <v>3.02</v>
          </cell>
          <cell r="E3353">
            <v>3.0289999999999999</v>
          </cell>
        </row>
        <row r="3354">
          <cell r="A3354">
            <v>40843</v>
          </cell>
          <cell r="B3354">
            <v>2.4900000000000002</v>
          </cell>
          <cell r="C3354">
            <v>2.488</v>
          </cell>
          <cell r="D3354">
            <v>3.13</v>
          </cell>
          <cell r="E3354">
            <v>3.1379999999999999</v>
          </cell>
        </row>
        <row r="3355">
          <cell r="A3355">
            <v>40844</v>
          </cell>
          <cell r="B3355">
            <v>2.4300000000000002</v>
          </cell>
          <cell r="C3355">
            <v>2.4279999999999999</v>
          </cell>
          <cell r="D3355">
            <v>3.06</v>
          </cell>
          <cell r="E3355">
            <v>3.0590000000000002</v>
          </cell>
        </row>
        <row r="3356">
          <cell r="A3356">
            <v>40847</v>
          </cell>
          <cell r="B3356">
            <v>2.29</v>
          </cell>
          <cell r="C3356">
            <v>2.2829999999999999</v>
          </cell>
          <cell r="D3356">
            <v>2.92</v>
          </cell>
          <cell r="E3356">
            <v>2.9260000000000002</v>
          </cell>
        </row>
        <row r="3357">
          <cell r="A3357">
            <v>40848</v>
          </cell>
          <cell r="B3357">
            <v>2.15</v>
          </cell>
          <cell r="C3357">
            <v>2.1549999999999998</v>
          </cell>
          <cell r="D3357">
            <v>2.79</v>
          </cell>
          <cell r="E3357">
            <v>2.7930000000000001</v>
          </cell>
        </row>
        <row r="3358">
          <cell r="A3358">
            <v>40849</v>
          </cell>
          <cell r="B3358">
            <v>2.17</v>
          </cell>
          <cell r="C3358">
            <v>2.1720000000000002</v>
          </cell>
          <cell r="D3358">
            <v>2.81</v>
          </cell>
          <cell r="E3358">
            <v>2.8119999999999998</v>
          </cell>
        </row>
        <row r="3359">
          <cell r="A3359">
            <v>40850</v>
          </cell>
          <cell r="B3359">
            <v>2.21</v>
          </cell>
          <cell r="C3359">
            <v>2.2080000000000002</v>
          </cell>
          <cell r="D3359">
            <v>2.86</v>
          </cell>
          <cell r="E3359">
            <v>2.8580000000000001</v>
          </cell>
        </row>
        <row r="3360">
          <cell r="A3360">
            <v>40851</v>
          </cell>
          <cell r="B3360">
            <v>2.16</v>
          </cell>
          <cell r="C3360">
            <v>2.161</v>
          </cell>
          <cell r="D3360">
            <v>2.83</v>
          </cell>
          <cell r="E3360">
            <v>2.827</v>
          </cell>
        </row>
        <row r="3361">
          <cell r="A3361">
            <v>40854</v>
          </cell>
          <cell r="B3361">
            <v>2.15</v>
          </cell>
          <cell r="C3361">
            <v>2.1579999999999999</v>
          </cell>
          <cell r="D3361">
            <v>2.81</v>
          </cell>
          <cell r="E3361">
            <v>2.8140000000000001</v>
          </cell>
        </row>
        <row r="3362">
          <cell r="A3362">
            <v>40855</v>
          </cell>
          <cell r="B3362">
            <v>2.1800000000000002</v>
          </cell>
          <cell r="C3362">
            <v>2.1800000000000002</v>
          </cell>
          <cell r="D3362">
            <v>2.81</v>
          </cell>
          <cell r="E3362">
            <v>2.8090000000000002</v>
          </cell>
        </row>
        <row r="3363">
          <cell r="A3363">
            <v>40856</v>
          </cell>
          <cell r="B3363">
            <v>2.09</v>
          </cell>
          <cell r="C3363">
            <v>2.0870000000000002</v>
          </cell>
          <cell r="D3363">
            <v>2.73</v>
          </cell>
          <cell r="E3363">
            <v>2.7229999999999999</v>
          </cell>
        </row>
        <row r="3364">
          <cell r="A3364">
            <v>40857</v>
          </cell>
          <cell r="B3364">
            <v>2.14</v>
          </cell>
          <cell r="C3364">
            <v>2.1280000000000001</v>
          </cell>
          <cell r="D3364">
            <v>2.76</v>
          </cell>
          <cell r="E3364">
            <v>2.75</v>
          </cell>
        </row>
        <row r="3365">
          <cell r="A3365">
            <v>40858</v>
          </cell>
          <cell r="B3365" t="str">
            <v xml:space="preserve"> Bank holiday</v>
          </cell>
          <cell r="C3365">
            <v>2.1280000000000001</v>
          </cell>
          <cell r="D3365" t="str">
            <v xml:space="preserve"> Bank holiday</v>
          </cell>
          <cell r="E3365">
            <v>2.75</v>
          </cell>
        </row>
        <row r="3366">
          <cell r="A3366">
            <v>40861</v>
          </cell>
          <cell r="B3366">
            <v>2.11</v>
          </cell>
          <cell r="C3366">
            <v>2.1179999999999999</v>
          </cell>
          <cell r="D3366">
            <v>2.74</v>
          </cell>
          <cell r="E3366">
            <v>2.746</v>
          </cell>
        </row>
        <row r="3367">
          <cell r="A3367">
            <v>40862</v>
          </cell>
          <cell r="B3367">
            <v>2.11</v>
          </cell>
          <cell r="C3367">
            <v>2.1269999999999998</v>
          </cell>
          <cell r="D3367">
            <v>2.74</v>
          </cell>
          <cell r="E3367">
            <v>2.754</v>
          </cell>
        </row>
        <row r="3368">
          <cell r="A3368">
            <v>40863</v>
          </cell>
          <cell r="B3368">
            <v>2.09</v>
          </cell>
          <cell r="C3368">
            <v>2.0979999999999999</v>
          </cell>
          <cell r="D3368">
            <v>2.72</v>
          </cell>
          <cell r="E3368">
            <v>2.722</v>
          </cell>
        </row>
        <row r="3369">
          <cell r="A3369">
            <v>40864</v>
          </cell>
          <cell r="B3369">
            <v>2.1</v>
          </cell>
          <cell r="C3369">
            <v>2.0950000000000002</v>
          </cell>
          <cell r="D3369">
            <v>2.71</v>
          </cell>
          <cell r="E3369">
            <v>2.7130000000000001</v>
          </cell>
        </row>
        <row r="3370">
          <cell r="A3370">
            <v>40865</v>
          </cell>
          <cell r="B3370">
            <v>2.13</v>
          </cell>
          <cell r="C3370">
            <v>2.125</v>
          </cell>
          <cell r="D3370">
            <v>2.74</v>
          </cell>
          <cell r="E3370">
            <v>2.7410000000000001</v>
          </cell>
        </row>
        <row r="3371">
          <cell r="A3371">
            <v>40868</v>
          </cell>
          <cell r="B3371">
            <v>2.1</v>
          </cell>
          <cell r="C3371">
            <v>2.1040000000000001</v>
          </cell>
          <cell r="D3371">
            <v>2.72</v>
          </cell>
          <cell r="E3371">
            <v>2.718</v>
          </cell>
        </row>
        <row r="3372">
          <cell r="A3372">
            <v>40869</v>
          </cell>
          <cell r="B3372">
            <v>2.08</v>
          </cell>
          <cell r="C3372">
            <v>2.0830000000000002</v>
          </cell>
          <cell r="D3372">
            <v>2.68</v>
          </cell>
          <cell r="E3372">
            <v>2.6760000000000002</v>
          </cell>
        </row>
        <row r="3373">
          <cell r="A3373">
            <v>40870</v>
          </cell>
          <cell r="B3373">
            <v>2.04</v>
          </cell>
          <cell r="C3373">
            <v>2.0369999999999999</v>
          </cell>
          <cell r="D3373">
            <v>2.63</v>
          </cell>
          <cell r="E3373">
            <v>2.629</v>
          </cell>
        </row>
        <row r="3374">
          <cell r="A3374">
            <v>40871</v>
          </cell>
          <cell r="B3374">
            <v>2.0499999999999998</v>
          </cell>
          <cell r="C3374">
            <v>2.0529999999999999</v>
          </cell>
          <cell r="D3374">
            <v>2.63</v>
          </cell>
          <cell r="E3374">
            <v>2.63</v>
          </cell>
        </row>
        <row r="3375">
          <cell r="A3375">
            <v>40872</v>
          </cell>
          <cell r="B3375">
            <v>2.11</v>
          </cell>
          <cell r="C3375">
            <v>2.0920000000000001</v>
          </cell>
          <cell r="D3375">
            <v>2.66</v>
          </cell>
          <cell r="E3375">
            <v>2.6440000000000001</v>
          </cell>
        </row>
        <row r="3376">
          <cell r="A3376">
            <v>40875</v>
          </cell>
          <cell r="B3376">
            <v>2.12</v>
          </cell>
          <cell r="C3376">
            <v>2.1230000000000002</v>
          </cell>
          <cell r="D3376">
            <v>2.67</v>
          </cell>
          <cell r="E3376">
            <v>2.673</v>
          </cell>
        </row>
        <row r="3377">
          <cell r="A3377">
            <v>40876</v>
          </cell>
          <cell r="B3377">
            <v>2.13</v>
          </cell>
          <cell r="C3377">
            <v>2.121</v>
          </cell>
          <cell r="D3377">
            <v>2.67</v>
          </cell>
          <cell r="E3377">
            <v>2.6709999999999998</v>
          </cell>
        </row>
        <row r="3378">
          <cell r="A3378">
            <v>40877</v>
          </cell>
          <cell r="B3378">
            <v>2.15</v>
          </cell>
          <cell r="C3378">
            <v>2.1509999999999998</v>
          </cell>
          <cell r="D3378">
            <v>2.69</v>
          </cell>
          <cell r="E3378">
            <v>2.6920000000000002</v>
          </cell>
        </row>
        <row r="3379">
          <cell r="A3379">
            <v>40878</v>
          </cell>
          <cell r="B3379">
            <v>2.13</v>
          </cell>
          <cell r="C3379">
            <v>2.1349999999999998</v>
          </cell>
          <cell r="D3379">
            <v>2.69</v>
          </cell>
          <cell r="E3379">
            <v>2.6960000000000002</v>
          </cell>
        </row>
        <row r="3380">
          <cell r="A3380">
            <v>40879</v>
          </cell>
          <cell r="B3380">
            <v>2.12</v>
          </cell>
          <cell r="C3380">
            <v>2.1160000000000001</v>
          </cell>
          <cell r="D3380">
            <v>2.68</v>
          </cell>
          <cell r="E3380">
            <v>2.677</v>
          </cell>
        </row>
        <row r="3381">
          <cell r="A3381">
            <v>40882</v>
          </cell>
          <cell r="B3381">
            <v>2.09</v>
          </cell>
          <cell r="C3381">
            <v>2.0870000000000002</v>
          </cell>
          <cell r="D3381">
            <v>2.66</v>
          </cell>
          <cell r="E3381">
            <v>2.653</v>
          </cell>
        </row>
        <row r="3382">
          <cell r="A3382">
            <v>40883</v>
          </cell>
          <cell r="B3382">
            <v>2.13</v>
          </cell>
          <cell r="C3382">
            <v>2.129</v>
          </cell>
          <cell r="D3382">
            <v>2.68</v>
          </cell>
          <cell r="E3382">
            <v>2.6829999999999998</v>
          </cell>
        </row>
        <row r="3383">
          <cell r="A3383">
            <v>40884</v>
          </cell>
          <cell r="B3383">
            <v>2.06</v>
          </cell>
          <cell r="C3383">
            <v>2.056</v>
          </cell>
          <cell r="D3383">
            <v>2.63</v>
          </cell>
          <cell r="E3383">
            <v>2.6240000000000001</v>
          </cell>
        </row>
        <row r="3384">
          <cell r="A3384">
            <v>40885</v>
          </cell>
          <cell r="B3384">
            <v>1.99</v>
          </cell>
          <cell r="C3384">
            <v>1.998</v>
          </cell>
          <cell r="D3384">
            <v>2.58</v>
          </cell>
          <cell r="E3384">
            <v>2.5819999999999999</v>
          </cell>
        </row>
        <row r="3385">
          <cell r="A3385">
            <v>40886</v>
          </cell>
          <cell r="B3385">
            <v>2.06</v>
          </cell>
          <cell r="C3385">
            <v>2.0640000000000001</v>
          </cell>
          <cell r="D3385">
            <v>2.65</v>
          </cell>
          <cell r="E3385">
            <v>2.6579999999999999</v>
          </cell>
        </row>
        <row r="3386">
          <cell r="A3386">
            <v>40889</v>
          </cell>
          <cell r="B3386">
            <v>2.0099999999999998</v>
          </cell>
          <cell r="C3386">
            <v>2.0099999999999998</v>
          </cell>
          <cell r="D3386">
            <v>2.62</v>
          </cell>
          <cell r="E3386">
            <v>2.6179999999999999</v>
          </cell>
        </row>
        <row r="3387">
          <cell r="A3387">
            <v>40890</v>
          </cell>
          <cell r="B3387">
            <v>1.98</v>
          </cell>
          <cell r="C3387">
            <v>1.9770000000000001</v>
          </cell>
          <cell r="D3387">
            <v>2.57</v>
          </cell>
          <cell r="E3387">
            <v>2.5670000000000002</v>
          </cell>
        </row>
        <row r="3388">
          <cell r="A3388">
            <v>40891</v>
          </cell>
          <cell r="B3388">
            <v>1.95</v>
          </cell>
          <cell r="C3388">
            <v>1.9550000000000001</v>
          </cell>
          <cell r="D3388">
            <v>2.54</v>
          </cell>
          <cell r="E3388">
            <v>2.5369999999999999</v>
          </cell>
        </row>
        <row r="3389">
          <cell r="A3389">
            <v>40892</v>
          </cell>
          <cell r="B3389">
            <v>1.93</v>
          </cell>
          <cell r="C3389">
            <v>1.927</v>
          </cell>
          <cell r="D3389">
            <v>2.52</v>
          </cell>
          <cell r="E3389">
            <v>2.528</v>
          </cell>
        </row>
        <row r="3390">
          <cell r="A3390">
            <v>40893</v>
          </cell>
          <cell r="B3390">
            <v>1.87</v>
          </cell>
          <cell r="C3390">
            <v>1.8660000000000001</v>
          </cell>
          <cell r="D3390">
            <v>2.46</v>
          </cell>
          <cell r="E3390">
            <v>2.4540000000000002</v>
          </cell>
        </row>
        <row r="3391">
          <cell r="A3391">
            <v>40896</v>
          </cell>
          <cell r="B3391">
            <v>1.84</v>
          </cell>
          <cell r="C3391">
            <v>1.839</v>
          </cell>
          <cell r="D3391">
            <v>2.42</v>
          </cell>
          <cell r="E3391">
            <v>2.4129999999999998</v>
          </cell>
        </row>
        <row r="3392">
          <cell r="A3392">
            <v>40897</v>
          </cell>
          <cell r="B3392">
            <v>1.93</v>
          </cell>
          <cell r="C3392">
            <v>1.929</v>
          </cell>
          <cell r="D3392">
            <v>2.46</v>
          </cell>
          <cell r="E3392">
            <v>2.4649999999999999</v>
          </cell>
        </row>
        <row r="3393">
          <cell r="A3393">
            <v>40898</v>
          </cell>
          <cell r="B3393">
            <v>1.95</v>
          </cell>
          <cell r="C3393">
            <v>1.9550000000000001</v>
          </cell>
          <cell r="D3393">
            <v>2.4900000000000002</v>
          </cell>
          <cell r="E3393">
            <v>2.4940000000000002</v>
          </cell>
        </row>
        <row r="3394">
          <cell r="A3394">
            <v>40899</v>
          </cell>
          <cell r="B3394">
            <v>1.95</v>
          </cell>
          <cell r="C3394">
            <v>1.9530000000000001</v>
          </cell>
          <cell r="D3394">
            <v>2.5</v>
          </cell>
          <cell r="E3394">
            <v>2.4980000000000002</v>
          </cell>
        </row>
        <row r="3395">
          <cell r="A3395">
            <v>40900</v>
          </cell>
          <cell r="B3395">
            <v>2.0099999999999998</v>
          </cell>
          <cell r="C3395">
            <v>2.0099999999999998</v>
          </cell>
          <cell r="D3395">
            <v>2.5499999999999998</v>
          </cell>
          <cell r="E3395">
            <v>2.5459999999999998</v>
          </cell>
        </row>
        <row r="3396">
          <cell r="A3396">
            <v>40903</v>
          </cell>
          <cell r="B3396" t="str">
            <v xml:space="preserve"> Bank holiday</v>
          </cell>
          <cell r="C3396">
            <v>2.0099999999999998</v>
          </cell>
          <cell r="D3396" t="str">
            <v xml:space="preserve"> Bank holiday</v>
          </cell>
          <cell r="E3396">
            <v>2.5459999999999998</v>
          </cell>
        </row>
        <row r="3397">
          <cell r="A3397">
            <v>40904</v>
          </cell>
          <cell r="B3397" t="str">
            <v xml:space="preserve"> Bank holiday</v>
          </cell>
          <cell r="C3397">
            <v>1.996</v>
          </cell>
          <cell r="D3397" t="str">
            <v xml:space="preserve"> Bank holiday</v>
          </cell>
          <cell r="E3397">
            <v>2.5310000000000001</v>
          </cell>
        </row>
        <row r="3398">
          <cell r="A3398">
            <v>40905</v>
          </cell>
          <cell r="B3398">
            <v>1.96</v>
          </cell>
          <cell r="C3398">
            <v>1.9570000000000001</v>
          </cell>
          <cell r="D3398">
            <v>2.5</v>
          </cell>
          <cell r="E3398">
            <v>2.5030000000000001</v>
          </cell>
        </row>
        <row r="3399">
          <cell r="A3399">
            <v>40906</v>
          </cell>
          <cell r="B3399">
            <v>1.94</v>
          </cell>
          <cell r="C3399">
            <v>1.944</v>
          </cell>
          <cell r="D3399">
            <v>2.5</v>
          </cell>
          <cell r="E3399">
            <v>2.4969999999999999</v>
          </cell>
        </row>
        <row r="3400">
          <cell r="A3400">
            <v>40907</v>
          </cell>
          <cell r="B3400">
            <v>1.94</v>
          </cell>
          <cell r="C3400">
            <v>1.9410000000000001</v>
          </cell>
          <cell r="D3400">
            <v>2.4900000000000002</v>
          </cell>
          <cell r="E3400">
            <v>2.4940000000000002</v>
          </cell>
        </row>
        <row r="3401">
          <cell r="A3401">
            <v>40910</v>
          </cell>
          <cell r="B3401" t="str">
            <v xml:space="preserve"> Bank holiday</v>
          </cell>
          <cell r="C3401">
            <v>1.9410000000000001</v>
          </cell>
          <cell r="D3401" t="str">
            <v xml:space="preserve"> Bank holiday</v>
          </cell>
          <cell r="E3401">
            <v>2.4940000000000002</v>
          </cell>
        </row>
        <row r="3402">
          <cell r="A3402">
            <v>40911</v>
          </cell>
          <cell r="B3402">
            <v>1.99</v>
          </cell>
          <cell r="C3402">
            <v>1.99</v>
          </cell>
          <cell r="D3402">
            <v>2.5499999999999998</v>
          </cell>
          <cell r="E3402">
            <v>2.5529999999999999</v>
          </cell>
        </row>
        <row r="3403">
          <cell r="A3403">
            <v>40912</v>
          </cell>
          <cell r="B3403">
            <v>1.99</v>
          </cell>
          <cell r="C3403">
            <v>1.9930000000000001</v>
          </cell>
          <cell r="D3403">
            <v>2.57</v>
          </cell>
          <cell r="E3403">
            <v>2.5739999999999998</v>
          </cell>
        </row>
        <row r="3404">
          <cell r="A3404">
            <v>40913</v>
          </cell>
          <cell r="B3404">
            <v>1.97</v>
          </cell>
          <cell r="C3404">
            <v>1.9730000000000001</v>
          </cell>
          <cell r="D3404">
            <v>2.5499999999999998</v>
          </cell>
          <cell r="E3404">
            <v>2.5470000000000002</v>
          </cell>
        </row>
        <row r="3405">
          <cell r="A3405">
            <v>40914</v>
          </cell>
          <cell r="B3405">
            <v>1.94</v>
          </cell>
          <cell r="C3405">
            <v>1.9370000000000001</v>
          </cell>
          <cell r="D3405">
            <v>2.52</v>
          </cell>
          <cell r="E3405">
            <v>2.52</v>
          </cell>
        </row>
        <row r="3406">
          <cell r="A3406">
            <v>40917</v>
          </cell>
          <cell r="B3406">
            <v>1.95</v>
          </cell>
          <cell r="C3406">
            <v>1.9550000000000001</v>
          </cell>
          <cell r="D3406">
            <v>2.52</v>
          </cell>
          <cell r="E3406">
            <v>2.52</v>
          </cell>
        </row>
        <row r="3407">
          <cell r="A3407">
            <v>40918</v>
          </cell>
          <cell r="B3407">
            <v>1.98</v>
          </cell>
          <cell r="C3407">
            <v>1.9790000000000001</v>
          </cell>
          <cell r="D3407">
            <v>2.54</v>
          </cell>
          <cell r="E3407">
            <v>2.5459999999999998</v>
          </cell>
        </row>
        <row r="3408">
          <cell r="A3408">
            <v>40919</v>
          </cell>
          <cell r="B3408">
            <v>1.93</v>
          </cell>
          <cell r="C3408">
            <v>1.9379999999999999</v>
          </cell>
          <cell r="D3408">
            <v>2.5099999999999998</v>
          </cell>
          <cell r="E3408">
            <v>2.5030000000000001</v>
          </cell>
        </row>
        <row r="3409">
          <cell r="A3409">
            <v>40920</v>
          </cell>
          <cell r="B3409">
            <v>1.98</v>
          </cell>
          <cell r="C3409">
            <v>1.9790000000000001</v>
          </cell>
          <cell r="D3409">
            <v>2.54</v>
          </cell>
          <cell r="E3409">
            <v>2.5499999999999998</v>
          </cell>
        </row>
        <row r="3410">
          <cell r="A3410">
            <v>40921</v>
          </cell>
          <cell r="B3410">
            <v>1.93</v>
          </cell>
          <cell r="C3410">
            <v>1.9239999999999999</v>
          </cell>
          <cell r="D3410">
            <v>2.5099999999999998</v>
          </cell>
          <cell r="E3410">
            <v>2.5070000000000001</v>
          </cell>
        </row>
        <row r="3411">
          <cell r="A3411">
            <v>40924</v>
          </cell>
          <cell r="B3411">
            <v>1.94</v>
          </cell>
          <cell r="C3411">
            <v>1.9330000000000001</v>
          </cell>
          <cell r="D3411">
            <v>2.5099999999999998</v>
          </cell>
          <cell r="E3411">
            <v>2.5110000000000001</v>
          </cell>
        </row>
        <row r="3412">
          <cell r="A3412">
            <v>40925</v>
          </cell>
          <cell r="B3412">
            <v>1.92</v>
          </cell>
          <cell r="C3412">
            <v>1.92</v>
          </cell>
          <cell r="D3412">
            <v>2.5</v>
          </cell>
          <cell r="E3412">
            <v>2.5019999999999998</v>
          </cell>
        </row>
        <row r="3413">
          <cell r="A3413">
            <v>40926</v>
          </cell>
          <cell r="B3413">
            <v>1.96</v>
          </cell>
          <cell r="C3413">
            <v>1.9590000000000001</v>
          </cell>
          <cell r="D3413">
            <v>2.5299999999999998</v>
          </cell>
          <cell r="E3413">
            <v>2.5289999999999999</v>
          </cell>
        </row>
        <row r="3414">
          <cell r="A3414">
            <v>40927</v>
          </cell>
          <cell r="B3414">
            <v>2</v>
          </cell>
          <cell r="C3414">
            <v>2.008</v>
          </cell>
          <cell r="D3414">
            <v>2.57</v>
          </cell>
          <cell r="E3414">
            <v>2.5720000000000001</v>
          </cell>
        </row>
        <row r="3415">
          <cell r="A3415">
            <v>40928</v>
          </cell>
          <cell r="B3415">
            <v>2.06</v>
          </cell>
          <cell r="C3415">
            <v>2.0619999999999998</v>
          </cell>
          <cell r="D3415">
            <v>2.63</v>
          </cell>
          <cell r="E3415">
            <v>2.6269999999999998</v>
          </cell>
        </row>
        <row r="3416">
          <cell r="A3416">
            <v>40931</v>
          </cell>
          <cell r="B3416">
            <v>2.08</v>
          </cell>
          <cell r="C3416">
            <v>2.085</v>
          </cell>
          <cell r="D3416">
            <v>2.66</v>
          </cell>
          <cell r="E3416">
            <v>2.665</v>
          </cell>
        </row>
        <row r="3417">
          <cell r="A3417">
            <v>40932</v>
          </cell>
          <cell r="B3417">
            <v>2.08</v>
          </cell>
          <cell r="C3417">
            <v>2.0870000000000002</v>
          </cell>
          <cell r="D3417">
            <v>2.67</v>
          </cell>
          <cell r="E3417">
            <v>2.669</v>
          </cell>
        </row>
        <row r="3418">
          <cell r="A3418">
            <v>40933</v>
          </cell>
          <cell r="B3418">
            <v>2.04</v>
          </cell>
          <cell r="C3418">
            <v>2.044</v>
          </cell>
          <cell r="D3418">
            <v>2.64</v>
          </cell>
          <cell r="E3418">
            <v>2.6509999999999998</v>
          </cell>
        </row>
        <row r="3419">
          <cell r="A3419">
            <v>40934</v>
          </cell>
          <cell r="B3419">
            <v>2.02</v>
          </cell>
          <cell r="C3419">
            <v>2.0150000000000001</v>
          </cell>
          <cell r="D3419">
            <v>2.62</v>
          </cell>
          <cell r="E3419">
            <v>2.6259999999999999</v>
          </cell>
        </row>
        <row r="3420">
          <cell r="A3420">
            <v>40935</v>
          </cell>
          <cell r="B3420">
            <v>1.99</v>
          </cell>
          <cell r="C3420">
            <v>1.986</v>
          </cell>
          <cell r="D3420">
            <v>2.6</v>
          </cell>
          <cell r="E3420">
            <v>2.6019999999999999</v>
          </cell>
        </row>
        <row r="3421">
          <cell r="A3421">
            <v>40938</v>
          </cell>
          <cell r="B3421">
            <v>1.94</v>
          </cell>
          <cell r="C3421">
            <v>1.9379999999999999</v>
          </cell>
          <cell r="D3421">
            <v>2.5499999999999998</v>
          </cell>
          <cell r="E3421">
            <v>2.548</v>
          </cell>
        </row>
        <row r="3422">
          <cell r="A3422">
            <v>40939</v>
          </cell>
          <cell r="B3422">
            <v>1.89</v>
          </cell>
          <cell r="C3422">
            <v>1.889</v>
          </cell>
          <cell r="D3422">
            <v>2.5</v>
          </cell>
          <cell r="E3422">
            <v>2.504</v>
          </cell>
        </row>
        <row r="3423">
          <cell r="A3423">
            <v>40940</v>
          </cell>
          <cell r="B3423">
            <v>1.9</v>
          </cell>
          <cell r="C3423">
            <v>1.9139999999999999</v>
          </cell>
          <cell r="D3423">
            <v>2.52</v>
          </cell>
          <cell r="E3423">
            <v>2.5230000000000001</v>
          </cell>
        </row>
        <row r="3424">
          <cell r="A3424">
            <v>40941</v>
          </cell>
          <cell r="B3424">
            <v>1.94</v>
          </cell>
          <cell r="C3424">
            <v>1.94</v>
          </cell>
          <cell r="D3424">
            <v>2.5499999999999998</v>
          </cell>
          <cell r="E3424">
            <v>2.5499999999999998</v>
          </cell>
        </row>
        <row r="3425">
          <cell r="A3425">
            <v>40942</v>
          </cell>
          <cell r="B3425">
            <v>2.0099999999999998</v>
          </cell>
          <cell r="C3425">
            <v>2.0099999999999998</v>
          </cell>
          <cell r="D3425">
            <v>2.61</v>
          </cell>
          <cell r="E3425">
            <v>2.61</v>
          </cell>
        </row>
        <row r="3426">
          <cell r="A3426">
            <v>40945</v>
          </cell>
          <cell r="B3426">
            <v>1.98</v>
          </cell>
          <cell r="C3426">
            <v>1.98</v>
          </cell>
          <cell r="D3426">
            <v>2.57</v>
          </cell>
          <cell r="E3426">
            <v>2.57</v>
          </cell>
        </row>
        <row r="3427">
          <cell r="A3427">
            <v>40946</v>
          </cell>
          <cell r="B3427">
            <v>2.04</v>
          </cell>
          <cell r="C3427">
            <v>2.04</v>
          </cell>
          <cell r="D3427">
            <v>2.62</v>
          </cell>
          <cell r="E3427">
            <v>2.62</v>
          </cell>
        </row>
        <row r="3428">
          <cell r="A3428">
            <v>40947</v>
          </cell>
          <cell r="B3428">
            <v>2.06</v>
          </cell>
          <cell r="C3428">
            <v>2.06</v>
          </cell>
          <cell r="D3428">
            <v>2.64</v>
          </cell>
          <cell r="E3428">
            <v>2.64</v>
          </cell>
        </row>
        <row r="3429">
          <cell r="A3429">
            <v>40948</v>
          </cell>
          <cell r="B3429">
            <v>2.09</v>
          </cell>
          <cell r="C3429">
            <v>2.09</v>
          </cell>
          <cell r="D3429">
            <v>2.64</v>
          </cell>
          <cell r="E3429">
            <v>2.64</v>
          </cell>
        </row>
        <row r="3430">
          <cell r="A3430">
            <v>40949</v>
          </cell>
          <cell r="B3430">
            <v>2.0499999999999998</v>
          </cell>
          <cell r="C3430">
            <v>2.0499999999999998</v>
          </cell>
          <cell r="D3430">
            <v>2.62</v>
          </cell>
          <cell r="E3430">
            <v>2.62</v>
          </cell>
        </row>
        <row r="3431">
          <cell r="A3431">
            <v>40952</v>
          </cell>
          <cell r="B3431">
            <v>2.0699999999999998</v>
          </cell>
          <cell r="C3431">
            <v>2.0699999999999998</v>
          </cell>
          <cell r="D3431">
            <v>2.64</v>
          </cell>
          <cell r="E3431">
            <v>2.64</v>
          </cell>
        </row>
        <row r="3432">
          <cell r="A3432">
            <v>40953</v>
          </cell>
          <cell r="B3432">
            <v>2.02</v>
          </cell>
          <cell r="C3432">
            <v>2.02</v>
          </cell>
          <cell r="D3432">
            <v>2.6</v>
          </cell>
          <cell r="E3432">
            <v>2.6</v>
          </cell>
        </row>
        <row r="3433">
          <cell r="A3433">
            <v>40954</v>
          </cell>
          <cell r="B3433">
            <v>2.0099999999999998</v>
          </cell>
          <cell r="C3433">
            <v>2.0099999999999998</v>
          </cell>
          <cell r="D3433">
            <v>2.59</v>
          </cell>
          <cell r="E3433">
            <v>2.59</v>
          </cell>
        </row>
        <row r="3434">
          <cell r="A3434">
            <v>40955</v>
          </cell>
          <cell r="B3434">
            <v>2.0299999999999998</v>
          </cell>
          <cell r="C3434">
            <v>2.0299999999999998</v>
          </cell>
          <cell r="D3434">
            <v>2.61</v>
          </cell>
          <cell r="E3434">
            <v>2.61</v>
          </cell>
        </row>
        <row r="3435">
          <cell r="A3435">
            <v>40956</v>
          </cell>
          <cell r="B3435">
            <v>2.0499999999999998</v>
          </cell>
          <cell r="C3435">
            <v>2.0499999999999998</v>
          </cell>
          <cell r="D3435">
            <v>2.64</v>
          </cell>
          <cell r="E3435">
            <v>2.64</v>
          </cell>
        </row>
        <row r="3436">
          <cell r="A3436">
            <v>40959</v>
          </cell>
          <cell r="B3436" t="str">
            <v xml:space="preserve"> Bank holiday</v>
          </cell>
          <cell r="C3436" t="str">
            <v xml:space="preserve"> Bank holiday</v>
          </cell>
          <cell r="D3436" t="str">
            <v xml:space="preserve"> Bank holiday</v>
          </cell>
          <cell r="E3436" t="str">
            <v xml:space="preserve"> Bank holiday</v>
          </cell>
        </row>
        <row r="3437">
          <cell r="A3437">
            <v>40960</v>
          </cell>
          <cell r="B3437">
            <v>2.09</v>
          </cell>
          <cell r="C3437">
            <v>2.09</v>
          </cell>
          <cell r="D3437">
            <v>2.66</v>
          </cell>
          <cell r="E3437">
            <v>2.66</v>
          </cell>
        </row>
        <row r="3438">
          <cell r="A3438">
            <v>40961</v>
          </cell>
          <cell r="B3438">
            <v>2.0499999999999998</v>
          </cell>
          <cell r="C3438">
            <v>2.0499999999999998</v>
          </cell>
          <cell r="D3438">
            <v>2.64</v>
          </cell>
          <cell r="E3438">
            <v>2.64</v>
          </cell>
        </row>
        <row r="3439">
          <cell r="A3439">
            <v>40962</v>
          </cell>
          <cell r="B3439">
            <v>2.0499999999999998</v>
          </cell>
          <cell r="C3439">
            <v>2.0499999999999998</v>
          </cell>
          <cell r="D3439">
            <v>2.64</v>
          </cell>
          <cell r="E3439">
            <v>2.64</v>
          </cell>
        </row>
        <row r="3440">
          <cell r="A3440">
            <v>40963</v>
          </cell>
          <cell r="B3440">
            <v>2.02</v>
          </cell>
          <cell r="C3440">
            <v>2.02</v>
          </cell>
          <cell r="D3440">
            <v>2.64</v>
          </cell>
          <cell r="E3440">
            <v>2.64</v>
          </cell>
        </row>
        <row r="3441">
          <cell r="A3441">
            <v>40966</v>
          </cell>
          <cell r="B3441">
            <v>2</v>
          </cell>
          <cell r="C3441">
            <v>2</v>
          </cell>
          <cell r="D3441">
            <v>2.62</v>
          </cell>
          <cell r="E3441">
            <v>2.62</v>
          </cell>
        </row>
        <row r="3442">
          <cell r="A3442">
            <v>40967</v>
          </cell>
          <cell r="B3442">
            <v>1.98</v>
          </cell>
          <cell r="C3442">
            <v>1.98</v>
          </cell>
          <cell r="D3442">
            <v>2.6</v>
          </cell>
          <cell r="E3442">
            <v>2.6</v>
          </cell>
        </row>
        <row r="3443">
          <cell r="A3443">
            <v>40968</v>
          </cell>
          <cell r="B3443">
            <v>1.98</v>
          </cell>
          <cell r="C3443">
            <v>1.98</v>
          </cell>
          <cell r="D3443">
            <v>2.6</v>
          </cell>
          <cell r="E3443">
            <v>2.6</v>
          </cell>
        </row>
        <row r="3444">
          <cell r="A3444">
            <v>40969</v>
          </cell>
          <cell r="B3444">
            <v>2</v>
          </cell>
          <cell r="C3444">
            <v>2</v>
          </cell>
          <cell r="D3444">
            <v>2.61</v>
          </cell>
          <cell r="E3444">
            <v>2.61</v>
          </cell>
        </row>
        <row r="3445">
          <cell r="A3445">
            <v>40970</v>
          </cell>
          <cell r="B3445">
            <v>1.96</v>
          </cell>
          <cell r="C3445">
            <v>1.96</v>
          </cell>
          <cell r="D3445">
            <v>2.58</v>
          </cell>
          <cell r="E3445">
            <v>2.58</v>
          </cell>
        </row>
        <row r="3446">
          <cell r="A3446">
            <v>40973</v>
          </cell>
          <cell r="B3446">
            <v>1.98</v>
          </cell>
          <cell r="C3446">
            <v>1.98</v>
          </cell>
          <cell r="D3446">
            <v>2.58</v>
          </cell>
          <cell r="E3446">
            <v>2.58</v>
          </cell>
        </row>
        <row r="3447">
          <cell r="A3447">
            <v>40974</v>
          </cell>
          <cell r="B3447">
            <v>1.94</v>
          </cell>
          <cell r="C3447">
            <v>1.94</v>
          </cell>
          <cell r="D3447">
            <v>2.5499999999999998</v>
          </cell>
          <cell r="E3447">
            <v>2.5499999999999998</v>
          </cell>
        </row>
        <row r="3448">
          <cell r="A3448">
            <v>40975</v>
          </cell>
          <cell r="B3448">
            <v>1.97</v>
          </cell>
          <cell r="C3448">
            <v>1.97</v>
          </cell>
          <cell r="D3448">
            <v>2.57</v>
          </cell>
          <cell r="E3448">
            <v>2.57</v>
          </cell>
        </row>
        <row r="3449">
          <cell r="A3449">
            <v>40976</v>
          </cell>
          <cell r="B3449">
            <v>2.0099999999999998</v>
          </cell>
          <cell r="C3449">
            <v>2.0099999999999998</v>
          </cell>
          <cell r="D3449">
            <v>2.59</v>
          </cell>
          <cell r="E3449">
            <v>2.59</v>
          </cell>
        </row>
        <row r="3450">
          <cell r="A3450">
            <v>40977</v>
          </cell>
          <cell r="B3450">
            <v>2.0099999999999998</v>
          </cell>
          <cell r="C3450">
            <v>2.0099999999999998</v>
          </cell>
          <cell r="D3450">
            <v>2.59</v>
          </cell>
          <cell r="E3450">
            <v>2.59</v>
          </cell>
        </row>
        <row r="3451">
          <cell r="A3451">
            <v>40980</v>
          </cell>
          <cell r="B3451">
            <v>1.99</v>
          </cell>
          <cell r="C3451">
            <v>1.99</v>
          </cell>
          <cell r="D3451">
            <v>2.58</v>
          </cell>
          <cell r="E3451">
            <v>2.58</v>
          </cell>
        </row>
        <row r="3452">
          <cell r="A3452">
            <v>40981</v>
          </cell>
          <cell r="B3452">
            <v>2.06</v>
          </cell>
          <cell r="C3452">
            <v>2.06</v>
          </cell>
          <cell r="D3452">
            <v>2.63</v>
          </cell>
          <cell r="E3452">
            <v>2.63</v>
          </cell>
        </row>
        <row r="3453">
          <cell r="A3453">
            <v>40982</v>
          </cell>
          <cell r="B3453">
            <v>2.17</v>
          </cell>
          <cell r="C3453">
            <v>2.17</v>
          </cell>
          <cell r="D3453">
            <v>2.7</v>
          </cell>
          <cell r="E3453">
            <v>2.7</v>
          </cell>
        </row>
        <row r="3454">
          <cell r="A3454">
            <v>40983</v>
          </cell>
          <cell r="B3454">
            <v>2.21</v>
          </cell>
          <cell r="C3454">
            <v>2.21</v>
          </cell>
          <cell r="D3454">
            <v>2.74</v>
          </cell>
          <cell r="E3454">
            <v>2.74</v>
          </cell>
        </row>
        <row r="3455">
          <cell r="A3455">
            <v>40984</v>
          </cell>
          <cell r="B3455">
            <v>2.2400000000000002</v>
          </cell>
          <cell r="C3455">
            <v>2.2400000000000002</v>
          </cell>
          <cell r="D3455">
            <v>2.77</v>
          </cell>
          <cell r="E3455">
            <v>2.77</v>
          </cell>
        </row>
        <row r="3456">
          <cell r="A3456">
            <v>40987</v>
          </cell>
          <cell r="B3456">
            <v>2.29</v>
          </cell>
          <cell r="C3456">
            <v>2.29</v>
          </cell>
          <cell r="D3456">
            <v>2.81</v>
          </cell>
          <cell r="E3456">
            <v>2.81</v>
          </cell>
        </row>
        <row r="3457">
          <cell r="A3457">
            <v>40988</v>
          </cell>
          <cell r="B3457">
            <v>2.2799999999999998</v>
          </cell>
          <cell r="C3457">
            <v>2.2799999999999998</v>
          </cell>
          <cell r="D3457">
            <v>2.81</v>
          </cell>
          <cell r="E3457">
            <v>2.81</v>
          </cell>
        </row>
        <row r="3458">
          <cell r="A3458">
            <v>40989</v>
          </cell>
          <cell r="B3458">
            <v>2.2400000000000002</v>
          </cell>
          <cell r="C3458">
            <v>2.2400000000000002</v>
          </cell>
          <cell r="D3458">
            <v>2.77</v>
          </cell>
          <cell r="E3458">
            <v>2.77</v>
          </cell>
        </row>
        <row r="3459">
          <cell r="A3459">
            <v>40990</v>
          </cell>
          <cell r="B3459">
            <v>2.2000000000000002</v>
          </cell>
          <cell r="C3459">
            <v>2.2000000000000002</v>
          </cell>
          <cell r="D3459">
            <v>2.73</v>
          </cell>
          <cell r="E3459">
            <v>2.73</v>
          </cell>
        </row>
        <row r="3460">
          <cell r="A3460">
            <v>40991</v>
          </cell>
          <cell r="B3460">
            <v>2.1800000000000002</v>
          </cell>
          <cell r="C3460">
            <v>2.1800000000000002</v>
          </cell>
          <cell r="D3460">
            <v>2.72</v>
          </cell>
          <cell r="E3460">
            <v>2.72</v>
          </cell>
        </row>
        <row r="3461">
          <cell r="A3461">
            <v>40994</v>
          </cell>
          <cell r="B3461">
            <v>2.19</v>
          </cell>
          <cell r="C3461">
            <v>2.19</v>
          </cell>
          <cell r="D3461">
            <v>2.72</v>
          </cell>
          <cell r="E3461">
            <v>2.72</v>
          </cell>
        </row>
        <row r="3462">
          <cell r="A3462">
            <v>40995</v>
          </cell>
          <cell r="B3462">
            <v>2.12</v>
          </cell>
          <cell r="C3462">
            <v>2.12</v>
          </cell>
          <cell r="D3462">
            <v>2.67</v>
          </cell>
          <cell r="E3462">
            <v>2.67</v>
          </cell>
        </row>
        <row r="3463">
          <cell r="A3463">
            <v>40996</v>
          </cell>
          <cell r="B3463">
            <v>2.12</v>
          </cell>
          <cell r="C3463">
            <v>2.12</v>
          </cell>
          <cell r="D3463">
            <v>2.67</v>
          </cell>
          <cell r="E3463">
            <v>2.67</v>
          </cell>
        </row>
        <row r="3464">
          <cell r="A3464">
            <v>40997</v>
          </cell>
          <cell r="B3464">
            <v>2.08</v>
          </cell>
          <cell r="C3464">
            <v>2.08</v>
          </cell>
          <cell r="D3464">
            <v>2.64</v>
          </cell>
          <cell r="E3464">
            <v>2.64</v>
          </cell>
        </row>
        <row r="3465">
          <cell r="A3465">
            <v>40998</v>
          </cell>
          <cell r="B3465">
            <v>2.11</v>
          </cell>
          <cell r="C3465">
            <v>2.11</v>
          </cell>
          <cell r="D3465">
            <v>2.66</v>
          </cell>
          <cell r="E3465">
            <v>2.66</v>
          </cell>
        </row>
        <row r="3466">
          <cell r="A3466">
            <v>41001</v>
          </cell>
          <cell r="B3466">
            <v>2.13</v>
          </cell>
          <cell r="C3466">
            <v>2.13</v>
          </cell>
          <cell r="D3466">
            <v>2.66</v>
          </cell>
          <cell r="E3466">
            <v>2.66</v>
          </cell>
        </row>
        <row r="3467">
          <cell r="A3467">
            <v>41002</v>
          </cell>
          <cell r="B3467">
            <v>2.19</v>
          </cell>
          <cell r="C3467">
            <v>2.19</v>
          </cell>
          <cell r="D3467">
            <v>2.73</v>
          </cell>
          <cell r="E3467">
            <v>2.73</v>
          </cell>
        </row>
        <row r="3468">
          <cell r="A3468">
            <v>41003</v>
          </cell>
          <cell r="B3468">
            <v>2.13</v>
          </cell>
          <cell r="C3468">
            <v>2.13</v>
          </cell>
          <cell r="D3468">
            <v>2.68</v>
          </cell>
          <cell r="E3468">
            <v>2.68</v>
          </cell>
        </row>
        <row r="3469">
          <cell r="A3469">
            <v>41004</v>
          </cell>
          <cell r="B3469">
            <v>2.13</v>
          </cell>
          <cell r="C3469">
            <v>2.13</v>
          </cell>
          <cell r="D3469">
            <v>2.68</v>
          </cell>
          <cell r="E3469">
            <v>2.68</v>
          </cell>
        </row>
        <row r="3470">
          <cell r="A3470">
            <v>41005</v>
          </cell>
          <cell r="B3470" t="str">
            <v xml:space="preserve"> Bank holiday</v>
          </cell>
          <cell r="C3470" t="str">
            <v xml:space="preserve"> Bank holiday</v>
          </cell>
          <cell r="D3470" t="str">
            <v xml:space="preserve"> Bank holiday</v>
          </cell>
          <cell r="E3470" t="str">
            <v xml:space="preserve"> Bank holiday</v>
          </cell>
        </row>
        <row r="3471">
          <cell r="A3471">
            <v>41008</v>
          </cell>
          <cell r="B3471">
            <v>2.0699999999999998</v>
          </cell>
          <cell r="C3471">
            <v>2.0699999999999998</v>
          </cell>
          <cell r="D3471">
            <v>2.63</v>
          </cell>
          <cell r="E3471">
            <v>2.63</v>
          </cell>
        </row>
        <row r="3472">
          <cell r="A3472">
            <v>41009</v>
          </cell>
          <cell r="B3472">
            <v>1.98</v>
          </cell>
          <cell r="C3472">
            <v>1.98</v>
          </cell>
          <cell r="D3472">
            <v>2.5499999999999998</v>
          </cell>
          <cell r="E3472">
            <v>2.5499999999999998</v>
          </cell>
        </row>
        <row r="3473">
          <cell r="A3473">
            <v>41010</v>
          </cell>
          <cell r="B3473">
            <v>2.0099999999999998</v>
          </cell>
          <cell r="C3473">
            <v>2.0099999999999998</v>
          </cell>
          <cell r="D3473">
            <v>2.58</v>
          </cell>
          <cell r="E3473">
            <v>2.58</v>
          </cell>
        </row>
        <row r="3474">
          <cell r="A3474">
            <v>41011</v>
          </cell>
          <cell r="B3474">
            <v>2.0499999999999998</v>
          </cell>
          <cell r="C3474">
            <v>2.0499999999999998</v>
          </cell>
          <cell r="D3474">
            <v>2.6</v>
          </cell>
          <cell r="E3474">
            <v>2.6</v>
          </cell>
        </row>
        <row r="3475">
          <cell r="A3475">
            <v>41012</v>
          </cell>
          <cell r="B3475">
            <v>1.99</v>
          </cell>
          <cell r="C3475">
            <v>1.99</v>
          </cell>
          <cell r="D3475">
            <v>2.5499999999999998</v>
          </cell>
          <cell r="E3475">
            <v>2.5499999999999998</v>
          </cell>
        </row>
        <row r="3476">
          <cell r="A3476">
            <v>41015</v>
          </cell>
          <cell r="B3476">
            <v>2.0099999999999998</v>
          </cell>
          <cell r="C3476">
            <v>2.0099999999999998</v>
          </cell>
          <cell r="D3476">
            <v>2.57</v>
          </cell>
          <cell r="E3476">
            <v>2.57</v>
          </cell>
        </row>
        <row r="3477">
          <cell r="A3477">
            <v>41016</v>
          </cell>
          <cell r="B3477">
            <v>2.0699999999999998</v>
          </cell>
          <cell r="C3477">
            <v>2.0699999999999998</v>
          </cell>
          <cell r="D3477">
            <v>2.61</v>
          </cell>
          <cell r="E3477">
            <v>2.61</v>
          </cell>
        </row>
        <row r="3478">
          <cell r="A3478">
            <v>41017</v>
          </cell>
          <cell r="B3478">
            <v>2.04</v>
          </cell>
          <cell r="C3478">
            <v>2.04</v>
          </cell>
          <cell r="D3478">
            <v>2.59</v>
          </cell>
          <cell r="E3478">
            <v>2.59</v>
          </cell>
        </row>
        <row r="3479">
          <cell r="A3479">
            <v>41018</v>
          </cell>
          <cell r="B3479">
            <v>2.04</v>
          </cell>
          <cell r="C3479">
            <v>2.04</v>
          </cell>
          <cell r="D3479">
            <v>2.58</v>
          </cell>
          <cell r="E3479">
            <v>2.58</v>
          </cell>
        </row>
        <row r="3480">
          <cell r="A3480">
            <v>41019</v>
          </cell>
          <cell r="B3480">
            <v>2.06</v>
          </cell>
          <cell r="C3480">
            <v>2.06</v>
          </cell>
          <cell r="D3480">
            <v>2.61</v>
          </cell>
          <cell r="E3480">
            <v>2.61</v>
          </cell>
        </row>
        <row r="3481">
          <cell r="A3481">
            <v>41022</v>
          </cell>
          <cell r="B3481">
            <v>2.04</v>
          </cell>
          <cell r="C3481">
            <v>2.04</v>
          </cell>
          <cell r="D3481">
            <v>2.59</v>
          </cell>
          <cell r="E3481">
            <v>2.59</v>
          </cell>
        </row>
        <row r="3482">
          <cell r="A3482">
            <v>41023</v>
          </cell>
          <cell r="B3482">
            <v>2.0699999999999998</v>
          </cell>
          <cell r="C3482">
            <v>2.0699999999999998</v>
          </cell>
          <cell r="D3482">
            <v>2.62</v>
          </cell>
          <cell r="E3482">
            <v>2.62</v>
          </cell>
        </row>
        <row r="3483">
          <cell r="A3483">
            <v>41024</v>
          </cell>
          <cell r="B3483">
            <v>2.1</v>
          </cell>
          <cell r="C3483">
            <v>2.1</v>
          </cell>
          <cell r="D3483">
            <v>2.65</v>
          </cell>
          <cell r="E3483">
            <v>2.65</v>
          </cell>
        </row>
        <row r="3484">
          <cell r="A3484">
            <v>41025</v>
          </cell>
          <cell r="B3484">
            <v>2.0499999999999998</v>
          </cell>
          <cell r="C3484">
            <v>2.0499999999999998</v>
          </cell>
          <cell r="D3484">
            <v>2.61</v>
          </cell>
          <cell r="E3484">
            <v>2.61</v>
          </cell>
        </row>
        <row r="3485">
          <cell r="A3485">
            <v>41026</v>
          </cell>
          <cell r="B3485">
            <v>2.09</v>
          </cell>
          <cell r="C3485">
            <v>2.09</v>
          </cell>
          <cell r="D3485">
            <v>2.63</v>
          </cell>
          <cell r="E3485">
            <v>2.63</v>
          </cell>
        </row>
        <row r="3486">
          <cell r="A3486">
            <v>41029</v>
          </cell>
          <cell r="B3486">
            <v>2.04</v>
          </cell>
          <cell r="C3486">
            <v>2.04</v>
          </cell>
          <cell r="D3486">
            <v>2.61</v>
          </cell>
          <cell r="E3486">
            <v>2.61</v>
          </cell>
        </row>
        <row r="3487">
          <cell r="A3487">
            <v>41030</v>
          </cell>
          <cell r="B3487">
            <v>2.0499999999999998</v>
          </cell>
          <cell r="C3487">
            <v>2.0499999999999998</v>
          </cell>
          <cell r="D3487">
            <v>2.61</v>
          </cell>
          <cell r="E3487">
            <v>2.61</v>
          </cell>
        </row>
        <row r="3488">
          <cell r="A3488">
            <v>41031</v>
          </cell>
          <cell r="B3488">
            <v>2.02</v>
          </cell>
          <cell r="C3488">
            <v>2.02</v>
          </cell>
          <cell r="D3488">
            <v>2.59</v>
          </cell>
          <cell r="E3488">
            <v>2.59</v>
          </cell>
        </row>
        <row r="3489">
          <cell r="A3489">
            <v>41032</v>
          </cell>
          <cell r="B3489">
            <v>2</v>
          </cell>
          <cell r="C3489">
            <v>2</v>
          </cell>
          <cell r="D3489">
            <v>2.59</v>
          </cell>
          <cell r="E3489">
            <v>2.59</v>
          </cell>
        </row>
        <row r="3490">
          <cell r="A3490">
            <v>41033</v>
          </cell>
          <cell r="B3490">
            <v>2.02</v>
          </cell>
          <cell r="C3490">
            <v>2.02</v>
          </cell>
          <cell r="D3490">
            <v>2.54</v>
          </cell>
          <cell r="E3490">
            <v>2.54</v>
          </cell>
        </row>
        <row r="3491">
          <cell r="A3491">
            <v>41036</v>
          </cell>
          <cell r="B3491">
            <v>2.02</v>
          </cell>
          <cell r="C3491">
            <v>2.02</v>
          </cell>
          <cell r="D3491">
            <v>2.54</v>
          </cell>
          <cell r="E3491">
            <v>2.54</v>
          </cell>
        </row>
        <row r="3492">
          <cell r="A3492">
            <v>41037</v>
          </cell>
          <cell r="B3492">
            <v>1.97</v>
          </cell>
          <cell r="C3492">
            <v>1.97</v>
          </cell>
          <cell r="D3492">
            <v>2.5</v>
          </cell>
          <cell r="E3492">
            <v>2.5</v>
          </cell>
        </row>
        <row r="3493">
          <cell r="A3493">
            <v>41038</v>
          </cell>
          <cell r="B3493">
            <v>1.99</v>
          </cell>
          <cell r="C3493">
            <v>1.99</v>
          </cell>
          <cell r="D3493">
            <v>2.5099999999999998</v>
          </cell>
          <cell r="E3493">
            <v>2.5099999999999998</v>
          </cell>
        </row>
        <row r="3494">
          <cell r="A3494">
            <v>41039</v>
          </cell>
          <cell r="B3494">
            <v>1.99</v>
          </cell>
          <cell r="C3494">
            <v>1.99</v>
          </cell>
          <cell r="D3494">
            <v>2.5</v>
          </cell>
          <cell r="E3494">
            <v>2.5</v>
          </cell>
        </row>
        <row r="3495">
          <cell r="A3495">
            <v>41040</v>
          </cell>
          <cell r="B3495">
            <v>1.97</v>
          </cell>
          <cell r="C3495">
            <v>1.97</v>
          </cell>
          <cell r="D3495">
            <v>2.4700000000000002</v>
          </cell>
          <cell r="E3495">
            <v>2.4700000000000002</v>
          </cell>
        </row>
        <row r="3496">
          <cell r="A3496">
            <v>41043</v>
          </cell>
          <cell r="B3496">
            <v>1.94</v>
          </cell>
          <cell r="C3496">
            <v>1.94</v>
          </cell>
          <cell r="D3496">
            <v>2.44</v>
          </cell>
          <cell r="E3496">
            <v>2.44</v>
          </cell>
        </row>
        <row r="3497">
          <cell r="A3497">
            <v>41044</v>
          </cell>
          <cell r="B3497">
            <v>1.93</v>
          </cell>
          <cell r="C3497">
            <v>1.93</v>
          </cell>
          <cell r="D3497">
            <v>2.4500000000000002</v>
          </cell>
          <cell r="E3497">
            <v>2.4500000000000002</v>
          </cell>
        </row>
        <row r="3498">
          <cell r="A3498">
            <v>41045</v>
          </cell>
          <cell r="B3498">
            <v>1.93</v>
          </cell>
          <cell r="C3498">
            <v>1.93</v>
          </cell>
          <cell r="D3498">
            <v>2.4500000000000002</v>
          </cell>
          <cell r="E3498">
            <v>2.4500000000000002</v>
          </cell>
        </row>
        <row r="3499">
          <cell r="A3499">
            <v>41046</v>
          </cell>
          <cell r="B3499">
            <v>1.88</v>
          </cell>
          <cell r="C3499">
            <v>1.88</v>
          </cell>
          <cell r="D3499">
            <v>2.42</v>
          </cell>
          <cell r="E3499">
            <v>2.42</v>
          </cell>
        </row>
        <row r="3500">
          <cell r="A3500">
            <v>41047</v>
          </cell>
          <cell r="B3500">
            <v>1.89</v>
          </cell>
          <cell r="C3500">
            <v>1.89</v>
          </cell>
          <cell r="D3500">
            <v>2.4300000000000002</v>
          </cell>
          <cell r="E3500">
            <v>2.4300000000000002</v>
          </cell>
        </row>
        <row r="3501">
          <cell r="A3501">
            <v>41050</v>
          </cell>
          <cell r="B3501" t="str">
            <v xml:space="preserve"> Bank holiday</v>
          </cell>
          <cell r="C3501" t="str">
            <v xml:space="preserve"> Bank holiday</v>
          </cell>
          <cell r="D3501" t="str">
            <v xml:space="preserve"> Bank holiday</v>
          </cell>
          <cell r="E3501" t="str">
            <v xml:space="preserve"> Bank holiday</v>
          </cell>
        </row>
        <row r="3502">
          <cell r="A3502">
            <v>41051</v>
          </cell>
          <cell r="B3502">
            <v>1.91</v>
          </cell>
          <cell r="C3502">
            <v>1.91</v>
          </cell>
          <cell r="D3502">
            <v>2.44</v>
          </cell>
          <cell r="E3502">
            <v>2.44</v>
          </cell>
        </row>
        <row r="3503">
          <cell r="A3503">
            <v>41052</v>
          </cell>
          <cell r="B3503">
            <v>1.88</v>
          </cell>
          <cell r="C3503">
            <v>1.88</v>
          </cell>
          <cell r="D3503">
            <v>2.4</v>
          </cell>
          <cell r="E3503">
            <v>2.4</v>
          </cell>
        </row>
        <row r="3504">
          <cell r="A3504">
            <v>41053</v>
          </cell>
          <cell r="B3504">
            <v>1.86</v>
          </cell>
          <cell r="C3504">
            <v>1.86</v>
          </cell>
          <cell r="D3504">
            <v>2.4</v>
          </cell>
          <cell r="E3504">
            <v>2.4</v>
          </cell>
        </row>
        <row r="3505">
          <cell r="A3505">
            <v>41054</v>
          </cell>
          <cell r="B3505">
            <v>1.8</v>
          </cell>
          <cell r="C3505">
            <v>1.8</v>
          </cell>
          <cell r="D3505">
            <v>2.35</v>
          </cell>
          <cell r="E3505">
            <v>2.35</v>
          </cell>
        </row>
        <row r="3506">
          <cell r="A3506">
            <v>41057</v>
          </cell>
          <cell r="B3506">
            <v>1.84</v>
          </cell>
          <cell r="C3506">
            <v>1.84</v>
          </cell>
          <cell r="D3506">
            <v>2.37</v>
          </cell>
          <cell r="E3506">
            <v>2.37</v>
          </cell>
        </row>
        <row r="3507">
          <cell r="A3507">
            <v>41058</v>
          </cell>
          <cell r="B3507">
            <v>1.87</v>
          </cell>
          <cell r="C3507">
            <v>1.87</v>
          </cell>
          <cell r="D3507">
            <v>2.39</v>
          </cell>
          <cell r="E3507">
            <v>2.39</v>
          </cell>
        </row>
        <row r="3508">
          <cell r="A3508">
            <v>41059</v>
          </cell>
          <cell r="B3508">
            <v>1.79</v>
          </cell>
          <cell r="C3508">
            <v>1.79</v>
          </cell>
          <cell r="D3508">
            <v>2.33</v>
          </cell>
          <cell r="E3508">
            <v>2.33</v>
          </cell>
        </row>
        <row r="3509">
          <cell r="A3509">
            <v>41060</v>
          </cell>
          <cell r="B3509">
            <v>1.74</v>
          </cell>
          <cell r="C3509">
            <v>1.74</v>
          </cell>
          <cell r="D3509">
            <v>2.29</v>
          </cell>
          <cell r="E3509">
            <v>2.29</v>
          </cell>
        </row>
        <row r="3510">
          <cell r="A3510">
            <v>41061</v>
          </cell>
          <cell r="B3510">
            <v>1.62</v>
          </cell>
          <cell r="C3510">
            <v>1.62</v>
          </cell>
          <cell r="D3510">
            <v>2.21</v>
          </cell>
          <cell r="E3510">
            <v>2.21</v>
          </cell>
        </row>
        <row r="3511">
          <cell r="A3511">
            <v>41064</v>
          </cell>
          <cell r="B3511">
            <v>1.68</v>
          </cell>
          <cell r="C3511">
            <v>1.68</v>
          </cell>
          <cell r="D3511">
            <v>2.23</v>
          </cell>
          <cell r="E3511">
            <v>2.23</v>
          </cell>
        </row>
        <row r="3512">
          <cell r="A3512">
            <v>41065</v>
          </cell>
          <cell r="B3512">
            <v>1.74</v>
          </cell>
          <cell r="C3512">
            <v>1.74</v>
          </cell>
          <cell r="D3512">
            <v>2.2799999999999998</v>
          </cell>
          <cell r="E3512">
            <v>2.2799999999999998</v>
          </cell>
        </row>
        <row r="3513">
          <cell r="A3513">
            <v>41066</v>
          </cell>
          <cell r="B3513">
            <v>1.8</v>
          </cell>
          <cell r="C3513">
            <v>1.8</v>
          </cell>
          <cell r="D3513">
            <v>2.35</v>
          </cell>
          <cell r="E3513">
            <v>2.35</v>
          </cell>
        </row>
        <row r="3514">
          <cell r="A3514">
            <v>41067</v>
          </cell>
          <cell r="B3514">
            <v>1.8</v>
          </cell>
          <cell r="C3514">
            <v>1.8</v>
          </cell>
          <cell r="D3514">
            <v>2.36</v>
          </cell>
          <cell r="E3514">
            <v>2.36</v>
          </cell>
        </row>
        <row r="3515">
          <cell r="A3515">
            <v>41068</v>
          </cell>
          <cell r="B3515">
            <v>1.81</v>
          </cell>
          <cell r="C3515">
            <v>1.81</v>
          </cell>
          <cell r="D3515">
            <v>2.36</v>
          </cell>
          <cell r="E3515">
            <v>2.36</v>
          </cell>
        </row>
        <row r="3516">
          <cell r="A3516">
            <v>41071</v>
          </cell>
          <cell r="B3516">
            <v>1.76</v>
          </cell>
          <cell r="C3516">
            <v>1.76</v>
          </cell>
          <cell r="D3516">
            <v>2.33</v>
          </cell>
          <cell r="E3516">
            <v>2.33</v>
          </cell>
        </row>
        <row r="3517">
          <cell r="A3517">
            <v>41072</v>
          </cell>
          <cell r="B3517">
            <v>1.8</v>
          </cell>
          <cell r="C3517">
            <v>1.8</v>
          </cell>
          <cell r="D3517">
            <v>2.37</v>
          </cell>
          <cell r="E3517">
            <v>2.37</v>
          </cell>
        </row>
        <row r="3518">
          <cell r="A3518">
            <v>41073</v>
          </cell>
          <cell r="B3518">
            <v>1.77</v>
          </cell>
          <cell r="C3518">
            <v>1.77</v>
          </cell>
          <cell r="D3518">
            <v>2.35</v>
          </cell>
          <cell r="E3518">
            <v>2.35</v>
          </cell>
        </row>
        <row r="3519">
          <cell r="A3519">
            <v>41074</v>
          </cell>
          <cell r="B3519">
            <v>1.79</v>
          </cell>
          <cell r="C3519">
            <v>1.79</v>
          </cell>
          <cell r="D3519">
            <v>2.37</v>
          </cell>
          <cell r="E3519">
            <v>2.37</v>
          </cell>
        </row>
        <row r="3520">
          <cell r="A3520">
            <v>41075</v>
          </cell>
          <cell r="B3520">
            <v>1.72</v>
          </cell>
          <cell r="C3520">
            <v>1.72</v>
          </cell>
          <cell r="D3520">
            <v>2.33</v>
          </cell>
          <cell r="E3520">
            <v>2.33</v>
          </cell>
        </row>
        <row r="3521">
          <cell r="A3521">
            <v>41078</v>
          </cell>
          <cell r="B3521">
            <v>1.71</v>
          </cell>
          <cell r="C3521">
            <v>1.71</v>
          </cell>
          <cell r="D3521">
            <v>2.34</v>
          </cell>
          <cell r="E3521">
            <v>2.34</v>
          </cell>
        </row>
        <row r="3522">
          <cell r="A3522">
            <v>41079</v>
          </cell>
          <cell r="B3522">
            <v>1.76</v>
          </cell>
          <cell r="C3522">
            <v>1.76</v>
          </cell>
          <cell r="D3522">
            <v>2.36</v>
          </cell>
          <cell r="E3522">
            <v>2.36</v>
          </cell>
        </row>
        <row r="3523">
          <cell r="A3523">
            <v>41080</v>
          </cell>
          <cell r="B3523">
            <v>1.77</v>
          </cell>
          <cell r="C3523">
            <v>1.77</v>
          </cell>
          <cell r="D3523">
            <v>2.36</v>
          </cell>
          <cell r="E3523">
            <v>2.36</v>
          </cell>
        </row>
        <row r="3524">
          <cell r="A3524">
            <v>41081</v>
          </cell>
          <cell r="B3524">
            <v>1.75</v>
          </cell>
          <cell r="C3524">
            <v>1.75</v>
          </cell>
          <cell r="D3524">
            <v>2.3199999999999998</v>
          </cell>
          <cell r="E3524">
            <v>2.3199999999999998</v>
          </cell>
        </row>
        <row r="3525">
          <cell r="A3525">
            <v>41082</v>
          </cell>
          <cell r="B3525">
            <v>1.8</v>
          </cell>
          <cell r="C3525">
            <v>1.8</v>
          </cell>
          <cell r="D3525">
            <v>2.36</v>
          </cell>
          <cell r="E3525">
            <v>2.36</v>
          </cell>
        </row>
        <row r="3526">
          <cell r="A3526">
            <v>41085</v>
          </cell>
          <cell r="B3526">
            <v>1.73</v>
          </cell>
          <cell r="C3526">
            <v>1.73</v>
          </cell>
          <cell r="D3526">
            <v>2.2999999999999998</v>
          </cell>
          <cell r="E3526">
            <v>2.2999999999999998</v>
          </cell>
        </row>
        <row r="3527">
          <cell r="A3527">
            <v>41086</v>
          </cell>
          <cell r="B3527">
            <v>1.75</v>
          </cell>
          <cell r="C3527">
            <v>1.75</v>
          </cell>
          <cell r="D3527">
            <v>2.3199999999999998</v>
          </cell>
          <cell r="E3527">
            <v>2.3199999999999998</v>
          </cell>
        </row>
        <row r="3528">
          <cell r="A3528">
            <v>41087</v>
          </cell>
          <cell r="B3528">
            <v>1.72</v>
          </cell>
          <cell r="C3528">
            <v>1.72</v>
          </cell>
          <cell r="D3528">
            <v>2.3199999999999998</v>
          </cell>
          <cell r="E3528">
            <v>2.3199999999999998</v>
          </cell>
        </row>
        <row r="3529">
          <cell r="A3529">
            <v>41088</v>
          </cell>
          <cell r="B3529">
            <v>1.68</v>
          </cell>
          <cell r="C3529">
            <v>1.68</v>
          </cell>
          <cell r="D3529">
            <v>2.29</v>
          </cell>
          <cell r="E3529">
            <v>2.29</v>
          </cell>
        </row>
        <row r="3530">
          <cell r="A3530">
            <v>41089</v>
          </cell>
          <cell r="B3530">
            <v>1.74</v>
          </cell>
          <cell r="C3530">
            <v>1.74</v>
          </cell>
          <cell r="D3530">
            <v>2.33</v>
          </cell>
          <cell r="E3530">
            <v>2.33</v>
          </cell>
        </row>
        <row r="3531">
          <cell r="A3531">
            <v>41092</v>
          </cell>
          <cell r="B3531" t="str">
            <v xml:space="preserve"> Bank holiday</v>
          </cell>
          <cell r="C3531" t="str">
            <v xml:space="preserve"> Bank holiday</v>
          </cell>
          <cell r="D3531" t="str">
            <v xml:space="preserve"> Bank holiday</v>
          </cell>
          <cell r="E3531" t="str">
            <v xml:space="preserve"> Bank holiday</v>
          </cell>
        </row>
        <row r="3532">
          <cell r="A3532">
            <v>41093</v>
          </cell>
          <cell r="B3532">
            <v>1.74</v>
          </cell>
          <cell r="C3532">
            <v>1.74</v>
          </cell>
          <cell r="D3532">
            <v>2.3199999999999998</v>
          </cell>
          <cell r="E3532">
            <v>2.3199999999999998</v>
          </cell>
        </row>
        <row r="3533">
          <cell r="A3533">
            <v>41094</v>
          </cell>
          <cell r="B3533">
            <v>1.71</v>
          </cell>
          <cell r="C3533">
            <v>1.71</v>
          </cell>
          <cell r="D3533">
            <v>2.2999999999999998</v>
          </cell>
          <cell r="E3533">
            <v>2.2999999999999998</v>
          </cell>
        </row>
        <row r="3534">
          <cell r="A3534">
            <v>41095</v>
          </cell>
          <cell r="B3534">
            <v>1.72</v>
          </cell>
          <cell r="C3534">
            <v>1.72</v>
          </cell>
          <cell r="D3534">
            <v>2.31</v>
          </cell>
          <cell r="E3534">
            <v>2.31</v>
          </cell>
        </row>
        <row r="3535">
          <cell r="A3535">
            <v>41096</v>
          </cell>
          <cell r="B3535">
            <v>1.69</v>
          </cell>
          <cell r="C3535">
            <v>1.69</v>
          </cell>
          <cell r="D3535">
            <v>2.29</v>
          </cell>
          <cell r="E3535">
            <v>2.29</v>
          </cell>
        </row>
        <row r="3536">
          <cell r="A3536">
            <v>41099</v>
          </cell>
          <cell r="B3536">
            <v>1.66</v>
          </cell>
          <cell r="C3536">
            <v>1.66</v>
          </cell>
          <cell r="D3536">
            <v>2.27</v>
          </cell>
          <cell r="E3536">
            <v>2.27</v>
          </cell>
        </row>
        <row r="3537">
          <cell r="A3537">
            <v>41100</v>
          </cell>
          <cell r="B3537">
            <v>1.65</v>
          </cell>
          <cell r="C3537">
            <v>1.65</v>
          </cell>
          <cell r="D3537">
            <v>2.27</v>
          </cell>
          <cell r="E3537">
            <v>2.27</v>
          </cell>
        </row>
        <row r="3538">
          <cell r="A3538">
            <v>41101</v>
          </cell>
          <cell r="B3538">
            <v>1.67</v>
          </cell>
          <cell r="C3538">
            <v>1.67</v>
          </cell>
          <cell r="D3538">
            <v>2.2799999999999998</v>
          </cell>
          <cell r="E3538">
            <v>2.2799999999999998</v>
          </cell>
        </row>
        <row r="3539">
          <cell r="A3539">
            <v>41102</v>
          </cell>
          <cell r="B3539">
            <v>1.63</v>
          </cell>
          <cell r="C3539">
            <v>1.63</v>
          </cell>
          <cell r="D3539">
            <v>2.2400000000000002</v>
          </cell>
          <cell r="E3539">
            <v>2.2400000000000002</v>
          </cell>
        </row>
        <row r="3540">
          <cell r="A3540">
            <v>41103</v>
          </cell>
          <cell r="B3540">
            <v>1.64</v>
          </cell>
          <cell r="C3540">
            <v>1.64</v>
          </cell>
          <cell r="D3540">
            <v>2.25</v>
          </cell>
          <cell r="E3540">
            <v>2.25</v>
          </cell>
        </row>
        <row r="3541">
          <cell r="A3541">
            <v>41106</v>
          </cell>
          <cell r="B3541">
            <v>1.62</v>
          </cell>
          <cell r="C3541">
            <v>1.62</v>
          </cell>
          <cell r="D3541">
            <v>2.25</v>
          </cell>
          <cell r="E3541">
            <v>2.25</v>
          </cell>
        </row>
        <row r="3542">
          <cell r="A3542">
            <v>41107</v>
          </cell>
          <cell r="B3542">
            <v>1.64</v>
          </cell>
          <cell r="C3542">
            <v>1.64</v>
          </cell>
          <cell r="D3542">
            <v>2.2599999999999998</v>
          </cell>
          <cell r="E3542">
            <v>2.2599999999999998</v>
          </cell>
        </row>
        <row r="3543">
          <cell r="A3543">
            <v>41108</v>
          </cell>
          <cell r="B3543">
            <v>1.62</v>
          </cell>
          <cell r="C3543">
            <v>1.62</v>
          </cell>
          <cell r="D3543">
            <v>2.2400000000000002</v>
          </cell>
          <cell r="E3543">
            <v>2.2400000000000002</v>
          </cell>
        </row>
        <row r="3544">
          <cell r="A3544">
            <v>41109</v>
          </cell>
          <cell r="B3544">
            <v>1.65</v>
          </cell>
          <cell r="C3544">
            <v>1.65</v>
          </cell>
          <cell r="D3544">
            <v>2.27</v>
          </cell>
          <cell r="E3544">
            <v>2.27</v>
          </cell>
        </row>
        <row r="3545">
          <cell r="A3545">
            <v>41110</v>
          </cell>
          <cell r="B3545">
            <v>1.61</v>
          </cell>
          <cell r="C3545">
            <v>1.61</v>
          </cell>
          <cell r="D3545">
            <v>2.2400000000000002</v>
          </cell>
          <cell r="E3545">
            <v>2.2400000000000002</v>
          </cell>
        </row>
        <row r="3546">
          <cell r="A3546">
            <v>41113</v>
          </cell>
          <cell r="B3546">
            <v>1.58</v>
          </cell>
          <cell r="C3546">
            <v>1.58</v>
          </cell>
          <cell r="D3546">
            <v>2.21</v>
          </cell>
          <cell r="E3546">
            <v>2.21</v>
          </cell>
        </row>
        <row r="3547">
          <cell r="A3547">
            <v>41114</v>
          </cell>
          <cell r="B3547">
            <v>1.58</v>
          </cell>
          <cell r="C3547">
            <v>1.58</v>
          </cell>
          <cell r="D3547">
            <v>2.2000000000000002</v>
          </cell>
          <cell r="E3547">
            <v>2.2000000000000002</v>
          </cell>
        </row>
        <row r="3548">
          <cell r="A3548">
            <v>41115</v>
          </cell>
          <cell r="B3548">
            <v>1.6</v>
          </cell>
          <cell r="C3548">
            <v>1.6</v>
          </cell>
          <cell r="D3548">
            <v>2.2200000000000002</v>
          </cell>
          <cell r="E3548">
            <v>2.2200000000000002</v>
          </cell>
        </row>
        <row r="3549">
          <cell r="A3549">
            <v>41116</v>
          </cell>
          <cell r="B3549">
            <v>1.64</v>
          </cell>
          <cell r="C3549">
            <v>1.64</v>
          </cell>
          <cell r="D3549">
            <v>2.27</v>
          </cell>
          <cell r="E3549">
            <v>2.27</v>
          </cell>
        </row>
        <row r="3550">
          <cell r="A3550">
            <v>41117</v>
          </cell>
          <cell r="B3550">
            <v>1.75</v>
          </cell>
          <cell r="C3550">
            <v>1.75</v>
          </cell>
          <cell r="D3550">
            <v>2.33</v>
          </cell>
          <cell r="E3550">
            <v>2.33</v>
          </cell>
        </row>
        <row r="3551">
          <cell r="A3551">
            <v>41120</v>
          </cell>
          <cell r="B3551">
            <v>1.7</v>
          </cell>
          <cell r="C3551">
            <v>1.7</v>
          </cell>
          <cell r="D3551">
            <v>2.29</v>
          </cell>
          <cell r="E3551">
            <v>2.29</v>
          </cell>
        </row>
        <row r="3552">
          <cell r="A3552">
            <v>41121</v>
          </cell>
          <cell r="B3552">
            <v>1.68</v>
          </cell>
          <cell r="C3552">
            <v>1.68</v>
          </cell>
          <cell r="D3552">
            <v>2.27</v>
          </cell>
          <cell r="E3552">
            <v>2.27</v>
          </cell>
        </row>
        <row r="3553">
          <cell r="A3553">
            <v>41122</v>
          </cell>
          <cell r="B3553">
            <v>1.71</v>
          </cell>
          <cell r="C3553">
            <v>1.71</v>
          </cell>
          <cell r="D3553">
            <v>2.29</v>
          </cell>
          <cell r="E3553">
            <v>2.29</v>
          </cell>
        </row>
        <row r="3554">
          <cell r="A3554">
            <v>41123</v>
          </cell>
          <cell r="B3554">
            <v>1.67</v>
          </cell>
          <cell r="C3554">
            <v>1.67</v>
          </cell>
          <cell r="D3554">
            <v>2.25</v>
          </cell>
          <cell r="E3554">
            <v>2.25</v>
          </cell>
        </row>
        <row r="3555">
          <cell r="A3555">
            <v>41124</v>
          </cell>
          <cell r="B3555">
            <v>1.77</v>
          </cell>
          <cell r="C3555">
            <v>1.77</v>
          </cell>
          <cell r="D3555">
            <v>2.31</v>
          </cell>
          <cell r="E3555">
            <v>2.31</v>
          </cell>
        </row>
        <row r="3556">
          <cell r="A3556">
            <v>41127</v>
          </cell>
          <cell r="B3556" t="str">
            <v xml:space="preserve"> Bank holiday</v>
          </cell>
          <cell r="C3556" t="str">
            <v xml:space="preserve"> Bank holiday</v>
          </cell>
          <cell r="D3556" t="str">
            <v xml:space="preserve"> Bank holiday</v>
          </cell>
          <cell r="E3556" t="str">
            <v xml:space="preserve"> Bank holiday</v>
          </cell>
        </row>
        <row r="3557">
          <cell r="A3557">
            <v>41128</v>
          </cell>
          <cell r="B3557">
            <v>1.84</v>
          </cell>
          <cell r="C3557">
            <v>1.84</v>
          </cell>
          <cell r="D3557">
            <v>2.37</v>
          </cell>
          <cell r="E3557">
            <v>2.37</v>
          </cell>
        </row>
        <row r="3558">
          <cell r="A3558">
            <v>41129</v>
          </cell>
          <cell r="B3558">
            <v>1.82</v>
          </cell>
          <cell r="C3558">
            <v>1.82</v>
          </cell>
          <cell r="D3558">
            <v>2.35</v>
          </cell>
          <cell r="E3558">
            <v>2.35</v>
          </cell>
        </row>
        <row r="3559">
          <cell r="A3559">
            <v>41130</v>
          </cell>
          <cell r="B3559">
            <v>1.81</v>
          </cell>
          <cell r="C3559">
            <v>1.81</v>
          </cell>
          <cell r="D3559">
            <v>2.33</v>
          </cell>
          <cell r="E3559">
            <v>2.33</v>
          </cell>
        </row>
        <row r="3560">
          <cell r="A3560">
            <v>41131</v>
          </cell>
          <cell r="B3560">
            <v>1.78</v>
          </cell>
          <cell r="C3560">
            <v>1.78</v>
          </cell>
          <cell r="D3560">
            <v>2.3199999999999998</v>
          </cell>
          <cell r="E3560">
            <v>2.3199999999999998</v>
          </cell>
        </row>
        <row r="3561">
          <cell r="A3561">
            <v>41134</v>
          </cell>
          <cell r="B3561">
            <v>1.8</v>
          </cell>
          <cell r="C3561">
            <v>1.8</v>
          </cell>
          <cell r="D3561">
            <v>2.33</v>
          </cell>
          <cell r="E3561">
            <v>2.33</v>
          </cell>
        </row>
        <row r="3562">
          <cell r="A3562">
            <v>41135</v>
          </cell>
          <cell r="B3562">
            <v>1.85</v>
          </cell>
          <cell r="C3562">
            <v>1.85</v>
          </cell>
          <cell r="D3562">
            <v>2.37</v>
          </cell>
          <cell r="E3562">
            <v>2.37</v>
          </cell>
        </row>
        <row r="3563">
          <cell r="A3563">
            <v>41136</v>
          </cell>
          <cell r="B3563">
            <v>1.95</v>
          </cell>
          <cell r="C3563">
            <v>1.95</v>
          </cell>
          <cell r="D3563">
            <v>2.46</v>
          </cell>
          <cell r="E3563">
            <v>2.46</v>
          </cell>
        </row>
        <row r="3564">
          <cell r="A3564">
            <v>41137</v>
          </cell>
          <cell r="B3564">
            <v>1.96</v>
          </cell>
          <cell r="C3564">
            <v>1.96</v>
          </cell>
          <cell r="D3564">
            <v>2.4900000000000002</v>
          </cell>
          <cell r="E3564">
            <v>2.4900000000000002</v>
          </cell>
        </row>
        <row r="3565">
          <cell r="A3565">
            <v>41138</v>
          </cell>
          <cell r="B3565">
            <v>1.94</v>
          </cell>
          <cell r="C3565">
            <v>1.94</v>
          </cell>
          <cell r="D3565">
            <v>2.48</v>
          </cell>
          <cell r="E3565">
            <v>2.48</v>
          </cell>
        </row>
        <row r="3566">
          <cell r="A3566">
            <v>41141</v>
          </cell>
          <cell r="B3566">
            <v>1.94</v>
          </cell>
          <cell r="C3566">
            <v>1.94</v>
          </cell>
          <cell r="D3566">
            <v>2.48</v>
          </cell>
          <cell r="E3566">
            <v>2.48</v>
          </cell>
        </row>
        <row r="3567">
          <cell r="A3567">
            <v>41142</v>
          </cell>
          <cell r="B3567">
            <v>1.92</v>
          </cell>
          <cell r="C3567">
            <v>1.92</v>
          </cell>
          <cell r="D3567">
            <v>2.4700000000000002</v>
          </cell>
          <cell r="E3567">
            <v>2.4700000000000002</v>
          </cell>
        </row>
        <row r="3568">
          <cell r="A3568">
            <v>41143</v>
          </cell>
          <cell r="B3568">
            <v>1.84</v>
          </cell>
          <cell r="C3568">
            <v>1.84</v>
          </cell>
          <cell r="D3568">
            <v>2.41</v>
          </cell>
          <cell r="E3568">
            <v>2.41</v>
          </cell>
        </row>
        <row r="3569">
          <cell r="A3569">
            <v>41144</v>
          </cell>
          <cell r="B3569">
            <v>1.82</v>
          </cell>
          <cell r="C3569">
            <v>1.82</v>
          </cell>
          <cell r="D3569">
            <v>2.4</v>
          </cell>
          <cell r="E3569">
            <v>2.4</v>
          </cell>
        </row>
        <row r="3570">
          <cell r="A3570">
            <v>41145</v>
          </cell>
          <cell r="B3570">
            <v>1.83</v>
          </cell>
          <cell r="C3570">
            <v>1.83</v>
          </cell>
          <cell r="D3570">
            <v>2.41</v>
          </cell>
          <cell r="E3570">
            <v>2.41</v>
          </cell>
        </row>
        <row r="3571">
          <cell r="A3571">
            <v>41148</v>
          </cell>
          <cell r="B3571">
            <v>1.8</v>
          </cell>
          <cell r="C3571">
            <v>1.8</v>
          </cell>
          <cell r="D3571">
            <v>2.38</v>
          </cell>
          <cell r="E3571">
            <v>2.38</v>
          </cell>
        </row>
        <row r="3572">
          <cell r="A3572">
            <v>41149</v>
          </cell>
          <cell r="B3572">
            <v>1.8</v>
          </cell>
          <cell r="C3572">
            <v>1.8</v>
          </cell>
          <cell r="D3572">
            <v>2.36</v>
          </cell>
          <cell r="E3572">
            <v>2.36</v>
          </cell>
        </row>
        <row r="3573">
          <cell r="A3573">
            <v>41150</v>
          </cell>
          <cell r="B3573">
            <v>1.8</v>
          </cell>
          <cell r="C3573">
            <v>1.8</v>
          </cell>
          <cell r="D3573">
            <v>2.37</v>
          </cell>
          <cell r="E3573">
            <v>2.37</v>
          </cell>
        </row>
        <row r="3574">
          <cell r="A3574">
            <v>41151</v>
          </cell>
          <cell r="B3574">
            <v>1.77</v>
          </cell>
          <cell r="C3574">
            <v>1.77</v>
          </cell>
          <cell r="D3574">
            <v>2.34</v>
          </cell>
          <cell r="E3574">
            <v>2.34</v>
          </cell>
        </row>
        <row r="3575">
          <cell r="A3575">
            <v>41152</v>
          </cell>
          <cell r="B3575">
            <v>1.77</v>
          </cell>
          <cell r="C3575">
            <v>1.77</v>
          </cell>
          <cell r="D3575">
            <v>2.34</v>
          </cell>
          <cell r="E3575">
            <v>2.34</v>
          </cell>
        </row>
        <row r="3576">
          <cell r="A3576">
            <v>41155</v>
          </cell>
          <cell r="B3576" t="str">
            <v xml:space="preserve"> Bank holiday</v>
          </cell>
          <cell r="C3576" t="str">
            <v>NA</v>
          </cell>
          <cell r="D3576" t="str">
            <v xml:space="preserve"> Bank holiday</v>
          </cell>
          <cell r="E3576" t="str">
            <v>NA</v>
          </cell>
        </row>
        <row r="3577">
          <cell r="A3577">
            <v>41156</v>
          </cell>
          <cell r="B3577">
            <v>1.74</v>
          </cell>
          <cell r="C3577">
            <v>1.74</v>
          </cell>
          <cell r="D3577">
            <v>2.31</v>
          </cell>
          <cell r="E3577">
            <v>2.31</v>
          </cell>
        </row>
        <row r="3578">
          <cell r="A3578">
            <v>41157</v>
          </cell>
          <cell r="B3578">
            <v>1.75</v>
          </cell>
          <cell r="C3578">
            <v>1.75</v>
          </cell>
          <cell r="D3578">
            <v>2.33</v>
          </cell>
          <cell r="E3578">
            <v>2.33</v>
          </cell>
        </row>
        <row r="3579">
          <cell r="A3579">
            <v>41158</v>
          </cell>
          <cell r="B3579">
            <v>1.84</v>
          </cell>
          <cell r="C3579">
            <v>1.84</v>
          </cell>
          <cell r="D3579">
            <v>2.4</v>
          </cell>
          <cell r="E3579">
            <v>2.4</v>
          </cell>
        </row>
        <row r="3580">
          <cell r="A3580">
            <v>41159</v>
          </cell>
          <cell r="B3580">
            <v>1.85</v>
          </cell>
          <cell r="C3580">
            <v>1.85</v>
          </cell>
          <cell r="D3580">
            <v>2.4300000000000002</v>
          </cell>
          <cell r="E3580">
            <v>2.4300000000000002</v>
          </cell>
        </row>
        <row r="3581">
          <cell r="A3581">
            <v>41162</v>
          </cell>
          <cell r="B3581">
            <v>1.83</v>
          </cell>
          <cell r="C3581">
            <v>1.83</v>
          </cell>
          <cell r="D3581">
            <v>2.42</v>
          </cell>
          <cell r="E3581">
            <v>2.42</v>
          </cell>
        </row>
        <row r="3582">
          <cell r="A3582">
            <v>41163</v>
          </cell>
          <cell r="B3582">
            <v>1.85</v>
          </cell>
          <cell r="C3582">
            <v>1.85</v>
          </cell>
          <cell r="D3582">
            <v>2.44</v>
          </cell>
          <cell r="E3582">
            <v>2.44</v>
          </cell>
        </row>
        <row r="3583">
          <cell r="A3583">
            <v>41164</v>
          </cell>
          <cell r="B3583">
            <v>1.9</v>
          </cell>
          <cell r="C3583">
            <v>1.9</v>
          </cell>
          <cell r="D3583">
            <v>2.4900000000000002</v>
          </cell>
          <cell r="E3583">
            <v>2.4900000000000002</v>
          </cell>
        </row>
        <row r="3584">
          <cell r="A3584">
            <v>41165</v>
          </cell>
          <cell r="B3584">
            <v>1.88</v>
          </cell>
          <cell r="C3584">
            <v>1.88</v>
          </cell>
          <cell r="D3584">
            <v>2.4700000000000002</v>
          </cell>
          <cell r="E3584">
            <v>2.4700000000000002</v>
          </cell>
        </row>
        <row r="3585">
          <cell r="A3585">
            <v>41166</v>
          </cell>
          <cell r="B3585">
            <v>1.97</v>
          </cell>
          <cell r="C3585">
            <v>1.97</v>
          </cell>
          <cell r="D3585">
            <v>2.54</v>
          </cell>
          <cell r="E3585">
            <v>2.54</v>
          </cell>
        </row>
        <row r="3586">
          <cell r="A3586">
            <v>41169</v>
          </cell>
          <cell r="B3586">
            <v>1.94</v>
          </cell>
          <cell r="C3586">
            <v>1.94</v>
          </cell>
          <cell r="D3586">
            <v>2.52</v>
          </cell>
          <cell r="E3586">
            <v>2.52</v>
          </cell>
        </row>
        <row r="3587">
          <cell r="A3587">
            <v>41170</v>
          </cell>
          <cell r="B3587">
            <v>1.91</v>
          </cell>
          <cell r="C3587">
            <v>1.91</v>
          </cell>
          <cell r="D3587">
            <v>2.4900000000000002</v>
          </cell>
          <cell r="E3587">
            <v>2.4900000000000002</v>
          </cell>
        </row>
        <row r="3588">
          <cell r="A3588">
            <v>41171</v>
          </cell>
          <cell r="B3588">
            <v>1.89</v>
          </cell>
          <cell r="C3588">
            <v>1.89</v>
          </cell>
          <cell r="D3588">
            <v>2.46</v>
          </cell>
          <cell r="E3588">
            <v>2.46</v>
          </cell>
        </row>
        <row r="3589">
          <cell r="A3589">
            <v>41172</v>
          </cell>
          <cell r="B3589">
            <v>1.86</v>
          </cell>
          <cell r="C3589">
            <v>1.86</v>
          </cell>
          <cell r="D3589">
            <v>2.42</v>
          </cell>
          <cell r="E3589">
            <v>2.42</v>
          </cell>
        </row>
        <row r="3590">
          <cell r="A3590">
            <v>41173</v>
          </cell>
          <cell r="B3590">
            <v>1.85</v>
          </cell>
          <cell r="C3590">
            <v>1.85</v>
          </cell>
          <cell r="D3590">
            <v>2.42</v>
          </cell>
          <cell r="E3590">
            <v>2.42</v>
          </cell>
        </row>
        <row r="3591">
          <cell r="A3591">
            <v>41176</v>
          </cell>
          <cell r="B3591">
            <v>1.82</v>
          </cell>
          <cell r="C3591">
            <v>1.82</v>
          </cell>
          <cell r="D3591">
            <v>2.39</v>
          </cell>
          <cell r="E3591">
            <v>2.39</v>
          </cell>
        </row>
        <row r="3592">
          <cell r="A3592">
            <v>41177</v>
          </cell>
          <cell r="B3592">
            <v>1.81</v>
          </cell>
          <cell r="C3592">
            <v>1.81</v>
          </cell>
          <cell r="D3592">
            <v>2.38</v>
          </cell>
          <cell r="E3592">
            <v>2.38</v>
          </cell>
        </row>
        <row r="3593">
          <cell r="A3593">
            <v>41178</v>
          </cell>
          <cell r="B3593">
            <v>1.75</v>
          </cell>
          <cell r="C3593">
            <v>1.75</v>
          </cell>
          <cell r="D3593">
            <v>2.33</v>
          </cell>
          <cell r="E3593">
            <v>2.33</v>
          </cell>
        </row>
        <row r="3594">
          <cell r="A3594">
            <v>41179</v>
          </cell>
          <cell r="B3594">
            <v>1.75</v>
          </cell>
          <cell r="C3594">
            <v>1.75</v>
          </cell>
          <cell r="D3594">
            <v>2.35</v>
          </cell>
          <cell r="E3594">
            <v>2.35</v>
          </cell>
        </row>
        <row r="3595">
          <cell r="A3595">
            <v>41180</v>
          </cell>
          <cell r="B3595">
            <v>1.73</v>
          </cell>
          <cell r="C3595">
            <v>1.73</v>
          </cell>
          <cell r="D3595">
            <v>2.3199999999999998</v>
          </cell>
          <cell r="E3595">
            <v>2.3199999999999998</v>
          </cell>
        </row>
        <row r="3596">
          <cell r="A3596">
            <v>41183</v>
          </cell>
          <cell r="B3596">
            <v>1.71</v>
          </cell>
          <cell r="C3596">
            <v>1.71</v>
          </cell>
          <cell r="D3596">
            <v>2.3199999999999998</v>
          </cell>
          <cell r="E3596">
            <v>2.3199999999999998</v>
          </cell>
        </row>
        <row r="3597">
          <cell r="A3597">
            <v>41184</v>
          </cell>
          <cell r="B3597">
            <v>1.72</v>
          </cell>
          <cell r="C3597">
            <v>1.72</v>
          </cell>
          <cell r="D3597">
            <v>2.3199999999999998</v>
          </cell>
          <cell r="E3597">
            <v>2.3199999999999998</v>
          </cell>
        </row>
      </sheetData>
      <sheetData sheetId="62">
        <row r="3">
          <cell r="A3">
            <v>37320</v>
          </cell>
          <cell r="B3">
            <v>6.99</v>
          </cell>
          <cell r="C3">
            <v>6.9900000000000004E-2</v>
          </cell>
        </row>
        <row r="4">
          <cell r="A4">
            <v>37321</v>
          </cell>
          <cell r="B4">
            <v>7.01</v>
          </cell>
          <cell r="C4">
            <v>7.0099999999999996E-2</v>
          </cell>
        </row>
        <row r="5">
          <cell r="A5">
            <v>37322</v>
          </cell>
          <cell r="B5">
            <v>7.07</v>
          </cell>
          <cell r="C5">
            <v>7.0699999999999999E-2</v>
          </cell>
        </row>
        <row r="6">
          <cell r="A6">
            <v>37323</v>
          </cell>
          <cell r="B6">
            <v>7.11</v>
          </cell>
          <cell r="C6">
            <v>7.1099999999999997E-2</v>
          </cell>
        </row>
        <row r="7">
          <cell r="A7">
            <v>37326</v>
          </cell>
          <cell r="B7">
            <v>7.08</v>
          </cell>
          <cell r="C7">
            <v>7.0800000000000002E-2</v>
          </cell>
        </row>
        <row r="8">
          <cell r="A8">
            <v>37327</v>
          </cell>
          <cell r="B8">
            <v>7.1</v>
          </cell>
          <cell r="C8">
            <v>7.0999999999999994E-2</v>
          </cell>
        </row>
        <row r="9">
          <cell r="A9">
            <v>37328</v>
          </cell>
          <cell r="B9">
            <v>7.1</v>
          </cell>
          <cell r="C9">
            <v>7.0999999999999994E-2</v>
          </cell>
        </row>
        <row r="10">
          <cell r="A10">
            <v>37329</v>
          </cell>
          <cell r="B10">
            <v>7.18</v>
          </cell>
          <cell r="C10">
            <v>7.1800000000000003E-2</v>
          </cell>
        </row>
        <row r="11">
          <cell r="A11">
            <v>37330</v>
          </cell>
          <cell r="B11">
            <v>7.14</v>
          </cell>
          <cell r="C11">
            <v>7.1399999999999991E-2</v>
          </cell>
        </row>
        <row r="12">
          <cell r="A12">
            <v>37333</v>
          </cell>
          <cell r="B12">
            <v>7.11</v>
          </cell>
          <cell r="C12">
            <v>7.1099999999999997E-2</v>
          </cell>
        </row>
        <row r="13">
          <cell r="A13">
            <v>37334</v>
          </cell>
          <cell r="B13">
            <v>7.09</v>
          </cell>
          <cell r="C13">
            <v>7.0900000000000005E-2</v>
          </cell>
        </row>
        <row r="14">
          <cell r="A14">
            <v>37335</v>
          </cell>
          <cell r="B14">
            <v>7.15</v>
          </cell>
          <cell r="C14">
            <v>7.1500000000000008E-2</v>
          </cell>
        </row>
        <row r="15">
          <cell r="A15">
            <v>37336</v>
          </cell>
          <cell r="B15">
            <v>7.17</v>
          </cell>
          <cell r="C15">
            <v>7.17E-2</v>
          </cell>
        </row>
        <row r="16">
          <cell r="A16">
            <v>37337</v>
          </cell>
          <cell r="B16">
            <v>7.17</v>
          </cell>
          <cell r="C16">
            <v>7.17E-2</v>
          </cell>
        </row>
        <row r="17">
          <cell r="A17">
            <v>37340</v>
          </cell>
          <cell r="B17">
            <v>7.2</v>
          </cell>
          <cell r="C17">
            <v>7.2000000000000008E-2</v>
          </cell>
        </row>
        <row r="18">
          <cell r="A18">
            <v>37341</v>
          </cell>
          <cell r="B18">
            <v>7.16</v>
          </cell>
          <cell r="C18">
            <v>7.1599999999999997E-2</v>
          </cell>
        </row>
        <row r="19">
          <cell r="A19">
            <v>37342</v>
          </cell>
          <cell r="B19">
            <v>7.2</v>
          </cell>
          <cell r="C19">
            <v>7.2000000000000008E-2</v>
          </cell>
        </row>
        <row r="20">
          <cell r="A20">
            <v>37343</v>
          </cell>
          <cell r="B20">
            <v>7.19</v>
          </cell>
          <cell r="C20">
            <v>7.1900000000000006E-2</v>
          </cell>
        </row>
        <row r="21">
          <cell r="A21">
            <v>37344</v>
          </cell>
          <cell r="B21">
            <v>7.2</v>
          </cell>
          <cell r="C21">
            <v>7.2000000000000008E-2</v>
          </cell>
        </row>
        <row r="22">
          <cell r="A22">
            <v>37347</v>
          </cell>
          <cell r="B22">
            <v>7.2</v>
          </cell>
          <cell r="C22">
            <v>7.2000000000000008E-2</v>
          </cell>
        </row>
        <row r="23">
          <cell r="A23">
            <v>37348</v>
          </cell>
          <cell r="B23">
            <v>7.15</v>
          </cell>
          <cell r="C23">
            <v>7.1500000000000008E-2</v>
          </cell>
        </row>
        <row r="24">
          <cell r="A24">
            <v>37349</v>
          </cell>
          <cell r="B24">
            <v>7.18</v>
          </cell>
          <cell r="C24">
            <v>7.1800000000000003E-2</v>
          </cell>
        </row>
        <row r="25">
          <cell r="A25">
            <v>37350</v>
          </cell>
          <cell r="B25">
            <v>7.18</v>
          </cell>
          <cell r="C25">
            <v>7.1800000000000003E-2</v>
          </cell>
        </row>
        <row r="26">
          <cell r="A26">
            <v>37351</v>
          </cell>
          <cell r="B26">
            <v>7.15</v>
          </cell>
          <cell r="C26">
            <v>7.1500000000000008E-2</v>
          </cell>
        </row>
        <row r="27">
          <cell r="A27">
            <v>37354</v>
          </cell>
          <cell r="B27">
            <v>7.19</v>
          </cell>
          <cell r="C27">
            <v>7.1900000000000006E-2</v>
          </cell>
        </row>
        <row r="28">
          <cell r="A28">
            <v>37355</v>
          </cell>
          <cell r="B28">
            <v>7.18</v>
          </cell>
          <cell r="C28">
            <v>7.1800000000000003E-2</v>
          </cell>
        </row>
        <row r="29">
          <cell r="A29">
            <v>37356</v>
          </cell>
          <cell r="B29">
            <v>7.17</v>
          </cell>
          <cell r="C29">
            <v>7.17E-2</v>
          </cell>
        </row>
        <row r="30">
          <cell r="A30">
            <v>37357</v>
          </cell>
          <cell r="B30">
            <v>7.16</v>
          </cell>
          <cell r="C30">
            <v>7.1599999999999997E-2</v>
          </cell>
        </row>
        <row r="31">
          <cell r="A31">
            <v>37358</v>
          </cell>
          <cell r="B31">
            <v>7.13</v>
          </cell>
          <cell r="C31">
            <v>7.1300000000000002E-2</v>
          </cell>
        </row>
        <row r="32">
          <cell r="A32">
            <v>37361</v>
          </cell>
          <cell r="B32">
            <v>7.1</v>
          </cell>
          <cell r="C32">
            <v>7.0999999999999994E-2</v>
          </cell>
        </row>
        <row r="33">
          <cell r="A33">
            <v>37362</v>
          </cell>
          <cell r="B33">
            <v>7.13</v>
          </cell>
          <cell r="C33">
            <v>7.1300000000000002E-2</v>
          </cell>
        </row>
        <row r="34">
          <cell r="A34">
            <v>37363</v>
          </cell>
          <cell r="B34">
            <v>7.18</v>
          </cell>
          <cell r="C34">
            <v>7.1800000000000003E-2</v>
          </cell>
        </row>
        <row r="35">
          <cell r="A35">
            <v>37364</v>
          </cell>
          <cell r="B35">
            <v>7.18</v>
          </cell>
          <cell r="C35">
            <v>7.1800000000000003E-2</v>
          </cell>
        </row>
        <row r="36">
          <cell r="A36">
            <v>37365</v>
          </cell>
          <cell r="B36">
            <v>7.19</v>
          </cell>
          <cell r="C36">
            <v>7.1900000000000006E-2</v>
          </cell>
        </row>
        <row r="37">
          <cell r="A37">
            <v>37368</v>
          </cell>
          <cell r="B37">
            <v>7.19</v>
          </cell>
          <cell r="C37">
            <v>7.1900000000000006E-2</v>
          </cell>
        </row>
        <row r="38">
          <cell r="A38">
            <v>37369</v>
          </cell>
          <cell r="B38">
            <v>7.2</v>
          </cell>
          <cell r="C38">
            <v>7.2000000000000008E-2</v>
          </cell>
        </row>
        <row r="39">
          <cell r="A39">
            <v>37370</v>
          </cell>
          <cell r="B39">
            <v>7.16</v>
          </cell>
          <cell r="C39">
            <v>7.1599999999999997E-2</v>
          </cell>
        </row>
        <row r="40">
          <cell r="A40">
            <v>37371</v>
          </cell>
          <cell r="B40">
            <v>7.16</v>
          </cell>
          <cell r="C40">
            <v>7.1599999999999997E-2</v>
          </cell>
        </row>
        <row r="41">
          <cell r="A41">
            <v>37372</v>
          </cell>
          <cell r="B41">
            <v>7.16</v>
          </cell>
          <cell r="C41">
            <v>7.1599999999999997E-2</v>
          </cell>
        </row>
        <row r="42">
          <cell r="A42">
            <v>37375</v>
          </cell>
          <cell r="B42">
            <v>7.12</v>
          </cell>
          <cell r="C42">
            <v>7.1199999999999999E-2</v>
          </cell>
        </row>
        <row r="43">
          <cell r="A43">
            <v>37376</v>
          </cell>
          <cell r="B43">
            <v>7.11</v>
          </cell>
          <cell r="C43">
            <v>7.1099999999999997E-2</v>
          </cell>
        </row>
        <row r="44">
          <cell r="A44">
            <v>37377</v>
          </cell>
          <cell r="B44">
            <v>7.09</v>
          </cell>
          <cell r="C44">
            <v>7.0900000000000005E-2</v>
          </cell>
        </row>
        <row r="45">
          <cell r="A45">
            <v>37378</v>
          </cell>
          <cell r="B45">
            <v>7.11</v>
          </cell>
          <cell r="C45">
            <v>7.1099999999999997E-2</v>
          </cell>
        </row>
        <row r="46">
          <cell r="A46">
            <v>37379</v>
          </cell>
          <cell r="B46">
            <v>7.06</v>
          </cell>
          <cell r="C46">
            <v>7.0599999999999996E-2</v>
          </cell>
        </row>
        <row r="47">
          <cell r="A47">
            <v>37382</v>
          </cell>
          <cell r="B47">
            <v>7.05</v>
          </cell>
          <cell r="C47">
            <v>7.0499999999999993E-2</v>
          </cell>
        </row>
        <row r="48">
          <cell r="A48">
            <v>37383</v>
          </cell>
          <cell r="B48">
            <v>7.05</v>
          </cell>
          <cell r="C48">
            <v>7.0499999999999993E-2</v>
          </cell>
        </row>
        <row r="49">
          <cell r="A49">
            <v>37384</v>
          </cell>
          <cell r="B49">
            <v>7.16</v>
          </cell>
          <cell r="C49">
            <v>7.1599999999999997E-2</v>
          </cell>
        </row>
        <row r="50">
          <cell r="A50">
            <v>37385</v>
          </cell>
          <cell r="B50">
            <v>7.13</v>
          </cell>
          <cell r="C50">
            <v>7.1300000000000002E-2</v>
          </cell>
        </row>
        <row r="51">
          <cell r="A51">
            <v>37386</v>
          </cell>
          <cell r="B51">
            <v>7.12</v>
          </cell>
          <cell r="C51">
            <v>7.1199999999999999E-2</v>
          </cell>
        </row>
        <row r="52">
          <cell r="A52">
            <v>37389</v>
          </cell>
          <cell r="B52">
            <v>7.17</v>
          </cell>
          <cell r="C52">
            <v>7.17E-2</v>
          </cell>
        </row>
        <row r="53">
          <cell r="A53">
            <v>37390</v>
          </cell>
          <cell r="B53">
            <v>7.21</v>
          </cell>
          <cell r="C53">
            <v>7.2099999999999997E-2</v>
          </cell>
        </row>
        <row r="54">
          <cell r="A54">
            <v>37391</v>
          </cell>
          <cell r="B54">
            <v>7.19</v>
          </cell>
          <cell r="C54">
            <v>7.1900000000000006E-2</v>
          </cell>
        </row>
        <row r="55">
          <cell r="A55">
            <v>37392</v>
          </cell>
          <cell r="B55">
            <v>7.16</v>
          </cell>
          <cell r="C55">
            <v>7.1599999999999997E-2</v>
          </cell>
        </row>
        <row r="56">
          <cell r="A56">
            <v>37393</v>
          </cell>
          <cell r="B56">
            <v>7.18</v>
          </cell>
          <cell r="C56">
            <v>7.1800000000000003E-2</v>
          </cell>
        </row>
        <row r="57">
          <cell r="A57">
            <v>37396</v>
          </cell>
          <cell r="B57">
            <v>7.18</v>
          </cell>
          <cell r="C57">
            <v>7.1800000000000003E-2</v>
          </cell>
        </row>
        <row r="58">
          <cell r="A58">
            <v>37397</v>
          </cell>
          <cell r="B58">
            <v>7.12</v>
          </cell>
          <cell r="C58">
            <v>7.1199999999999999E-2</v>
          </cell>
        </row>
        <row r="59">
          <cell r="A59">
            <v>37398</v>
          </cell>
          <cell r="B59">
            <v>7.08</v>
          </cell>
          <cell r="C59">
            <v>7.0800000000000002E-2</v>
          </cell>
        </row>
        <row r="60">
          <cell r="A60">
            <v>37399</v>
          </cell>
          <cell r="B60">
            <v>7.07</v>
          </cell>
          <cell r="C60">
            <v>7.0699999999999999E-2</v>
          </cell>
        </row>
        <row r="61">
          <cell r="A61">
            <v>37400</v>
          </cell>
          <cell r="B61">
            <v>7.04</v>
          </cell>
          <cell r="C61">
            <v>7.0400000000000004E-2</v>
          </cell>
        </row>
        <row r="62">
          <cell r="A62">
            <v>37403</v>
          </cell>
          <cell r="B62">
            <v>7.05</v>
          </cell>
          <cell r="C62">
            <v>7.0499999999999993E-2</v>
          </cell>
        </row>
        <row r="63">
          <cell r="A63">
            <v>37404</v>
          </cell>
          <cell r="B63">
            <v>7.04</v>
          </cell>
          <cell r="C63">
            <v>7.0400000000000004E-2</v>
          </cell>
        </row>
        <row r="64">
          <cell r="A64">
            <v>37405</v>
          </cell>
          <cell r="B64">
            <v>6.97</v>
          </cell>
          <cell r="C64">
            <v>6.9699999999999998E-2</v>
          </cell>
        </row>
        <row r="65">
          <cell r="A65">
            <v>37406</v>
          </cell>
          <cell r="B65">
            <v>6.96</v>
          </cell>
          <cell r="C65">
            <v>6.9599999999999995E-2</v>
          </cell>
        </row>
        <row r="66">
          <cell r="A66">
            <v>37407</v>
          </cell>
          <cell r="B66">
            <v>6.98</v>
          </cell>
          <cell r="C66">
            <v>6.9800000000000001E-2</v>
          </cell>
        </row>
        <row r="67">
          <cell r="A67">
            <v>37410</v>
          </cell>
          <cell r="B67">
            <v>6.97</v>
          </cell>
          <cell r="C67">
            <v>6.9699999999999998E-2</v>
          </cell>
        </row>
        <row r="68">
          <cell r="A68">
            <v>37411</v>
          </cell>
          <cell r="B68">
            <v>7</v>
          </cell>
          <cell r="C68">
            <v>7.0000000000000007E-2</v>
          </cell>
        </row>
        <row r="69">
          <cell r="A69">
            <v>37412</v>
          </cell>
          <cell r="B69">
            <v>7.02</v>
          </cell>
          <cell r="C69">
            <v>7.0199999999999999E-2</v>
          </cell>
        </row>
        <row r="70">
          <cell r="A70">
            <v>37413</v>
          </cell>
          <cell r="B70">
            <v>7</v>
          </cell>
          <cell r="C70">
            <v>7.0000000000000007E-2</v>
          </cell>
        </row>
        <row r="71">
          <cell r="A71">
            <v>37414</v>
          </cell>
          <cell r="B71">
            <v>7</v>
          </cell>
          <cell r="C71">
            <v>7.0000000000000007E-2</v>
          </cell>
        </row>
        <row r="72">
          <cell r="A72">
            <v>37417</v>
          </cell>
          <cell r="B72">
            <v>6.93</v>
          </cell>
          <cell r="C72">
            <v>6.93E-2</v>
          </cell>
        </row>
        <row r="73">
          <cell r="A73">
            <v>37418</v>
          </cell>
          <cell r="B73">
            <v>6.91</v>
          </cell>
          <cell r="C73">
            <v>6.9099999999999995E-2</v>
          </cell>
        </row>
        <row r="74">
          <cell r="A74">
            <v>37419</v>
          </cell>
          <cell r="B74">
            <v>6.88</v>
          </cell>
          <cell r="C74">
            <v>6.88E-2</v>
          </cell>
        </row>
        <row r="75">
          <cell r="A75">
            <v>37420</v>
          </cell>
          <cell r="B75">
            <v>6.86</v>
          </cell>
          <cell r="C75">
            <v>6.8600000000000008E-2</v>
          </cell>
        </row>
        <row r="76">
          <cell r="A76">
            <v>37421</v>
          </cell>
          <cell r="B76">
            <v>6.81</v>
          </cell>
          <cell r="C76">
            <v>6.8099999999999994E-2</v>
          </cell>
        </row>
        <row r="77">
          <cell r="A77">
            <v>37424</v>
          </cell>
          <cell r="B77">
            <v>6.83</v>
          </cell>
          <cell r="C77">
            <v>6.83E-2</v>
          </cell>
        </row>
        <row r="78">
          <cell r="A78">
            <v>37425</v>
          </cell>
          <cell r="B78">
            <v>6.86</v>
          </cell>
          <cell r="C78">
            <v>6.8600000000000008E-2</v>
          </cell>
        </row>
        <row r="79">
          <cell r="A79">
            <v>37426</v>
          </cell>
          <cell r="B79">
            <v>6.83</v>
          </cell>
          <cell r="C79">
            <v>6.83E-2</v>
          </cell>
        </row>
        <row r="80">
          <cell r="A80">
            <v>37427</v>
          </cell>
          <cell r="B80">
            <v>6.87</v>
          </cell>
          <cell r="C80">
            <v>6.8699999999999997E-2</v>
          </cell>
        </row>
        <row r="81">
          <cell r="A81">
            <v>37428</v>
          </cell>
          <cell r="B81">
            <v>6.84</v>
          </cell>
          <cell r="C81">
            <v>6.8400000000000002E-2</v>
          </cell>
        </row>
        <row r="82">
          <cell r="A82">
            <v>37431</v>
          </cell>
          <cell r="B82">
            <v>6.87</v>
          </cell>
          <cell r="C82">
            <v>6.8699999999999997E-2</v>
          </cell>
        </row>
        <row r="83">
          <cell r="A83">
            <v>37432</v>
          </cell>
          <cell r="B83">
            <v>6.89</v>
          </cell>
          <cell r="C83">
            <v>6.8900000000000003E-2</v>
          </cell>
        </row>
        <row r="84">
          <cell r="A84">
            <v>37433</v>
          </cell>
          <cell r="B84">
            <v>6.9</v>
          </cell>
          <cell r="C84">
            <v>6.9000000000000006E-2</v>
          </cell>
        </row>
        <row r="85">
          <cell r="A85">
            <v>37434</v>
          </cell>
          <cell r="B85">
            <v>6.95</v>
          </cell>
          <cell r="C85">
            <v>6.9500000000000006E-2</v>
          </cell>
        </row>
        <row r="86">
          <cell r="A86">
            <v>37435</v>
          </cell>
          <cell r="B86">
            <v>7</v>
          </cell>
          <cell r="C86">
            <v>7.0000000000000007E-2</v>
          </cell>
        </row>
        <row r="87">
          <cell r="A87">
            <v>37438</v>
          </cell>
          <cell r="B87">
            <v>7.01</v>
          </cell>
          <cell r="C87">
            <v>7.0099999999999996E-2</v>
          </cell>
        </row>
        <row r="88">
          <cell r="A88">
            <v>37439</v>
          </cell>
          <cell r="B88">
            <v>6.94</v>
          </cell>
          <cell r="C88">
            <v>6.9400000000000003E-2</v>
          </cell>
        </row>
        <row r="89">
          <cell r="A89">
            <v>37440</v>
          </cell>
          <cell r="B89">
            <v>6.96</v>
          </cell>
          <cell r="C89">
            <v>6.9599999999999995E-2</v>
          </cell>
        </row>
        <row r="90">
          <cell r="A90">
            <v>37441</v>
          </cell>
          <cell r="B90">
            <v>6.98</v>
          </cell>
          <cell r="C90">
            <v>6.9800000000000001E-2</v>
          </cell>
        </row>
        <row r="91">
          <cell r="A91">
            <v>37442</v>
          </cell>
          <cell r="B91">
            <v>7.05</v>
          </cell>
          <cell r="C91">
            <v>7.0499999999999993E-2</v>
          </cell>
        </row>
        <row r="92">
          <cell r="A92">
            <v>37445</v>
          </cell>
          <cell r="B92">
            <v>7.03</v>
          </cell>
          <cell r="C92">
            <v>7.0300000000000001E-2</v>
          </cell>
        </row>
        <row r="93">
          <cell r="A93">
            <v>37446</v>
          </cell>
          <cell r="B93">
            <v>7.01</v>
          </cell>
          <cell r="C93">
            <v>7.0099999999999996E-2</v>
          </cell>
        </row>
        <row r="94">
          <cell r="A94">
            <v>37447</v>
          </cell>
          <cell r="B94">
            <v>6.97</v>
          </cell>
          <cell r="C94">
            <v>6.9699999999999998E-2</v>
          </cell>
        </row>
        <row r="95">
          <cell r="A95">
            <v>37448</v>
          </cell>
          <cell r="B95">
            <v>6.98</v>
          </cell>
          <cell r="C95">
            <v>6.9800000000000001E-2</v>
          </cell>
        </row>
        <row r="96">
          <cell r="A96">
            <v>37449</v>
          </cell>
          <cell r="B96">
            <v>6.93</v>
          </cell>
          <cell r="C96">
            <v>6.93E-2</v>
          </cell>
        </row>
        <row r="97">
          <cell r="A97">
            <v>37452</v>
          </cell>
          <cell r="B97">
            <v>6.99</v>
          </cell>
          <cell r="C97">
            <v>6.9900000000000004E-2</v>
          </cell>
        </row>
        <row r="98">
          <cell r="A98">
            <v>37453</v>
          </cell>
          <cell r="B98">
            <v>7.02</v>
          </cell>
          <cell r="C98">
            <v>7.0199999999999999E-2</v>
          </cell>
        </row>
        <row r="99">
          <cell r="A99">
            <v>37454</v>
          </cell>
          <cell r="B99">
            <v>7.01</v>
          </cell>
          <cell r="C99">
            <v>7.0099999999999996E-2</v>
          </cell>
        </row>
        <row r="100">
          <cell r="A100">
            <v>37455</v>
          </cell>
          <cell r="B100">
            <v>6.99</v>
          </cell>
          <cell r="C100">
            <v>6.9900000000000004E-2</v>
          </cell>
        </row>
        <row r="101">
          <cell r="A101">
            <v>37456</v>
          </cell>
          <cell r="B101">
            <v>6.9218999999999999</v>
          </cell>
          <cell r="C101">
            <v>6.9219000000000003E-2</v>
          </cell>
        </row>
        <row r="102">
          <cell r="A102">
            <v>37459</v>
          </cell>
          <cell r="B102">
            <v>6.8804999999999996</v>
          </cell>
          <cell r="C102">
            <v>6.8804999999999991E-2</v>
          </cell>
        </row>
        <row r="103">
          <cell r="A103">
            <v>37460</v>
          </cell>
          <cell r="B103">
            <v>6.8909000000000002</v>
          </cell>
          <cell r="C103">
            <v>6.8908999999999998E-2</v>
          </cell>
        </row>
        <row r="104">
          <cell r="A104">
            <v>37461</v>
          </cell>
          <cell r="B104">
            <v>6.9973999999999998</v>
          </cell>
          <cell r="C104">
            <v>6.9973999999999995E-2</v>
          </cell>
        </row>
        <row r="105">
          <cell r="A105">
            <v>37462</v>
          </cell>
          <cell r="B105">
            <v>6.9382999999999999</v>
          </cell>
          <cell r="C105">
            <v>6.9383E-2</v>
          </cell>
        </row>
        <row r="106">
          <cell r="A106">
            <v>37463</v>
          </cell>
          <cell r="B106">
            <v>6.9973999999999998</v>
          </cell>
          <cell r="C106">
            <v>6.9973999999999995E-2</v>
          </cell>
        </row>
        <row r="107">
          <cell r="A107">
            <v>37466</v>
          </cell>
          <cell r="B107">
            <v>7.0654000000000003</v>
          </cell>
          <cell r="C107">
            <v>7.0654000000000008E-2</v>
          </cell>
        </row>
        <row r="108">
          <cell r="A108">
            <v>37467</v>
          </cell>
          <cell r="B108">
            <v>7.0510999999999999</v>
          </cell>
          <cell r="C108">
            <v>7.0511000000000004E-2</v>
          </cell>
        </row>
        <row r="109">
          <cell r="A109">
            <v>37468</v>
          </cell>
          <cell r="B109">
            <v>6.99</v>
          </cell>
          <cell r="C109">
            <v>6.9900000000000004E-2</v>
          </cell>
        </row>
        <row r="110">
          <cell r="A110">
            <v>37469</v>
          </cell>
          <cell r="B110">
            <v>6.9714</v>
          </cell>
          <cell r="C110">
            <v>6.9713999999999998E-2</v>
          </cell>
        </row>
        <row r="111">
          <cell r="A111">
            <v>37470</v>
          </cell>
          <cell r="B111">
            <v>6.9663000000000004</v>
          </cell>
          <cell r="C111">
            <v>6.9663000000000003E-2</v>
          </cell>
        </row>
        <row r="112">
          <cell r="A112">
            <v>37473</v>
          </cell>
          <cell r="B112">
            <v>6.9591000000000003</v>
          </cell>
          <cell r="C112">
            <v>6.9591E-2</v>
          </cell>
        </row>
        <row r="113">
          <cell r="A113">
            <v>37474</v>
          </cell>
          <cell r="B113">
            <v>6.9866000000000001</v>
          </cell>
          <cell r="C113">
            <v>6.9865999999999998E-2</v>
          </cell>
        </row>
        <row r="114">
          <cell r="A114">
            <v>37475</v>
          </cell>
          <cell r="B114">
            <v>6.9888000000000003</v>
          </cell>
          <cell r="C114">
            <v>6.9888000000000006E-2</v>
          </cell>
        </row>
        <row r="115">
          <cell r="A115">
            <v>37476</v>
          </cell>
          <cell r="B115">
            <v>6.9974999999999996</v>
          </cell>
          <cell r="C115">
            <v>6.9974999999999996E-2</v>
          </cell>
        </row>
        <row r="116">
          <cell r="A116">
            <v>37477</v>
          </cell>
          <cell r="B116">
            <v>6.9311999999999996</v>
          </cell>
          <cell r="C116">
            <v>6.9311999999999999E-2</v>
          </cell>
        </row>
        <row r="117">
          <cell r="A117">
            <v>37480</v>
          </cell>
          <cell r="B117">
            <v>6.8947000000000003</v>
          </cell>
          <cell r="C117">
            <v>6.8947000000000008E-2</v>
          </cell>
        </row>
        <row r="118">
          <cell r="A118">
            <v>37481</v>
          </cell>
          <cell r="B118">
            <v>6.8410000000000002</v>
          </cell>
          <cell r="C118">
            <v>6.8409999999999999E-2</v>
          </cell>
        </row>
        <row r="119">
          <cell r="A119">
            <v>37482</v>
          </cell>
          <cell r="B119">
            <v>6.8692000000000002</v>
          </cell>
          <cell r="C119">
            <v>6.8692000000000003E-2</v>
          </cell>
        </row>
        <row r="120">
          <cell r="A120">
            <v>37483</v>
          </cell>
          <cell r="B120">
            <v>6.9107000000000003</v>
          </cell>
          <cell r="C120">
            <v>6.9107000000000002E-2</v>
          </cell>
        </row>
        <row r="121">
          <cell r="A121">
            <v>37484</v>
          </cell>
          <cell r="B121">
            <v>6.9265999999999996</v>
          </cell>
          <cell r="C121">
            <v>6.9265999999999994E-2</v>
          </cell>
        </row>
        <row r="122">
          <cell r="A122">
            <v>37487</v>
          </cell>
          <cell r="B122">
            <v>6.8902000000000001</v>
          </cell>
          <cell r="C122">
            <v>6.8902000000000005E-2</v>
          </cell>
        </row>
        <row r="123">
          <cell r="A123">
            <v>37488</v>
          </cell>
          <cell r="B123">
            <v>6.8208000000000002</v>
          </cell>
          <cell r="C123">
            <v>6.8208000000000005E-2</v>
          </cell>
        </row>
        <row r="124">
          <cell r="A124">
            <v>37489</v>
          </cell>
          <cell r="B124">
            <v>6.8403</v>
          </cell>
          <cell r="C124">
            <v>6.8403000000000005E-2</v>
          </cell>
        </row>
        <row r="125">
          <cell r="A125">
            <v>37490</v>
          </cell>
          <cell r="B125">
            <v>6.9086999999999996</v>
          </cell>
          <cell r="C125">
            <v>6.9086999999999996E-2</v>
          </cell>
        </row>
        <row r="126">
          <cell r="A126">
            <v>37491</v>
          </cell>
          <cell r="B126">
            <v>6.8528000000000002</v>
          </cell>
          <cell r="C126">
            <v>6.8528000000000006E-2</v>
          </cell>
        </row>
        <row r="127">
          <cell r="A127">
            <v>37494</v>
          </cell>
          <cell r="B127">
            <v>6.8240999999999996</v>
          </cell>
          <cell r="C127">
            <v>6.8240999999999996E-2</v>
          </cell>
        </row>
        <row r="128">
          <cell r="A128">
            <v>37495</v>
          </cell>
          <cell r="B128">
            <v>6.8918999999999997</v>
          </cell>
          <cell r="C128">
            <v>6.8918999999999994E-2</v>
          </cell>
        </row>
        <row r="129">
          <cell r="A129">
            <v>37496</v>
          </cell>
          <cell r="B129">
            <v>6.8731999999999998</v>
          </cell>
          <cell r="C129">
            <v>6.8732000000000001E-2</v>
          </cell>
        </row>
        <row r="130">
          <cell r="A130">
            <v>37497</v>
          </cell>
          <cell r="B130">
            <v>6.8406000000000002</v>
          </cell>
          <cell r="C130">
            <v>6.8406000000000008E-2</v>
          </cell>
        </row>
        <row r="131">
          <cell r="A131">
            <v>37498</v>
          </cell>
          <cell r="B131">
            <v>6.8209999999999997</v>
          </cell>
          <cell r="C131">
            <v>6.8209999999999993E-2</v>
          </cell>
        </row>
        <row r="132">
          <cell r="A132">
            <v>37501</v>
          </cell>
          <cell r="B132">
            <v>6.7935999999999996</v>
          </cell>
          <cell r="C132">
            <v>6.7935999999999996E-2</v>
          </cell>
        </row>
        <row r="133">
          <cell r="A133">
            <v>37502</v>
          </cell>
          <cell r="B133">
            <v>6.7194000000000003</v>
          </cell>
          <cell r="C133">
            <v>6.7194000000000004E-2</v>
          </cell>
        </row>
        <row r="134">
          <cell r="A134">
            <v>37503</v>
          </cell>
          <cell r="B134">
            <v>6.7152000000000003</v>
          </cell>
          <cell r="C134">
            <v>6.7152000000000003E-2</v>
          </cell>
        </row>
        <row r="135">
          <cell r="A135">
            <v>37504</v>
          </cell>
          <cell r="B135">
            <v>6.7079000000000004</v>
          </cell>
          <cell r="C135">
            <v>6.7079E-2</v>
          </cell>
        </row>
        <row r="136">
          <cell r="A136">
            <v>37505</v>
          </cell>
          <cell r="B136">
            <v>6.7526000000000002</v>
          </cell>
          <cell r="C136">
            <v>6.7526000000000003E-2</v>
          </cell>
        </row>
        <row r="137">
          <cell r="A137">
            <v>37508</v>
          </cell>
          <cell r="B137">
            <v>6.7929000000000004</v>
          </cell>
          <cell r="C137">
            <v>6.7929000000000003E-2</v>
          </cell>
        </row>
        <row r="138">
          <cell r="A138">
            <v>37509</v>
          </cell>
          <cell r="B138">
            <v>6.7771999999999997</v>
          </cell>
          <cell r="C138">
            <v>6.7771999999999999E-2</v>
          </cell>
        </row>
        <row r="139">
          <cell r="A139">
            <v>37510</v>
          </cell>
          <cell r="B139">
            <v>6.7813999999999997</v>
          </cell>
          <cell r="C139">
            <v>6.7813999999999999E-2</v>
          </cell>
        </row>
        <row r="140">
          <cell r="A140">
            <v>37511</v>
          </cell>
          <cell r="B140">
            <v>6.7702999999999998</v>
          </cell>
          <cell r="C140">
            <v>6.7702999999999999E-2</v>
          </cell>
        </row>
        <row r="141">
          <cell r="A141">
            <v>37512</v>
          </cell>
          <cell r="B141">
            <v>6.7328000000000001</v>
          </cell>
          <cell r="C141">
            <v>6.7327999999999999E-2</v>
          </cell>
        </row>
        <row r="142">
          <cell r="A142">
            <v>37515</v>
          </cell>
          <cell r="B142">
            <v>6.7454999999999998</v>
          </cell>
          <cell r="C142">
            <v>6.7455000000000001E-2</v>
          </cell>
        </row>
        <row r="143">
          <cell r="A143">
            <v>37516</v>
          </cell>
          <cell r="B143">
            <v>6.7248999999999999</v>
          </cell>
          <cell r="C143">
            <v>6.7249000000000003E-2</v>
          </cell>
        </row>
        <row r="144">
          <cell r="A144">
            <v>37517</v>
          </cell>
          <cell r="B144">
            <v>6.7633000000000001</v>
          </cell>
          <cell r="C144">
            <v>6.7632999999999999E-2</v>
          </cell>
        </row>
        <row r="145">
          <cell r="A145">
            <v>37518</v>
          </cell>
          <cell r="B145">
            <v>6.7267000000000001</v>
          </cell>
          <cell r="C145">
            <v>6.7267000000000007E-2</v>
          </cell>
        </row>
        <row r="146">
          <cell r="A146">
            <v>37519</v>
          </cell>
          <cell r="B146">
            <v>6.7423999999999999</v>
          </cell>
          <cell r="C146">
            <v>6.7423999999999998E-2</v>
          </cell>
        </row>
        <row r="147">
          <cell r="A147">
            <v>37522</v>
          </cell>
          <cell r="B147">
            <v>6.7126999999999999</v>
          </cell>
          <cell r="C147">
            <v>6.7126999999999992E-2</v>
          </cell>
        </row>
        <row r="148">
          <cell r="A148">
            <v>37523</v>
          </cell>
          <cell r="B148">
            <v>6.7304000000000004</v>
          </cell>
          <cell r="C148">
            <v>6.7304000000000003E-2</v>
          </cell>
        </row>
        <row r="149">
          <cell r="A149">
            <v>37524</v>
          </cell>
          <cell r="B149">
            <v>6.7877000000000001</v>
          </cell>
          <cell r="C149">
            <v>6.7877000000000007E-2</v>
          </cell>
        </row>
        <row r="150">
          <cell r="A150">
            <v>37525</v>
          </cell>
          <cell r="B150">
            <v>6.8029999999999999</v>
          </cell>
          <cell r="C150">
            <v>6.8029999999999993E-2</v>
          </cell>
        </row>
        <row r="151">
          <cell r="A151">
            <v>37526</v>
          </cell>
          <cell r="B151">
            <v>6.7839999999999998</v>
          </cell>
          <cell r="C151">
            <v>6.7839999999999998E-2</v>
          </cell>
        </row>
        <row r="152">
          <cell r="A152">
            <v>37529</v>
          </cell>
          <cell r="B152">
            <v>6.7934999999999999</v>
          </cell>
          <cell r="C152">
            <v>6.7934999999999995E-2</v>
          </cell>
        </row>
        <row r="153">
          <cell r="A153">
            <v>37530</v>
          </cell>
          <cell r="B153">
            <v>6.8372000000000002</v>
          </cell>
          <cell r="C153">
            <v>6.8372000000000002E-2</v>
          </cell>
        </row>
        <row r="154">
          <cell r="A154">
            <v>37531</v>
          </cell>
          <cell r="B154">
            <v>6.8</v>
          </cell>
          <cell r="C154">
            <v>6.8000000000000005E-2</v>
          </cell>
        </row>
        <row r="155">
          <cell r="A155">
            <v>37532</v>
          </cell>
          <cell r="B155">
            <v>6.7702999999999998</v>
          </cell>
          <cell r="C155">
            <v>6.7702999999999999E-2</v>
          </cell>
        </row>
        <row r="156">
          <cell r="A156">
            <v>37533</v>
          </cell>
          <cell r="B156">
            <v>6.8163999999999998</v>
          </cell>
          <cell r="C156">
            <v>6.8164000000000002E-2</v>
          </cell>
        </row>
        <row r="157">
          <cell r="A157">
            <v>37536</v>
          </cell>
          <cell r="B157">
            <v>6.7991000000000001</v>
          </cell>
          <cell r="C157">
            <v>6.7990999999999996E-2</v>
          </cell>
        </row>
        <row r="158">
          <cell r="A158">
            <v>37537</v>
          </cell>
          <cell r="B158">
            <v>6.8056999999999999</v>
          </cell>
          <cell r="C158">
            <v>6.8056999999999993E-2</v>
          </cell>
        </row>
        <row r="159">
          <cell r="A159">
            <v>37538</v>
          </cell>
          <cell r="B159">
            <v>6.8103999999999996</v>
          </cell>
          <cell r="C159">
            <v>6.8103999999999998E-2</v>
          </cell>
        </row>
        <row r="160">
          <cell r="A160">
            <v>37539</v>
          </cell>
          <cell r="B160">
            <v>6.8433000000000002</v>
          </cell>
          <cell r="C160">
            <v>6.8433000000000008E-2</v>
          </cell>
        </row>
        <row r="161">
          <cell r="A161">
            <v>37540</v>
          </cell>
          <cell r="B161">
            <v>6.8975999999999997</v>
          </cell>
          <cell r="C161">
            <v>6.8975999999999996E-2</v>
          </cell>
        </row>
        <row r="162">
          <cell r="A162">
            <v>37543</v>
          </cell>
          <cell r="B162">
            <v>6.8929999999999998</v>
          </cell>
          <cell r="C162">
            <v>6.8929999999999991E-2</v>
          </cell>
        </row>
        <row r="163">
          <cell r="A163">
            <v>37544</v>
          </cell>
          <cell r="B163">
            <v>6.9955999999999996</v>
          </cell>
          <cell r="C163">
            <v>6.995599999999999E-2</v>
          </cell>
        </row>
        <row r="164">
          <cell r="A164">
            <v>37545</v>
          </cell>
          <cell r="B164">
            <v>7.0048000000000004</v>
          </cell>
          <cell r="C164">
            <v>7.0047999999999999E-2</v>
          </cell>
        </row>
        <row r="165">
          <cell r="A165">
            <v>37546</v>
          </cell>
          <cell r="B165">
            <v>7.0232999999999999</v>
          </cell>
          <cell r="C165">
            <v>7.0233000000000004E-2</v>
          </cell>
        </row>
        <row r="166">
          <cell r="A166">
            <v>37547</v>
          </cell>
          <cell r="B166">
            <v>6.9943999999999997</v>
          </cell>
          <cell r="C166">
            <v>6.9943999999999992E-2</v>
          </cell>
        </row>
        <row r="167">
          <cell r="A167">
            <v>37550</v>
          </cell>
          <cell r="B167">
            <v>7.0465999999999998</v>
          </cell>
          <cell r="C167">
            <v>7.0466000000000001E-2</v>
          </cell>
        </row>
        <row r="168">
          <cell r="A168">
            <v>37551</v>
          </cell>
          <cell r="B168">
            <v>7.0313999999999997</v>
          </cell>
          <cell r="C168">
            <v>7.0314000000000002E-2</v>
          </cell>
        </row>
        <row r="169">
          <cell r="A169">
            <v>37552</v>
          </cell>
          <cell r="B169">
            <v>7.0218999999999996</v>
          </cell>
          <cell r="C169">
            <v>7.021899999999999E-2</v>
          </cell>
        </row>
        <row r="170">
          <cell r="A170">
            <v>37553</v>
          </cell>
          <cell r="B170">
            <v>7.0175999999999998</v>
          </cell>
          <cell r="C170">
            <v>7.0176000000000002E-2</v>
          </cell>
        </row>
        <row r="171">
          <cell r="A171">
            <v>37554</v>
          </cell>
          <cell r="B171">
            <v>7.0384000000000002</v>
          </cell>
          <cell r="C171">
            <v>7.0384000000000002E-2</v>
          </cell>
        </row>
        <row r="172">
          <cell r="A172">
            <v>37557</v>
          </cell>
          <cell r="B172">
            <v>7.0606999999999998</v>
          </cell>
          <cell r="C172">
            <v>7.0607000000000003E-2</v>
          </cell>
        </row>
        <row r="173">
          <cell r="A173">
            <v>37558</v>
          </cell>
          <cell r="B173">
            <v>7.0126999999999997</v>
          </cell>
          <cell r="C173">
            <v>7.0126999999999995E-2</v>
          </cell>
        </row>
        <row r="174">
          <cell r="A174">
            <v>37559</v>
          </cell>
          <cell r="B174">
            <v>6.9935</v>
          </cell>
          <cell r="C174">
            <v>6.9934999999999997E-2</v>
          </cell>
        </row>
        <row r="175">
          <cell r="A175">
            <v>37560</v>
          </cell>
          <cell r="B175">
            <v>6.9122000000000003</v>
          </cell>
          <cell r="C175">
            <v>6.9122000000000003E-2</v>
          </cell>
        </row>
        <row r="176">
          <cell r="A176">
            <v>37561</v>
          </cell>
          <cell r="B176">
            <v>6.9306999999999999</v>
          </cell>
          <cell r="C176">
            <v>6.9306999999999994E-2</v>
          </cell>
        </row>
        <row r="177">
          <cell r="A177">
            <v>37564</v>
          </cell>
          <cell r="B177">
            <v>6.9490999999999996</v>
          </cell>
          <cell r="C177">
            <v>6.9490999999999997E-2</v>
          </cell>
        </row>
        <row r="178">
          <cell r="A178">
            <v>37565</v>
          </cell>
          <cell r="B178">
            <v>6.9966999999999997</v>
          </cell>
          <cell r="C178">
            <v>6.9967000000000001E-2</v>
          </cell>
        </row>
        <row r="179">
          <cell r="A179">
            <v>37566</v>
          </cell>
          <cell r="B179">
            <v>6.9863999999999997</v>
          </cell>
          <cell r="C179">
            <v>6.9863999999999996E-2</v>
          </cell>
        </row>
        <row r="180">
          <cell r="A180">
            <v>37567</v>
          </cell>
          <cell r="B180">
            <v>6.8780000000000001</v>
          </cell>
          <cell r="C180">
            <v>6.8780000000000008E-2</v>
          </cell>
        </row>
        <row r="181">
          <cell r="A181">
            <v>37568</v>
          </cell>
          <cell r="B181">
            <v>6.8220000000000001</v>
          </cell>
          <cell r="C181">
            <v>6.8220000000000003E-2</v>
          </cell>
        </row>
        <row r="182">
          <cell r="A182">
            <v>37571</v>
          </cell>
          <cell r="B182">
            <v>6.8170000000000002</v>
          </cell>
          <cell r="C182">
            <v>6.8170000000000008E-2</v>
          </cell>
        </row>
        <row r="183">
          <cell r="A183">
            <v>37572</v>
          </cell>
          <cell r="B183">
            <v>6.8319999999999999</v>
          </cell>
          <cell r="C183">
            <v>6.8319999999999992E-2</v>
          </cell>
        </row>
        <row r="184">
          <cell r="A184">
            <v>37573</v>
          </cell>
          <cell r="B184">
            <v>6.8330000000000002</v>
          </cell>
          <cell r="C184">
            <v>6.8330000000000002E-2</v>
          </cell>
        </row>
        <row r="185">
          <cell r="A185">
            <v>37574</v>
          </cell>
          <cell r="B185">
            <v>6.9059999999999997</v>
          </cell>
          <cell r="C185">
            <v>6.9059999999999996E-2</v>
          </cell>
        </row>
        <row r="186">
          <cell r="A186">
            <v>37575</v>
          </cell>
          <cell r="B186">
            <v>6.8663999999999996</v>
          </cell>
          <cell r="C186">
            <v>6.8664000000000003E-2</v>
          </cell>
        </row>
        <row r="187">
          <cell r="A187">
            <v>37578</v>
          </cell>
          <cell r="B187">
            <v>6.8204000000000002</v>
          </cell>
          <cell r="C187">
            <v>6.8204000000000001E-2</v>
          </cell>
        </row>
        <row r="188">
          <cell r="A188">
            <v>37579</v>
          </cell>
          <cell r="B188">
            <v>6.7944000000000004</v>
          </cell>
          <cell r="C188">
            <v>6.7944000000000004E-2</v>
          </cell>
        </row>
        <row r="189">
          <cell r="A189">
            <v>37580</v>
          </cell>
          <cell r="B189">
            <v>6.8193999999999999</v>
          </cell>
          <cell r="C189">
            <v>6.8194000000000005E-2</v>
          </cell>
        </row>
        <row r="190">
          <cell r="A190">
            <v>37581</v>
          </cell>
          <cell r="B190">
            <v>6.9004000000000003</v>
          </cell>
          <cell r="C190">
            <v>6.900400000000001E-2</v>
          </cell>
        </row>
        <row r="191">
          <cell r="A191">
            <v>37582</v>
          </cell>
          <cell r="B191">
            <v>6.9004000000000003</v>
          </cell>
          <cell r="C191">
            <v>6.900400000000001E-2</v>
          </cell>
        </row>
        <row r="192">
          <cell r="A192">
            <v>37585</v>
          </cell>
          <cell r="B192">
            <v>6.8754</v>
          </cell>
          <cell r="C192">
            <v>6.8753999999999996E-2</v>
          </cell>
        </row>
        <row r="193">
          <cell r="A193">
            <v>37586</v>
          </cell>
          <cell r="B193">
            <v>6.8311000000000002</v>
          </cell>
          <cell r="C193">
            <v>6.8310999999999997E-2</v>
          </cell>
        </row>
        <row r="194">
          <cell r="A194">
            <v>37587</v>
          </cell>
          <cell r="B194">
            <v>6.8981000000000003</v>
          </cell>
          <cell r="C194">
            <v>6.8981000000000001E-2</v>
          </cell>
        </row>
        <row r="195">
          <cell r="A195">
            <v>37588</v>
          </cell>
          <cell r="B195">
            <v>6.8902000000000001</v>
          </cell>
          <cell r="C195">
            <v>6.8902000000000005E-2</v>
          </cell>
        </row>
        <row r="196">
          <cell r="A196">
            <v>37589</v>
          </cell>
          <cell r="B196">
            <v>6.8541999999999996</v>
          </cell>
          <cell r="C196">
            <v>6.8541999999999992E-2</v>
          </cell>
        </row>
        <row r="197">
          <cell r="A197">
            <v>37592</v>
          </cell>
          <cell r="B197">
            <v>6.8692000000000002</v>
          </cell>
          <cell r="C197">
            <v>6.8692000000000003E-2</v>
          </cell>
        </row>
        <row r="198">
          <cell r="A198">
            <v>37593</v>
          </cell>
          <cell r="B198">
            <v>6.8402000000000003</v>
          </cell>
          <cell r="C198">
            <v>6.8402000000000004E-2</v>
          </cell>
        </row>
        <row r="199">
          <cell r="A199">
            <v>37594</v>
          </cell>
          <cell r="B199">
            <v>6.7815000000000003</v>
          </cell>
          <cell r="C199">
            <v>6.7815E-2</v>
          </cell>
        </row>
        <row r="200">
          <cell r="A200">
            <v>37595</v>
          </cell>
          <cell r="B200">
            <v>6.7939999999999996</v>
          </cell>
          <cell r="C200">
            <v>6.794E-2</v>
          </cell>
        </row>
        <row r="201">
          <cell r="A201">
            <v>37596</v>
          </cell>
          <cell r="B201">
            <v>6.7975000000000003</v>
          </cell>
          <cell r="C201">
            <v>6.7975000000000008E-2</v>
          </cell>
        </row>
        <row r="202">
          <cell r="A202">
            <v>37599</v>
          </cell>
          <cell r="B202">
            <v>6.75</v>
          </cell>
          <cell r="C202">
            <v>6.7500000000000004E-2</v>
          </cell>
        </row>
        <row r="203">
          <cell r="A203">
            <v>37600</v>
          </cell>
          <cell r="B203">
            <v>6.7510000000000003</v>
          </cell>
          <cell r="C203">
            <v>6.7510000000000001E-2</v>
          </cell>
        </row>
        <row r="204">
          <cell r="A204">
            <v>37601</v>
          </cell>
          <cell r="B204">
            <v>6.7385000000000002</v>
          </cell>
          <cell r="C204">
            <v>6.7385E-2</v>
          </cell>
        </row>
        <row r="205">
          <cell r="A205">
            <v>37602</v>
          </cell>
          <cell r="B205">
            <v>6.7469999999999999</v>
          </cell>
          <cell r="C205">
            <v>6.7470000000000002E-2</v>
          </cell>
        </row>
        <row r="206">
          <cell r="A206">
            <v>37603</v>
          </cell>
          <cell r="B206">
            <v>6.7450000000000001</v>
          </cell>
          <cell r="C206">
            <v>6.7449999999999996E-2</v>
          </cell>
        </row>
        <row r="207">
          <cell r="A207">
            <v>37606</v>
          </cell>
          <cell r="B207">
            <v>6.7610000000000001</v>
          </cell>
          <cell r="C207">
            <v>6.7610000000000003E-2</v>
          </cell>
        </row>
        <row r="208">
          <cell r="A208">
            <v>37607</v>
          </cell>
          <cell r="B208">
            <v>6.7465000000000002</v>
          </cell>
          <cell r="C208">
            <v>6.7464999999999997E-2</v>
          </cell>
        </row>
        <row r="209">
          <cell r="A209">
            <v>37608</v>
          </cell>
          <cell r="B209">
            <v>6.6985000000000001</v>
          </cell>
          <cell r="C209">
            <v>6.6985000000000003E-2</v>
          </cell>
        </row>
        <row r="210">
          <cell r="A210">
            <v>37609</v>
          </cell>
          <cell r="B210">
            <v>6.6740000000000004</v>
          </cell>
          <cell r="C210">
            <v>6.6740000000000008E-2</v>
          </cell>
        </row>
        <row r="211">
          <cell r="A211">
            <v>37610</v>
          </cell>
          <cell r="B211">
            <v>6.6782000000000004</v>
          </cell>
          <cell r="C211">
            <v>6.6782000000000008E-2</v>
          </cell>
        </row>
        <row r="212">
          <cell r="A212">
            <v>37613</v>
          </cell>
          <cell r="B212">
            <v>6.6992000000000003</v>
          </cell>
          <cell r="C212">
            <v>6.6991999999999996E-2</v>
          </cell>
        </row>
        <row r="213">
          <cell r="A213">
            <v>37614</v>
          </cell>
          <cell r="B213">
            <v>6.6787000000000001</v>
          </cell>
          <cell r="C213">
            <v>6.6786999999999999E-2</v>
          </cell>
        </row>
        <row r="214">
          <cell r="A214">
            <v>37615</v>
          </cell>
          <cell r="B214">
            <v>6.6782000000000004</v>
          </cell>
          <cell r="C214">
            <v>6.6782000000000008E-2</v>
          </cell>
        </row>
        <row r="215">
          <cell r="A215">
            <v>37616</v>
          </cell>
          <cell r="B215">
            <v>6.6782000000000004</v>
          </cell>
          <cell r="C215">
            <v>6.6782000000000008E-2</v>
          </cell>
        </row>
        <row r="216">
          <cell r="A216">
            <v>37617</v>
          </cell>
          <cell r="B216">
            <v>6.6346999999999996</v>
          </cell>
          <cell r="C216">
            <v>6.6346999999999989E-2</v>
          </cell>
        </row>
        <row r="217">
          <cell r="A217">
            <v>37620</v>
          </cell>
          <cell r="B217">
            <v>6.6252000000000004</v>
          </cell>
          <cell r="C217">
            <v>6.6252000000000005E-2</v>
          </cell>
        </row>
        <row r="218">
          <cell r="A218">
            <v>37621</v>
          </cell>
          <cell r="B218">
            <v>6.6207000000000003</v>
          </cell>
          <cell r="C218">
            <v>6.6207000000000002E-2</v>
          </cell>
        </row>
        <row r="219">
          <cell r="A219">
            <v>37622</v>
          </cell>
          <cell r="B219">
            <v>6.6242000000000001</v>
          </cell>
          <cell r="C219">
            <v>6.6241999999999995E-2</v>
          </cell>
        </row>
        <row r="220">
          <cell r="A220">
            <v>37623</v>
          </cell>
          <cell r="B220">
            <v>6.7152000000000003</v>
          </cell>
          <cell r="C220">
            <v>6.7152000000000003E-2</v>
          </cell>
        </row>
        <row r="221">
          <cell r="A221">
            <v>37624</v>
          </cell>
          <cell r="B221">
            <v>6.7302</v>
          </cell>
          <cell r="C221">
            <v>6.7302000000000001E-2</v>
          </cell>
        </row>
        <row r="222">
          <cell r="A222">
            <v>37627</v>
          </cell>
          <cell r="B222">
            <v>6.7493999999999996</v>
          </cell>
          <cell r="C222">
            <v>6.7493999999999998E-2</v>
          </cell>
        </row>
        <row r="223">
          <cell r="A223">
            <v>37628</v>
          </cell>
          <cell r="B223">
            <v>6.7129000000000003</v>
          </cell>
          <cell r="C223">
            <v>6.7129000000000008E-2</v>
          </cell>
        </row>
        <row r="224">
          <cell r="A224">
            <v>37629</v>
          </cell>
          <cell r="B224">
            <v>6.6715999999999998</v>
          </cell>
          <cell r="C224">
            <v>6.6715999999999998E-2</v>
          </cell>
        </row>
        <row r="225">
          <cell r="A225">
            <v>37630</v>
          </cell>
          <cell r="B225">
            <v>6.7405999999999997</v>
          </cell>
          <cell r="C225">
            <v>6.7405999999999994E-2</v>
          </cell>
        </row>
        <row r="226">
          <cell r="A226">
            <v>37631</v>
          </cell>
          <cell r="B226">
            <v>6.6877000000000004</v>
          </cell>
          <cell r="C226">
            <v>6.6877000000000006E-2</v>
          </cell>
        </row>
        <row r="227">
          <cell r="A227">
            <v>37634</v>
          </cell>
          <cell r="B227">
            <v>6.7096</v>
          </cell>
          <cell r="C227">
            <v>6.7096000000000003E-2</v>
          </cell>
        </row>
        <row r="228">
          <cell r="A228">
            <v>37635</v>
          </cell>
          <cell r="B228">
            <v>6.7008000000000001</v>
          </cell>
          <cell r="C228">
            <v>6.7007999999999998E-2</v>
          </cell>
        </row>
        <row r="229">
          <cell r="A229">
            <v>37636</v>
          </cell>
          <cell r="B229">
            <v>6.6848000000000001</v>
          </cell>
          <cell r="C229">
            <v>6.6848000000000005E-2</v>
          </cell>
        </row>
        <row r="230">
          <cell r="A230">
            <v>37637</v>
          </cell>
          <cell r="B230">
            <v>6.6886000000000001</v>
          </cell>
          <cell r="C230">
            <v>6.6886000000000001E-2</v>
          </cell>
        </row>
        <row r="231">
          <cell r="A231">
            <v>37638</v>
          </cell>
          <cell r="B231">
            <v>6.6639999999999997</v>
          </cell>
          <cell r="C231">
            <v>6.6639999999999991E-2</v>
          </cell>
        </row>
        <row r="232">
          <cell r="A232">
            <v>37641</v>
          </cell>
          <cell r="B232">
            <v>6.6536999999999997</v>
          </cell>
          <cell r="C232">
            <v>6.6536999999999999E-2</v>
          </cell>
        </row>
        <row r="233">
          <cell r="A233">
            <v>37642</v>
          </cell>
          <cell r="B233">
            <v>6.6081000000000003</v>
          </cell>
          <cell r="C233">
            <v>6.6081000000000001E-2</v>
          </cell>
        </row>
        <row r="234">
          <cell r="A234">
            <v>37643</v>
          </cell>
          <cell r="B234">
            <v>6.6048999999999998</v>
          </cell>
          <cell r="C234">
            <v>6.6048999999999997E-2</v>
          </cell>
        </row>
        <row r="235">
          <cell r="A235">
            <v>37644</v>
          </cell>
          <cell r="B235">
            <v>6.6158999999999999</v>
          </cell>
          <cell r="C235">
            <v>6.6158999999999996E-2</v>
          </cell>
        </row>
        <row r="236">
          <cell r="A236">
            <v>37645</v>
          </cell>
          <cell r="B236">
            <v>6.6147</v>
          </cell>
          <cell r="C236">
            <v>6.6146999999999997E-2</v>
          </cell>
        </row>
        <row r="237">
          <cell r="A237">
            <v>37648</v>
          </cell>
          <cell r="B237">
            <v>6.6284999999999998</v>
          </cell>
          <cell r="C237">
            <v>6.6284999999999997E-2</v>
          </cell>
        </row>
        <row r="238">
          <cell r="A238">
            <v>37649</v>
          </cell>
          <cell r="B238">
            <v>6.6402000000000001</v>
          </cell>
          <cell r="C238">
            <v>6.6402000000000003E-2</v>
          </cell>
        </row>
        <row r="239">
          <cell r="A239">
            <v>37650</v>
          </cell>
          <cell r="B239">
            <v>6.6797000000000004</v>
          </cell>
          <cell r="C239">
            <v>6.6797000000000009E-2</v>
          </cell>
        </row>
        <row r="240">
          <cell r="A240">
            <v>37651</v>
          </cell>
          <cell r="B240">
            <v>6.6958000000000002</v>
          </cell>
          <cell r="C240">
            <v>6.6958000000000004E-2</v>
          </cell>
        </row>
        <row r="241">
          <cell r="A241">
            <v>37652</v>
          </cell>
          <cell r="B241">
            <v>6.6509999999999998</v>
          </cell>
          <cell r="C241">
            <v>6.651E-2</v>
          </cell>
        </row>
        <row r="242">
          <cell r="A242">
            <v>37655</v>
          </cell>
          <cell r="B242">
            <v>6.6741999999999999</v>
          </cell>
          <cell r="C242">
            <v>6.6741999999999996E-2</v>
          </cell>
        </row>
        <row r="243">
          <cell r="A243">
            <v>37656</v>
          </cell>
          <cell r="B243">
            <v>6.6557000000000004</v>
          </cell>
          <cell r="C243">
            <v>6.6557000000000005E-2</v>
          </cell>
        </row>
        <row r="244">
          <cell r="A244">
            <v>37657</v>
          </cell>
          <cell r="B244">
            <v>6.6977000000000002</v>
          </cell>
          <cell r="C244">
            <v>6.6977000000000009E-2</v>
          </cell>
        </row>
        <row r="245">
          <cell r="A245">
            <v>37658</v>
          </cell>
          <cell r="B245">
            <v>6.6763000000000003</v>
          </cell>
          <cell r="C245">
            <v>6.6763000000000003E-2</v>
          </cell>
        </row>
        <row r="246">
          <cell r="A246">
            <v>37659</v>
          </cell>
          <cell r="B246">
            <v>6.6836000000000002</v>
          </cell>
          <cell r="C246">
            <v>6.6836000000000007E-2</v>
          </cell>
        </row>
        <row r="247">
          <cell r="A247">
            <v>37662</v>
          </cell>
          <cell r="B247">
            <v>6.7125000000000004</v>
          </cell>
          <cell r="C247">
            <v>6.7125000000000004E-2</v>
          </cell>
        </row>
        <row r="248">
          <cell r="A248">
            <v>37663</v>
          </cell>
          <cell r="B248">
            <v>6.7016999999999998</v>
          </cell>
          <cell r="C248">
            <v>6.7016999999999993E-2</v>
          </cell>
        </row>
        <row r="249">
          <cell r="A249">
            <v>37664</v>
          </cell>
          <cell r="B249">
            <v>6.6805000000000003</v>
          </cell>
          <cell r="C249">
            <v>6.6805000000000003E-2</v>
          </cell>
        </row>
        <row r="250">
          <cell r="A250">
            <v>37665</v>
          </cell>
          <cell r="B250">
            <v>6.6580000000000004</v>
          </cell>
          <cell r="C250">
            <v>6.658E-2</v>
          </cell>
        </row>
        <row r="251">
          <cell r="A251">
            <v>37666</v>
          </cell>
          <cell r="B251">
            <v>6.6901000000000002</v>
          </cell>
          <cell r="C251">
            <v>6.6901000000000002E-2</v>
          </cell>
        </row>
        <row r="252">
          <cell r="A252">
            <v>37669</v>
          </cell>
          <cell r="B252">
            <v>6.6913</v>
          </cell>
          <cell r="C252">
            <v>6.6913E-2</v>
          </cell>
        </row>
        <row r="253">
          <cell r="A253">
            <v>37670</v>
          </cell>
          <cell r="B253">
            <v>6.6938000000000004</v>
          </cell>
          <cell r="C253">
            <v>6.6937999999999998E-2</v>
          </cell>
        </row>
        <row r="254">
          <cell r="A254">
            <v>37671</v>
          </cell>
          <cell r="B254">
            <v>6.6676000000000002</v>
          </cell>
          <cell r="C254">
            <v>6.6675999999999999E-2</v>
          </cell>
        </row>
        <row r="255">
          <cell r="A255">
            <v>37672</v>
          </cell>
          <cell r="B255">
            <v>6.6555999999999997</v>
          </cell>
          <cell r="C255">
            <v>6.6556000000000004E-2</v>
          </cell>
        </row>
        <row r="256">
          <cell r="A256">
            <v>37673</v>
          </cell>
          <cell r="B256">
            <v>6.6765999999999996</v>
          </cell>
          <cell r="C256">
            <v>6.6765999999999992E-2</v>
          </cell>
        </row>
        <row r="257">
          <cell r="A257">
            <v>37676</v>
          </cell>
          <cell r="B257">
            <v>6.7184999999999997</v>
          </cell>
          <cell r="C257">
            <v>6.7184999999999995E-2</v>
          </cell>
        </row>
        <row r="258">
          <cell r="A258">
            <v>37677</v>
          </cell>
          <cell r="B258">
            <v>6.7008999999999999</v>
          </cell>
          <cell r="C258">
            <v>6.7008999999999999E-2</v>
          </cell>
        </row>
        <row r="259">
          <cell r="A259">
            <v>37678</v>
          </cell>
          <cell r="B259">
            <v>6.6651999999999996</v>
          </cell>
          <cell r="C259">
            <v>6.6651999999999989E-2</v>
          </cell>
        </row>
        <row r="260">
          <cell r="A260">
            <v>37679</v>
          </cell>
          <cell r="B260">
            <v>6.6696999999999997</v>
          </cell>
          <cell r="C260">
            <v>6.6696999999999992E-2</v>
          </cell>
        </row>
        <row r="261">
          <cell r="A261">
            <v>37680</v>
          </cell>
          <cell r="B261">
            <v>6.6760000000000002</v>
          </cell>
          <cell r="C261">
            <v>6.676E-2</v>
          </cell>
        </row>
        <row r="262">
          <cell r="A262">
            <v>37683</v>
          </cell>
          <cell r="B262">
            <v>6.6898</v>
          </cell>
          <cell r="C262">
            <v>6.6897999999999999E-2</v>
          </cell>
        </row>
        <row r="263">
          <cell r="A263">
            <v>37684</v>
          </cell>
          <cell r="B263">
            <v>6.6908000000000003</v>
          </cell>
          <cell r="C263">
            <v>6.6908000000000009E-2</v>
          </cell>
        </row>
        <row r="264">
          <cell r="A264">
            <v>37685</v>
          </cell>
          <cell r="B264">
            <v>6.6452</v>
          </cell>
          <cell r="C264">
            <v>6.6451999999999997E-2</v>
          </cell>
        </row>
        <row r="265">
          <cell r="A265">
            <v>37686</v>
          </cell>
          <cell r="B265">
            <v>6.6548999999999996</v>
          </cell>
          <cell r="C265">
            <v>6.6548999999999997E-2</v>
          </cell>
        </row>
        <row r="266">
          <cell r="A266">
            <v>37687</v>
          </cell>
          <cell r="B266">
            <v>6.6528</v>
          </cell>
          <cell r="C266">
            <v>6.6528000000000004E-2</v>
          </cell>
        </row>
        <row r="267">
          <cell r="A267">
            <v>37690</v>
          </cell>
          <cell r="B267">
            <v>6.6246</v>
          </cell>
          <cell r="C267">
            <v>6.6245999999999999E-2</v>
          </cell>
        </row>
        <row r="268">
          <cell r="A268">
            <v>37691</v>
          </cell>
          <cell r="B268">
            <v>6.6272000000000002</v>
          </cell>
          <cell r="C268">
            <v>6.6271999999999998E-2</v>
          </cell>
        </row>
        <row r="269">
          <cell r="A269">
            <v>37692</v>
          </cell>
          <cell r="B269">
            <v>6.6062000000000003</v>
          </cell>
          <cell r="C269">
            <v>6.606200000000001E-2</v>
          </cell>
        </row>
        <row r="270">
          <cell r="A270">
            <v>37693</v>
          </cell>
          <cell r="B270">
            <v>6.7009999999999996</v>
          </cell>
          <cell r="C270">
            <v>6.701E-2</v>
          </cell>
        </row>
        <row r="271">
          <cell r="A271">
            <v>37694</v>
          </cell>
          <cell r="B271">
            <v>6.6665999999999999</v>
          </cell>
          <cell r="C271">
            <v>6.6666000000000003E-2</v>
          </cell>
        </row>
        <row r="272">
          <cell r="A272">
            <v>37697</v>
          </cell>
          <cell r="B272">
            <v>6.7384000000000004</v>
          </cell>
          <cell r="C272">
            <v>6.7383999999999999E-2</v>
          </cell>
        </row>
        <row r="273">
          <cell r="A273">
            <v>37698</v>
          </cell>
          <cell r="B273">
            <v>6.7638999999999996</v>
          </cell>
          <cell r="C273">
            <v>6.7638999999999991E-2</v>
          </cell>
        </row>
        <row r="274">
          <cell r="A274">
            <v>37699</v>
          </cell>
          <cell r="B274">
            <v>6.8067000000000002</v>
          </cell>
          <cell r="C274">
            <v>6.8067000000000003E-2</v>
          </cell>
        </row>
        <row r="275">
          <cell r="A275">
            <v>37700</v>
          </cell>
          <cell r="B275">
            <v>6.8259999999999996</v>
          </cell>
          <cell r="C275">
            <v>6.8260000000000001E-2</v>
          </cell>
        </row>
        <row r="276">
          <cell r="A276">
            <v>37701</v>
          </cell>
          <cell r="B276">
            <v>6.8189000000000002</v>
          </cell>
          <cell r="C276">
            <v>6.8189E-2</v>
          </cell>
        </row>
        <row r="277">
          <cell r="A277">
            <v>37704</v>
          </cell>
          <cell r="B277">
            <v>6.7369000000000003</v>
          </cell>
          <cell r="C277">
            <v>6.7368999999999998E-2</v>
          </cell>
        </row>
        <row r="278">
          <cell r="A278">
            <v>37705</v>
          </cell>
          <cell r="B278">
            <v>6.7427999999999999</v>
          </cell>
          <cell r="C278">
            <v>6.7428000000000002E-2</v>
          </cell>
        </row>
        <row r="279">
          <cell r="A279">
            <v>37706</v>
          </cell>
          <cell r="B279">
            <v>6.7176999999999998</v>
          </cell>
          <cell r="C279">
            <v>6.7177000000000001E-2</v>
          </cell>
        </row>
        <row r="280">
          <cell r="A280">
            <v>37707</v>
          </cell>
          <cell r="B280">
            <v>6.7237</v>
          </cell>
          <cell r="C280">
            <v>6.7237000000000005E-2</v>
          </cell>
        </row>
        <row r="281">
          <cell r="A281">
            <v>37708</v>
          </cell>
          <cell r="B281">
            <v>6.6958000000000002</v>
          </cell>
          <cell r="C281">
            <v>6.6958000000000004E-2</v>
          </cell>
        </row>
        <row r="282">
          <cell r="A282">
            <v>37711</v>
          </cell>
          <cell r="B282">
            <v>6.6700999999999997</v>
          </cell>
          <cell r="C282">
            <v>6.6700999999999996E-2</v>
          </cell>
        </row>
        <row r="283">
          <cell r="A283">
            <v>37712</v>
          </cell>
          <cell r="B283">
            <v>6.6958000000000002</v>
          </cell>
          <cell r="C283">
            <v>6.6958000000000004E-2</v>
          </cell>
        </row>
        <row r="284">
          <cell r="A284">
            <v>37713</v>
          </cell>
          <cell r="B284">
            <v>6.7319000000000004</v>
          </cell>
          <cell r="C284">
            <v>6.7319000000000004E-2</v>
          </cell>
        </row>
        <row r="285">
          <cell r="A285">
            <v>37714</v>
          </cell>
          <cell r="B285">
            <v>6.7298</v>
          </cell>
          <cell r="C285">
            <v>6.7297999999999997E-2</v>
          </cell>
        </row>
        <row r="286">
          <cell r="A286">
            <v>37715</v>
          </cell>
          <cell r="B286">
            <v>6.7408000000000001</v>
          </cell>
          <cell r="C286">
            <v>6.7407999999999996E-2</v>
          </cell>
        </row>
        <row r="287">
          <cell r="A287">
            <v>37718</v>
          </cell>
          <cell r="B287">
            <v>6.7637</v>
          </cell>
          <cell r="C287">
            <v>6.7637000000000003E-2</v>
          </cell>
        </row>
        <row r="288">
          <cell r="A288">
            <v>37719</v>
          </cell>
          <cell r="B288">
            <v>6.6948999999999996</v>
          </cell>
          <cell r="C288">
            <v>6.6948999999999995E-2</v>
          </cell>
        </row>
        <row r="289">
          <cell r="A289">
            <v>37720</v>
          </cell>
          <cell r="B289">
            <v>6.6665999999999999</v>
          </cell>
          <cell r="C289">
            <v>6.6666000000000003E-2</v>
          </cell>
        </row>
        <row r="290">
          <cell r="A290">
            <v>37721</v>
          </cell>
          <cell r="B290">
            <v>6.6544999999999996</v>
          </cell>
          <cell r="C290">
            <v>6.6544999999999993E-2</v>
          </cell>
        </row>
        <row r="291">
          <cell r="A291">
            <v>37722</v>
          </cell>
          <cell r="B291">
            <v>6.6645000000000003</v>
          </cell>
          <cell r="C291">
            <v>6.664500000000001E-2</v>
          </cell>
        </row>
        <row r="292">
          <cell r="A292">
            <v>37725</v>
          </cell>
          <cell r="B292">
            <v>6.6638999999999999</v>
          </cell>
          <cell r="C292">
            <v>6.6639000000000004E-2</v>
          </cell>
        </row>
        <row r="293">
          <cell r="A293">
            <v>37726</v>
          </cell>
          <cell r="B293">
            <v>6.6353999999999997</v>
          </cell>
          <cell r="C293">
            <v>6.6353999999999996E-2</v>
          </cell>
        </row>
        <row r="294">
          <cell r="A294">
            <v>37727</v>
          </cell>
          <cell r="B294">
            <v>6.6327999999999996</v>
          </cell>
          <cell r="C294">
            <v>6.6327999999999998E-2</v>
          </cell>
        </row>
        <row r="295">
          <cell r="A295">
            <v>37728</v>
          </cell>
          <cell r="B295">
            <v>6.6327999999999996</v>
          </cell>
          <cell r="C295">
            <v>6.6327999999999998E-2</v>
          </cell>
        </row>
        <row r="296">
          <cell r="A296">
            <v>37729</v>
          </cell>
          <cell r="B296">
            <v>6.6482999999999999</v>
          </cell>
          <cell r="C296">
            <v>6.6483E-2</v>
          </cell>
        </row>
        <row r="297">
          <cell r="A297">
            <v>37732</v>
          </cell>
          <cell r="B297">
            <v>6.6482000000000001</v>
          </cell>
          <cell r="C297">
            <v>6.6481999999999999E-2</v>
          </cell>
        </row>
        <row r="298">
          <cell r="A298">
            <v>37733</v>
          </cell>
          <cell r="B298">
            <v>6.6246999999999998</v>
          </cell>
          <cell r="C298">
            <v>6.6247E-2</v>
          </cell>
        </row>
        <row r="299">
          <cell r="A299">
            <v>37734</v>
          </cell>
          <cell r="B299">
            <v>6.6322000000000001</v>
          </cell>
          <cell r="C299">
            <v>6.6322000000000006E-2</v>
          </cell>
        </row>
        <row r="300">
          <cell r="A300">
            <v>37735</v>
          </cell>
          <cell r="B300">
            <v>6.6471999999999998</v>
          </cell>
          <cell r="C300">
            <v>6.6472000000000003E-2</v>
          </cell>
        </row>
        <row r="301">
          <cell r="A301">
            <v>37736</v>
          </cell>
          <cell r="B301">
            <v>6.5743</v>
          </cell>
          <cell r="C301">
            <v>6.5742999999999996E-2</v>
          </cell>
        </row>
        <row r="302">
          <cell r="A302">
            <v>37739</v>
          </cell>
          <cell r="B302">
            <v>6.5321999999999996</v>
          </cell>
          <cell r="C302">
            <v>6.5321999999999991E-2</v>
          </cell>
        </row>
        <row r="303">
          <cell r="A303">
            <v>37740</v>
          </cell>
          <cell r="B303">
            <v>6.5210999999999997</v>
          </cell>
          <cell r="C303">
            <v>6.5210999999999991E-2</v>
          </cell>
        </row>
        <row r="304">
          <cell r="A304">
            <v>37741</v>
          </cell>
          <cell r="B304">
            <v>6.4770000000000003</v>
          </cell>
          <cell r="C304">
            <v>6.4770000000000008E-2</v>
          </cell>
        </row>
        <row r="305">
          <cell r="A305">
            <v>37742</v>
          </cell>
          <cell r="B305">
            <v>6.4595000000000002</v>
          </cell>
          <cell r="C305">
            <v>6.4595E-2</v>
          </cell>
        </row>
        <row r="306">
          <cell r="A306">
            <v>37743</v>
          </cell>
          <cell r="B306">
            <v>6.4816000000000003</v>
          </cell>
          <cell r="C306">
            <v>6.4815999999999999E-2</v>
          </cell>
        </row>
        <row r="307">
          <cell r="A307">
            <v>37746</v>
          </cell>
          <cell r="B307">
            <v>6.5235000000000003</v>
          </cell>
          <cell r="C307">
            <v>6.5235000000000001E-2</v>
          </cell>
        </row>
        <row r="308">
          <cell r="A308">
            <v>37747</v>
          </cell>
          <cell r="B308">
            <v>6.4835000000000003</v>
          </cell>
          <cell r="C308">
            <v>6.4835000000000004E-2</v>
          </cell>
        </row>
        <row r="309">
          <cell r="A309">
            <v>37748</v>
          </cell>
          <cell r="B309">
            <v>6.4507000000000003</v>
          </cell>
          <cell r="C309">
            <v>6.4507000000000009E-2</v>
          </cell>
        </row>
        <row r="310">
          <cell r="A310">
            <v>37749</v>
          </cell>
          <cell r="B310">
            <v>6.4446000000000003</v>
          </cell>
          <cell r="C310">
            <v>6.4446000000000003E-2</v>
          </cell>
        </row>
        <row r="311">
          <cell r="A311">
            <v>37750</v>
          </cell>
          <cell r="B311">
            <v>6.4645999999999999</v>
          </cell>
          <cell r="C311">
            <v>6.4645999999999995E-2</v>
          </cell>
        </row>
        <row r="312">
          <cell r="A312">
            <v>37753</v>
          </cell>
          <cell r="B312">
            <v>6.4668000000000001</v>
          </cell>
          <cell r="C312">
            <v>6.4668000000000003E-2</v>
          </cell>
        </row>
        <row r="313">
          <cell r="A313">
            <v>37754</v>
          </cell>
          <cell r="B313">
            <v>6.4541000000000004</v>
          </cell>
          <cell r="C313">
            <v>6.4541000000000001E-2</v>
          </cell>
        </row>
        <row r="314">
          <cell r="A314">
            <v>37755</v>
          </cell>
          <cell r="B314">
            <v>6.3837999999999999</v>
          </cell>
          <cell r="C314">
            <v>6.3838000000000006E-2</v>
          </cell>
        </row>
        <row r="315">
          <cell r="A315">
            <v>37756</v>
          </cell>
          <cell r="B315">
            <v>6.3727999999999998</v>
          </cell>
          <cell r="C315">
            <v>6.3727999999999993E-2</v>
          </cell>
        </row>
        <row r="316">
          <cell r="A316">
            <v>37757</v>
          </cell>
          <cell r="B316">
            <v>6.3367000000000004</v>
          </cell>
          <cell r="C316">
            <v>6.3367000000000007E-2</v>
          </cell>
        </row>
        <row r="317">
          <cell r="A317">
            <v>37760</v>
          </cell>
          <cell r="B317">
            <v>6.3380000000000001</v>
          </cell>
          <cell r="C317">
            <v>6.3380000000000006E-2</v>
          </cell>
        </row>
        <row r="318">
          <cell r="A318">
            <v>37761</v>
          </cell>
          <cell r="B318">
            <v>6.2610000000000001</v>
          </cell>
          <cell r="C318">
            <v>6.2609999999999999E-2</v>
          </cell>
        </row>
        <row r="319">
          <cell r="A319">
            <v>37762</v>
          </cell>
          <cell r="B319">
            <v>6.2103999999999999</v>
          </cell>
          <cell r="C319">
            <v>6.2103999999999999E-2</v>
          </cell>
        </row>
        <row r="320">
          <cell r="A320">
            <v>37763</v>
          </cell>
          <cell r="B320">
            <v>6.1608999999999998</v>
          </cell>
          <cell r="C320">
            <v>6.1608999999999997E-2</v>
          </cell>
        </row>
        <row r="321">
          <cell r="A321">
            <v>37764</v>
          </cell>
          <cell r="B321">
            <v>6.1397000000000004</v>
          </cell>
          <cell r="C321">
            <v>6.1397000000000007E-2</v>
          </cell>
        </row>
        <row r="322">
          <cell r="A322">
            <v>37767</v>
          </cell>
          <cell r="B322">
            <v>6.1197999999999997</v>
          </cell>
          <cell r="C322">
            <v>6.1197999999999995E-2</v>
          </cell>
        </row>
        <row r="323">
          <cell r="A323">
            <v>37768</v>
          </cell>
          <cell r="B323">
            <v>6.1828000000000003</v>
          </cell>
          <cell r="C323">
            <v>6.1828000000000001E-2</v>
          </cell>
        </row>
        <row r="324">
          <cell r="A324">
            <v>37769</v>
          </cell>
          <cell r="B324">
            <v>6.2176999999999998</v>
          </cell>
          <cell r="C324">
            <v>6.2176999999999996E-2</v>
          </cell>
        </row>
        <row r="325">
          <cell r="A325">
            <v>37770</v>
          </cell>
          <cell r="B325">
            <v>6.1158999999999999</v>
          </cell>
          <cell r="C325">
            <v>6.1158999999999998E-2</v>
          </cell>
        </row>
        <row r="326">
          <cell r="A326">
            <v>37771</v>
          </cell>
          <cell r="B326">
            <v>6.0888999999999998</v>
          </cell>
          <cell r="C326">
            <v>6.0888999999999999E-2</v>
          </cell>
        </row>
        <row r="327">
          <cell r="A327">
            <v>37774</v>
          </cell>
          <cell r="B327">
            <v>6.1393000000000004</v>
          </cell>
          <cell r="C327">
            <v>6.1393000000000003E-2</v>
          </cell>
        </row>
        <row r="328">
          <cell r="A328">
            <v>37775</v>
          </cell>
          <cell r="B328">
            <v>6.0911</v>
          </cell>
          <cell r="C328">
            <v>6.0911E-2</v>
          </cell>
        </row>
        <row r="329">
          <cell r="A329">
            <v>37776</v>
          </cell>
          <cell r="B329">
            <v>6.0781000000000001</v>
          </cell>
          <cell r="C329">
            <v>6.0781000000000002E-2</v>
          </cell>
        </row>
        <row r="330">
          <cell r="A330">
            <v>37777</v>
          </cell>
          <cell r="B330">
            <v>6.0805999999999996</v>
          </cell>
          <cell r="C330">
            <v>6.0805999999999999E-2</v>
          </cell>
        </row>
        <row r="331">
          <cell r="A331">
            <v>37778</v>
          </cell>
          <cell r="B331">
            <v>6.0622999999999996</v>
          </cell>
          <cell r="C331">
            <v>6.0622999999999996E-2</v>
          </cell>
        </row>
        <row r="332">
          <cell r="A332">
            <v>37781</v>
          </cell>
          <cell r="B332">
            <v>6.0195999999999996</v>
          </cell>
          <cell r="C332">
            <v>6.0196E-2</v>
          </cell>
        </row>
        <row r="333">
          <cell r="A333">
            <v>37782</v>
          </cell>
          <cell r="B333">
            <v>5.9470999999999998</v>
          </cell>
          <cell r="C333">
            <v>5.9470999999999996E-2</v>
          </cell>
        </row>
        <row r="334">
          <cell r="A334">
            <v>37783</v>
          </cell>
          <cell r="B334">
            <v>5.9550999999999998</v>
          </cell>
          <cell r="C334">
            <v>5.9551E-2</v>
          </cell>
        </row>
        <row r="335">
          <cell r="A335">
            <v>37784</v>
          </cell>
          <cell r="B335">
            <v>5.9198000000000004</v>
          </cell>
          <cell r="C335">
            <v>5.9198000000000001E-2</v>
          </cell>
        </row>
        <row r="336">
          <cell r="A336">
            <v>37785</v>
          </cell>
          <cell r="B336">
            <v>5.7747000000000002</v>
          </cell>
          <cell r="C336">
            <v>5.7747E-2</v>
          </cell>
        </row>
        <row r="337">
          <cell r="A337">
            <v>37788</v>
          </cell>
          <cell r="B337">
            <v>5.8776999999999999</v>
          </cell>
          <cell r="C337">
            <v>5.8776999999999996E-2</v>
          </cell>
        </row>
        <row r="338">
          <cell r="A338">
            <v>37789</v>
          </cell>
          <cell r="B338">
            <v>5.9786999999999999</v>
          </cell>
          <cell r="C338">
            <v>5.9787E-2</v>
          </cell>
        </row>
        <row r="339">
          <cell r="A339">
            <v>37790</v>
          </cell>
          <cell r="B339">
            <v>6.0167000000000002</v>
          </cell>
          <cell r="C339">
            <v>6.0166999999999998E-2</v>
          </cell>
        </row>
        <row r="340">
          <cell r="A340">
            <v>37791</v>
          </cell>
          <cell r="B340">
            <v>6.0247000000000002</v>
          </cell>
          <cell r="C340">
            <v>6.0247000000000002E-2</v>
          </cell>
        </row>
        <row r="341">
          <cell r="A341">
            <v>37792</v>
          </cell>
          <cell r="B341">
            <v>6.0597000000000003</v>
          </cell>
          <cell r="C341">
            <v>6.0597000000000005E-2</v>
          </cell>
        </row>
        <row r="342">
          <cell r="A342">
            <v>37795</v>
          </cell>
          <cell r="B342">
            <v>6.0182000000000002</v>
          </cell>
          <cell r="C342">
            <v>6.0181999999999999E-2</v>
          </cell>
        </row>
        <row r="343">
          <cell r="A343">
            <v>37796</v>
          </cell>
          <cell r="B343">
            <v>5.9827000000000004</v>
          </cell>
          <cell r="C343">
            <v>5.9827000000000005E-2</v>
          </cell>
        </row>
        <row r="344">
          <cell r="A344">
            <v>37797</v>
          </cell>
          <cell r="B344">
            <v>6.0757000000000003</v>
          </cell>
          <cell r="C344">
            <v>6.0757000000000005E-2</v>
          </cell>
        </row>
        <row r="345">
          <cell r="A345">
            <v>37798</v>
          </cell>
          <cell r="B345">
            <v>6.1414</v>
          </cell>
          <cell r="C345">
            <v>6.1413999999999996E-2</v>
          </cell>
        </row>
        <row r="346">
          <cell r="A346">
            <v>37799</v>
          </cell>
          <cell r="B346">
            <v>6.1420000000000003</v>
          </cell>
          <cell r="C346">
            <v>6.1420000000000002E-2</v>
          </cell>
        </row>
        <row r="347">
          <cell r="A347">
            <v>37802</v>
          </cell>
          <cell r="B347">
            <v>6.1064999999999996</v>
          </cell>
          <cell r="C347">
            <v>6.1064999999999994E-2</v>
          </cell>
        </row>
        <row r="348">
          <cell r="A348">
            <v>37803</v>
          </cell>
          <cell r="B348">
            <v>6.1158999999999999</v>
          </cell>
          <cell r="C348">
            <v>6.1158999999999998E-2</v>
          </cell>
        </row>
        <row r="349">
          <cell r="A349">
            <v>37804</v>
          </cell>
          <cell r="B349">
            <v>6.1104000000000003</v>
          </cell>
          <cell r="C349">
            <v>6.1104000000000006E-2</v>
          </cell>
        </row>
        <row r="350">
          <cell r="A350">
            <v>37805</v>
          </cell>
          <cell r="B350">
            <v>6.1801000000000004</v>
          </cell>
          <cell r="C350">
            <v>6.1801000000000002E-2</v>
          </cell>
        </row>
        <row r="351">
          <cell r="A351">
            <v>37806</v>
          </cell>
          <cell r="B351">
            <v>6.1826999999999996</v>
          </cell>
          <cell r="C351">
            <v>6.1826999999999993E-2</v>
          </cell>
        </row>
        <row r="352">
          <cell r="A352">
            <v>37809</v>
          </cell>
          <cell r="B352">
            <v>6.2728000000000002</v>
          </cell>
          <cell r="C352">
            <v>6.2728000000000006E-2</v>
          </cell>
        </row>
        <row r="353">
          <cell r="A353">
            <v>37810</v>
          </cell>
          <cell r="B353">
            <v>6.2912999999999997</v>
          </cell>
          <cell r="C353">
            <v>6.2912999999999997E-2</v>
          </cell>
        </row>
        <row r="354">
          <cell r="A354">
            <v>37811</v>
          </cell>
          <cell r="B354">
            <v>6.2576000000000001</v>
          </cell>
          <cell r="C354">
            <v>6.2576000000000007E-2</v>
          </cell>
        </row>
        <row r="355">
          <cell r="A355">
            <v>37812</v>
          </cell>
          <cell r="B355">
            <v>6.2455999999999996</v>
          </cell>
          <cell r="C355">
            <v>6.2455999999999998E-2</v>
          </cell>
        </row>
        <row r="356">
          <cell r="A356">
            <v>37813</v>
          </cell>
          <cell r="B356">
            <v>6.2496</v>
          </cell>
          <cell r="C356">
            <v>6.2496000000000003E-2</v>
          </cell>
        </row>
        <row r="357">
          <cell r="A357">
            <v>37816</v>
          </cell>
          <cell r="B357">
            <v>6.2954999999999997</v>
          </cell>
          <cell r="C357">
            <v>6.2954999999999997E-2</v>
          </cell>
        </row>
        <row r="358">
          <cell r="A358">
            <v>37817</v>
          </cell>
          <cell r="B358">
            <v>6.3917999999999999</v>
          </cell>
          <cell r="C358">
            <v>6.3918000000000003E-2</v>
          </cell>
        </row>
        <row r="359">
          <cell r="A359">
            <v>37818</v>
          </cell>
          <cell r="B359">
            <v>6.3331999999999997</v>
          </cell>
          <cell r="C359">
            <v>6.3331999999999999E-2</v>
          </cell>
        </row>
        <row r="360">
          <cell r="A360">
            <v>37819</v>
          </cell>
          <cell r="B360">
            <v>6.2991999999999999</v>
          </cell>
          <cell r="C360">
            <v>6.2991999999999992E-2</v>
          </cell>
        </row>
        <row r="361">
          <cell r="A361">
            <v>37820</v>
          </cell>
          <cell r="B361">
            <v>6.2907999999999999</v>
          </cell>
          <cell r="C361">
            <v>6.2908000000000006E-2</v>
          </cell>
        </row>
        <row r="362">
          <cell r="A362">
            <v>37823</v>
          </cell>
          <cell r="B362">
            <v>6.3704000000000001</v>
          </cell>
          <cell r="C362">
            <v>6.3703999999999997E-2</v>
          </cell>
        </row>
        <row r="363">
          <cell r="A363">
            <v>37824</v>
          </cell>
          <cell r="B363">
            <v>6.3426</v>
          </cell>
          <cell r="C363">
            <v>6.3425999999999996E-2</v>
          </cell>
        </row>
        <row r="364">
          <cell r="A364">
            <v>37825</v>
          </cell>
          <cell r="B364">
            <v>6.3151000000000002</v>
          </cell>
          <cell r="C364">
            <v>6.3150999999999999E-2</v>
          </cell>
        </row>
        <row r="365">
          <cell r="A365">
            <v>37826</v>
          </cell>
          <cell r="B365">
            <v>6.3398000000000003</v>
          </cell>
          <cell r="C365">
            <v>6.339800000000001E-2</v>
          </cell>
        </row>
        <row r="366">
          <cell r="A366">
            <v>37827</v>
          </cell>
          <cell r="B366">
            <v>6.3448000000000002</v>
          </cell>
          <cell r="C366">
            <v>6.3448000000000004E-2</v>
          </cell>
        </row>
        <row r="367">
          <cell r="A367">
            <v>37830</v>
          </cell>
          <cell r="B367">
            <v>6.3712999999999997</v>
          </cell>
          <cell r="C367">
            <v>6.3712999999999992E-2</v>
          </cell>
        </row>
        <row r="368">
          <cell r="A368">
            <v>37831</v>
          </cell>
          <cell r="B368">
            <v>6.3907999999999996</v>
          </cell>
          <cell r="C368">
            <v>6.3907999999999993E-2</v>
          </cell>
        </row>
        <row r="369">
          <cell r="A369">
            <v>37832</v>
          </cell>
          <cell r="B369">
            <v>6.3632999999999997</v>
          </cell>
          <cell r="C369">
            <v>6.3632999999999995E-2</v>
          </cell>
        </row>
        <row r="370">
          <cell r="A370">
            <v>37833</v>
          </cell>
          <cell r="B370">
            <v>6.3407999999999998</v>
          </cell>
          <cell r="C370">
            <v>6.3407999999999992E-2</v>
          </cell>
        </row>
        <row r="371">
          <cell r="A371">
            <v>37834</v>
          </cell>
          <cell r="B371">
            <v>6.3598999999999997</v>
          </cell>
          <cell r="C371">
            <v>6.3599000000000003E-2</v>
          </cell>
        </row>
        <row r="372">
          <cell r="A372">
            <v>37837</v>
          </cell>
          <cell r="B372">
            <v>6.3619000000000003</v>
          </cell>
          <cell r="C372">
            <v>6.3619000000000009E-2</v>
          </cell>
        </row>
        <row r="373">
          <cell r="A373">
            <v>37838</v>
          </cell>
          <cell r="B373">
            <v>6.4203999999999999</v>
          </cell>
          <cell r="C373">
            <v>6.4203999999999997E-2</v>
          </cell>
        </row>
        <row r="374">
          <cell r="A374">
            <v>37839</v>
          </cell>
          <cell r="B374">
            <v>6.3963999999999999</v>
          </cell>
          <cell r="C374">
            <v>6.3963999999999993E-2</v>
          </cell>
        </row>
        <row r="375">
          <cell r="A375">
            <v>37840</v>
          </cell>
          <cell r="B375">
            <v>6.3758999999999997</v>
          </cell>
          <cell r="C375">
            <v>6.3758999999999996E-2</v>
          </cell>
        </row>
        <row r="376">
          <cell r="A376">
            <v>37841</v>
          </cell>
          <cell r="B376">
            <v>6.3589000000000002</v>
          </cell>
          <cell r="C376">
            <v>6.3589000000000007E-2</v>
          </cell>
        </row>
        <row r="377">
          <cell r="A377">
            <v>37844</v>
          </cell>
          <cell r="B377">
            <v>6.4180999999999999</v>
          </cell>
          <cell r="C377">
            <v>6.4181000000000002E-2</v>
          </cell>
        </row>
        <row r="378">
          <cell r="A378">
            <v>37845</v>
          </cell>
          <cell r="B378">
            <v>6.4420999999999999</v>
          </cell>
          <cell r="C378">
            <v>6.4421000000000006E-2</v>
          </cell>
        </row>
        <row r="379">
          <cell r="A379">
            <v>37846</v>
          </cell>
          <cell r="B379">
            <v>6.5094000000000003</v>
          </cell>
          <cell r="C379">
            <v>6.5093999999999999E-2</v>
          </cell>
        </row>
        <row r="380">
          <cell r="A380">
            <v>37847</v>
          </cell>
          <cell r="B380">
            <v>6.4821999999999997</v>
          </cell>
          <cell r="C380">
            <v>6.4821999999999991E-2</v>
          </cell>
        </row>
        <row r="381">
          <cell r="A381">
            <v>37848</v>
          </cell>
          <cell r="B381">
            <v>6.4230999999999998</v>
          </cell>
          <cell r="C381">
            <v>6.4230999999999996E-2</v>
          </cell>
        </row>
        <row r="382">
          <cell r="A382">
            <v>37851</v>
          </cell>
          <cell r="B382">
            <v>6.3036000000000003</v>
          </cell>
          <cell r="C382">
            <v>6.3036000000000009E-2</v>
          </cell>
        </row>
        <row r="383">
          <cell r="A383">
            <v>37852</v>
          </cell>
          <cell r="B383">
            <v>6.2340999999999998</v>
          </cell>
          <cell r="C383">
            <v>6.2341000000000001E-2</v>
          </cell>
        </row>
        <row r="384">
          <cell r="A384">
            <v>37853</v>
          </cell>
          <cell r="B384">
            <v>6.2944000000000004</v>
          </cell>
          <cell r="C384">
            <v>6.2944E-2</v>
          </cell>
        </row>
        <row r="385">
          <cell r="A385">
            <v>37854</v>
          </cell>
          <cell r="B385">
            <v>6.3474000000000004</v>
          </cell>
          <cell r="C385">
            <v>6.3474000000000003E-2</v>
          </cell>
        </row>
        <row r="386">
          <cell r="A386">
            <v>37855</v>
          </cell>
          <cell r="B386">
            <v>6.3494000000000002</v>
          </cell>
          <cell r="C386">
            <v>6.3493999999999995E-2</v>
          </cell>
        </row>
        <row r="387">
          <cell r="A387">
            <v>37858</v>
          </cell>
          <cell r="B387">
            <v>6.3684000000000003</v>
          </cell>
          <cell r="C387">
            <v>6.3684000000000004E-2</v>
          </cell>
        </row>
        <row r="388">
          <cell r="A388">
            <v>37859</v>
          </cell>
          <cell r="B388">
            <v>6.3539000000000003</v>
          </cell>
          <cell r="C388">
            <v>6.3538999999999998E-2</v>
          </cell>
        </row>
        <row r="389">
          <cell r="A389">
            <v>37860</v>
          </cell>
          <cell r="B389">
            <v>6.3859000000000004</v>
          </cell>
          <cell r="C389">
            <v>6.3858999999999999E-2</v>
          </cell>
        </row>
        <row r="390">
          <cell r="A390">
            <v>37861</v>
          </cell>
          <cell r="B390">
            <v>6.3311999999999999</v>
          </cell>
          <cell r="C390">
            <v>6.3311999999999993E-2</v>
          </cell>
        </row>
        <row r="391">
          <cell r="A391">
            <v>37862</v>
          </cell>
          <cell r="B391">
            <v>6.3068</v>
          </cell>
          <cell r="C391">
            <v>6.3067999999999999E-2</v>
          </cell>
        </row>
        <row r="392">
          <cell r="A392">
            <v>37865</v>
          </cell>
          <cell r="B392">
            <v>6.3072999999999997</v>
          </cell>
          <cell r="C392">
            <v>6.307299999999999E-2</v>
          </cell>
        </row>
        <row r="393">
          <cell r="A393">
            <v>37866</v>
          </cell>
          <cell r="B393">
            <v>6.3544999999999998</v>
          </cell>
          <cell r="C393">
            <v>6.3545000000000004E-2</v>
          </cell>
        </row>
        <row r="394">
          <cell r="A394">
            <v>37867</v>
          </cell>
          <cell r="B394">
            <v>6.3954000000000004</v>
          </cell>
          <cell r="C394">
            <v>6.3954000000000011E-2</v>
          </cell>
        </row>
        <row r="395">
          <cell r="A395">
            <v>37868</v>
          </cell>
          <cell r="B395">
            <v>6.3556999999999997</v>
          </cell>
          <cell r="C395">
            <v>6.3557000000000002E-2</v>
          </cell>
        </row>
        <row r="396">
          <cell r="A396">
            <v>37869</v>
          </cell>
          <cell r="B396">
            <v>6.3060999999999998</v>
          </cell>
          <cell r="C396">
            <v>6.3060999999999992E-2</v>
          </cell>
        </row>
        <row r="397">
          <cell r="A397">
            <v>37872</v>
          </cell>
          <cell r="B397">
            <v>6.3266</v>
          </cell>
          <cell r="C397">
            <v>6.3266000000000003E-2</v>
          </cell>
        </row>
        <row r="398">
          <cell r="A398">
            <v>37873</v>
          </cell>
          <cell r="B398">
            <v>6.3169000000000004</v>
          </cell>
          <cell r="C398">
            <v>6.3169000000000003E-2</v>
          </cell>
        </row>
        <row r="399">
          <cell r="A399">
            <v>37874</v>
          </cell>
          <cell r="B399">
            <v>6.2754000000000003</v>
          </cell>
          <cell r="C399">
            <v>6.2754000000000004E-2</v>
          </cell>
        </row>
        <row r="400">
          <cell r="A400">
            <v>37875</v>
          </cell>
          <cell r="B400">
            <v>6.3221999999999996</v>
          </cell>
          <cell r="C400">
            <v>6.3222E-2</v>
          </cell>
        </row>
        <row r="401">
          <cell r="A401">
            <v>37876</v>
          </cell>
          <cell r="B401">
            <v>6.3002000000000002</v>
          </cell>
          <cell r="C401">
            <v>6.3002000000000002E-2</v>
          </cell>
        </row>
        <row r="402">
          <cell r="A402">
            <v>37879</v>
          </cell>
          <cell r="B402">
            <v>6.3150000000000004</v>
          </cell>
          <cell r="C402">
            <v>6.3149999999999998E-2</v>
          </cell>
        </row>
        <row r="403">
          <cell r="A403">
            <v>37880</v>
          </cell>
          <cell r="B403">
            <v>6.3360000000000003</v>
          </cell>
          <cell r="C403">
            <v>6.336E-2</v>
          </cell>
        </row>
        <row r="404">
          <cell r="A404">
            <v>37881</v>
          </cell>
          <cell r="B404">
            <v>6.2995000000000001</v>
          </cell>
          <cell r="C404">
            <v>6.2994999999999995E-2</v>
          </cell>
        </row>
        <row r="405">
          <cell r="A405">
            <v>37882</v>
          </cell>
          <cell r="B405">
            <v>6.2869999999999999</v>
          </cell>
          <cell r="C405">
            <v>6.2869999999999995E-2</v>
          </cell>
        </row>
        <row r="406">
          <cell r="A406">
            <v>37883</v>
          </cell>
          <cell r="B406">
            <v>6.2622</v>
          </cell>
          <cell r="C406">
            <v>6.2621999999999997E-2</v>
          </cell>
        </row>
        <row r="407">
          <cell r="A407">
            <v>37886</v>
          </cell>
          <cell r="B407">
            <v>6.2442000000000002</v>
          </cell>
          <cell r="C407">
            <v>6.2442000000000004E-2</v>
          </cell>
        </row>
        <row r="408">
          <cell r="A408">
            <v>37887</v>
          </cell>
          <cell r="B408">
            <v>6.2412000000000001</v>
          </cell>
          <cell r="C408">
            <v>6.2412000000000002E-2</v>
          </cell>
        </row>
        <row r="409">
          <cell r="A409">
            <v>37888</v>
          </cell>
          <cell r="B409">
            <v>6.1833999999999998</v>
          </cell>
          <cell r="C409">
            <v>6.1834E-2</v>
          </cell>
        </row>
        <row r="410">
          <cell r="A410">
            <v>37889</v>
          </cell>
          <cell r="B410">
            <v>6.1627999999999998</v>
          </cell>
          <cell r="C410">
            <v>6.1627999999999995E-2</v>
          </cell>
        </row>
        <row r="411">
          <cell r="A411">
            <v>37890</v>
          </cell>
          <cell r="B411">
            <v>6.1284000000000001</v>
          </cell>
          <cell r="C411">
            <v>6.1283999999999998E-2</v>
          </cell>
        </row>
        <row r="412">
          <cell r="A412">
            <v>37893</v>
          </cell>
          <cell r="B412">
            <v>6.1852999999999998</v>
          </cell>
          <cell r="C412">
            <v>6.1852999999999998E-2</v>
          </cell>
        </row>
        <row r="413">
          <cell r="A413">
            <v>37894</v>
          </cell>
          <cell r="B413">
            <v>6.1105999999999998</v>
          </cell>
          <cell r="C413">
            <v>6.1106000000000001E-2</v>
          </cell>
        </row>
        <row r="414">
          <cell r="A414">
            <v>37895</v>
          </cell>
          <cell r="B414">
            <v>6.0871000000000004</v>
          </cell>
          <cell r="C414">
            <v>6.0871000000000001E-2</v>
          </cell>
        </row>
        <row r="415">
          <cell r="A415">
            <v>37896</v>
          </cell>
          <cell r="B415">
            <v>6.1326000000000001</v>
          </cell>
          <cell r="C415">
            <v>6.1325999999999999E-2</v>
          </cell>
        </row>
        <row r="416">
          <cell r="A416">
            <v>37897</v>
          </cell>
          <cell r="B416">
            <v>6.2381000000000002</v>
          </cell>
          <cell r="C416">
            <v>6.2380999999999999E-2</v>
          </cell>
        </row>
        <row r="417">
          <cell r="A417">
            <v>37900</v>
          </cell>
          <cell r="B417">
            <v>6.2213000000000003</v>
          </cell>
          <cell r="C417">
            <v>6.2213000000000004E-2</v>
          </cell>
        </row>
        <row r="418">
          <cell r="A418">
            <v>37901</v>
          </cell>
          <cell r="B418">
            <v>6.2503000000000002</v>
          </cell>
          <cell r="C418">
            <v>6.2503000000000003E-2</v>
          </cell>
        </row>
        <row r="419">
          <cell r="A419">
            <v>37902</v>
          </cell>
          <cell r="B419">
            <v>6.2118000000000002</v>
          </cell>
          <cell r="C419">
            <v>6.2118E-2</v>
          </cell>
        </row>
        <row r="420">
          <cell r="A420">
            <v>37903</v>
          </cell>
          <cell r="B420">
            <v>6.2610000000000001</v>
          </cell>
          <cell r="C420">
            <v>6.2609999999999999E-2</v>
          </cell>
        </row>
        <row r="421">
          <cell r="A421">
            <v>37904</v>
          </cell>
          <cell r="B421">
            <v>6.2409999999999997</v>
          </cell>
          <cell r="C421">
            <v>6.2409999999999993E-2</v>
          </cell>
        </row>
        <row r="422">
          <cell r="A422">
            <v>37907</v>
          </cell>
          <cell r="B422">
            <v>6.2263000000000002</v>
          </cell>
          <cell r="C422">
            <v>6.2262999999999999E-2</v>
          </cell>
        </row>
        <row r="423">
          <cell r="A423">
            <v>37908</v>
          </cell>
          <cell r="B423">
            <v>6.2857000000000003</v>
          </cell>
          <cell r="C423">
            <v>6.2856999999999996E-2</v>
          </cell>
        </row>
        <row r="424">
          <cell r="A424">
            <v>37909</v>
          </cell>
          <cell r="B424">
            <v>6.3426</v>
          </cell>
          <cell r="C424">
            <v>6.3425999999999996E-2</v>
          </cell>
        </row>
        <row r="425">
          <cell r="A425">
            <v>37910</v>
          </cell>
          <cell r="B425">
            <v>6.38</v>
          </cell>
          <cell r="C425">
            <v>6.3799999999999996E-2</v>
          </cell>
        </row>
        <row r="426">
          <cell r="A426">
            <v>37911</v>
          </cell>
          <cell r="B426">
            <v>6.3250000000000002</v>
          </cell>
          <cell r="C426">
            <v>6.3250000000000001E-2</v>
          </cell>
        </row>
        <row r="427">
          <cell r="A427">
            <v>37914</v>
          </cell>
          <cell r="B427">
            <v>6.2682000000000002</v>
          </cell>
          <cell r="C427">
            <v>6.2682000000000002E-2</v>
          </cell>
        </row>
        <row r="428">
          <cell r="A428">
            <v>37915</v>
          </cell>
          <cell r="B428">
            <v>6.2441000000000004</v>
          </cell>
          <cell r="C428">
            <v>6.2441000000000003E-2</v>
          </cell>
        </row>
        <row r="429">
          <cell r="A429">
            <v>37916</v>
          </cell>
          <cell r="B429">
            <v>6.1896000000000004</v>
          </cell>
          <cell r="C429">
            <v>6.1896000000000007E-2</v>
          </cell>
        </row>
        <row r="430">
          <cell r="A430">
            <v>37917</v>
          </cell>
          <cell r="B430">
            <v>6.2431000000000001</v>
          </cell>
          <cell r="C430">
            <v>6.2431E-2</v>
          </cell>
        </row>
        <row r="431">
          <cell r="A431">
            <v>37918</v>
          </cell>
          <cell r="B431">
            <v>6.1928000000000001</v>
          </cell>
          <cell r="C431">
            <v>6.1928000000000004E-2</v>
          </cell>
        </row>
        <row r="432">
          <cell r="A432">
            <v>37921</v>
          </cell>
          <cell r="B432">
            <v>6.2202999999999999</v>
          </cell>
          <cell r="C432">
            <v>6.2203000000000001E-2</v>
          </cell>
        </row>
        <row r="433">
          <cell r="A433">
            <v>37922</v>
          </cell>
          <cell r="B433">
            <v>6.2107999999999999</v>
          </cell>
          <cell r="C433">
            <v>6.2107999999999997E-2</v>
          </cell>
        </row>
        <row r="434">
          <cell r="A434">
            <v>37923</v>
          </cell>
          <cell r="B434">
            <v>6.2411000000000003</v>
          </cell>
          <cell r="C434">
            <v>6.2411000000000001E-2</v>
          </cell>
        </row>
        <row r="435">
          <cell r="A435">
            <v>37924</v>
          </cell>
          <cell r="B435">
            <v>6.2861000000000002</v>
          </cell>
          <cell r="C435">
            <v>6.2861E-2</v>
          </cell>
        </row>
        <row r="436">
          <cell r="A436">
            <v>37925</v>
          </cell>
          <cell r="B436">
            <v>6.2209000000000003</v>
          </cell>
          <cell r="C436">
            <v>6.2209E-2</v>
          </cell>
        </row>
        <row r="437">
          <cell r="A437">
            <v>37928</v>
          </cell>
          <cell r="B437">
            <v>6.2868000000000004</v>
          </cell>
          <cell r="C437">
            <v>6.2868000000000007E-2</v>
          </cell>
        </row>
        <row r="438">
          <cell r="A438">
            <v>37929</v>
          </cell>
          <cell r="B438">
            <v>6.2407000000000004</v>
          </cell>
          <cell r="C438">
            <v>6.2407000000000004E-2</v>
          </cell>
        </row>
        <row r="439">
          <cell r="A439">
            <v>37930</v>
          </cell>
          <cell r="B439">
            <v>6.2698</v>
          </cell>
          <cell r="C439">
            <v>6.2698000000000004E-2</v>
          </cell>
        </row>
        <row r="440">
          <cell r="A440">
            <v>37931</v>
          </cell>
          <cell r="B440">
            <v>6.3087999999999997</v>
          </cell>
          <cell r="C440">
            <v>6.3087999999999991E-2</v>
          </cell>
        </row>
        <row r="441">
          <cell r="A441">
            <v>37932</v>
          </cell>
          <cell r="B441">
            <v>6.3282999999999996</v>
          </cell>
          <cell r="C441">
            <v>6.3282999999999992E-2</v>
          </cell>
        </row>
        <row r="442">
          <cell r="A442">
            <v>37935</v>
          </cell>
          <cell r="B442">
            <v>6.3289999999999997</v>
          </cell>
          <cell r="C442">
            <v>6.3289999999999999E-2</v>
          </cell>
        </row>
        <row r="443">
          <cell r="A443">
            <v>37936</v>
          </cell>
          <cell r="B443">
            <v>6.3295000000000003</v>
          </cell>
          <cell r="C443">
            <v>6.3295000000000004E-2</v>
          </cell>
        </row>
        <row r="444">
          <cell r="A444">
            <v>37937</v>
          </cell>
          <cell r="B444">
            <v>6.33</v>
          </cell>
          <cell r="C444">
            <v>6.3299999999999995E-2</v>
          </cell>
        </row>
        <row r="445">
          <cell r="A445">
            <v>37938</v>
          </cell>
          <cell r="B445">
            <v>6.2575000000000003</v>
          </cell>
          <cell r="C445">
            <v>6.2575000000000006E-2</v>
          </cell>
        </row>
        <row r="446">
          <cell r="A446">
            <v>37939</v>
          </cell>
          <cell r="B446">
            <v>6.2009999999999996</v>
          </cell>
          <cell r="C446">
            <v>6.2009999999999996E-2</v>
          </cell>
        </row>
        <row r="447">
          <cell r="A447">
            <v>37942</v>
          </cell>
          <cell r="B447">
            <v>6.2054999999999998</v>
          </cell>
          <cell r="C447">
            <v>6.2054999999999999E-2</v>
          </cell>
        </row>
        <row r="448">
          <cell r="A448">
            <v>37943</v>
          </cell>
          <cell r="B448">
            <v>6.1696</v>
          </cell>
          <cell r="C448">
            <v>6.1696000000000001E-2</v>
          </cell>
        </row>
        <row r="449">
          <cell r="A449">
            <v>37944</v>
          </cell>
          <cell r="B449">
            <v>6.18</v>
          </cell>
          <cell r="C449">
            <v>6.1799999999999994E-2</v>
          </cell>
        </row>
        <row r="450">
          <cell r="A450">
            <v>37945</v>
          </cell>
          <cell r="B450">
            <v>6.14</v>
          </cell>
          <cell r="C450">
            <v>6.1399999999999996E-2</v>
          </cell>
        </row>
        <row r="451">
          <cell r="A451">
            <v>37946</v>
          </cell>
          <cell r="B451">
            <v>6.1070000000000002</v>
          </cell>
          <cell r="C451">
            <v>6.1069999999999999E-2</v>
          </cell>
        </row>
        <row r="452">
          <cell r="A452">
            <v>37949</v>
          </cell>
          <cell r="B452">
            <v>6.1429999999999998</v>
          </cell>
          <cell r="C452">
            <v>6.1429999999999998E-2</v>
          </cell>
        </row>
        <row r="453">
          <cell r="A453">
            <v>37950</v>
          </cell>
          <cell r="B453">
            <v>6.1318999999999999</v>
          </cell>
          <cell r="C453">
            <v>6.1318999999999999E-2</v>
          </cell>
        </row>
        <row r="454">
          <cell r="A454">
            <v>37951</v>
          </cell>
          <cell r="B454">
            <v>6.1323999999999996</v>
          </cell>
          <cell r="C454">
            <v>6.1323999999999997E-2</v>
          </cell>
        </row>
        <row r="455">
          <cell r="A455">
            <v>37952</v>
          </cell>
          <cell r="B455">
            <v>6.1193999999999997</v>
          </cell>
          <cell r="C455">
            <v>6.1193999999999998E-2</v>
          </cell>
        </row>
        <row r="456">
          <cell r="A456">
            <v>37953</v>
          </cell>
          <cell r="B456">
            <v>6.1360000000000001</v>
          </cell>
          <cell r="C456">
            <v>6.1359999999999998E-2</v>
          </cell>
        </row>
        <row r="457">
          <cell r="A457">
            <v>37956</v>
          </cell>
          <cell r="B457">
            <v>6.1547000000000001</v>
          </cell>
          <cell r="C457">
            <v>6.1546999999999998E-2</v>
          </cell>
        </row>
        <row r="458">
          <cell r="A458">
            <v>37957</v>
          </cell>
          <cell r="B458">
            <v>6.1148999999999996</v>
          </cell>
          <cell r="C458">
            <v>6.1148999999999995E-2</v>
          </cell>
        </row>
        <row r="459">
          <cell r="A459">
            <v>37958</v>
          </cell>
          <cell r="B459">
            <v>6.1143000000000001</v>
          </cell>
          <cell r="C459">
            <v>6.1143000000000003E-2</v>
          </cell>
        </row>
        <row r="460">
          <cell r="A460">
            <v>37959</v>
          </cell>
          <cell r="B460">
            <v>6.1368999999999998</v>
          </cell>
          <cell r="C460">
            <v>6.1369E-2</v>
          </cell>
        </row>
        <row r="461">
          <cell r="A461">
            <v>37960</v>
          </cell>
          <cell r="B461">
            <v>6.0549999999999997</v>
          </cell>
          <cell r="C461">
            <v>6.055E-2</v>
          </cell>
        </row>
        <row r="462">
          <cell r="A462">
            <v>37963</v>
          </cell>
          <cell r="B462">
            <v>6.0827999999999998</v>
          </cell>
          <cell r="C462">
            <v>6.0828E-2</v>
          </cell>
        </row>
        <row r="463">
          <cell r="A463">
            <v>37964</v>
          </cell>
          <cell r="B463">
            <v>6.1247999999999996</v>
          </cell>
          <cell r="C463">
            <v>6.1247999999999997E-2</v>
          </cell>
        </row>
        <row r="464">
          <cell r="A464">
            <v>37965</v>
          </cell>
          <cell r="B464">
            <v>6.1009000000000002</v>
          </cell>
          <cell r="C464">
            <v>6.1009000000000001E-2</v>
          </cell>
        </row>
        <row r="465">
          <cell r="A465">
            <v>37966</v>
          </cell>
          <cell r="B465">
            <v>6.0633999999999997</v>
          </cell>
          <cell r="C465">
            <v>6.0633999999999993E-2</v>
          </cell>
        </row>
        <row r="466">
          <cell r="A466">
            <v>37967</v>
          </cell>
          <cell r="B466">
            <v>6.0659000000000001</v>
          </cell>
          <cell r="C466">
            <v>6.0658999999999998E-2</v>
          </cell>
        </row>
        <row r="467">
          <cell r="A467">
            <v>37970</v>
          </cell>
          <cell r="B467">
            <v>6.0576999999999996</v>
          </cell>
          <cell r="C467">
            <v>6.0576999999999999E-2</v>
          </cell>
        </row>
        <row r="468">
          <cell r="A468">
            <v>37971</v>
          </cell>
          <cell r="B468">
            <v>6.0156999999999998</v>
          </cell>
          <cell r="C468">
            <v>6.0156999999999995E-2</v>
          </cell>
        </row>
        <row r="469">
          <cell r="A469">
            <v>37972</v>
          </cell>
          <cell r="B469">
            <v>5.9778000000000002</v>
          </cell>
          <cell r="C469">
            <v>5.9778000000000005E-2</v>
          </cell>
        </row>
        <row r="470">
          <cell r="A470">
            <v>37973</v>
          </cell>
          <cell r="B470">
            <v>5.9512999999999998</v>
          </cell>
          <cell r="C470">
            <v>5.9512999999999996E-2</v>
          </cell>
        </row>
        <row r="471">
          <cell r="A471">
            <v>37974</v>
          </cell>
          <cell r="B471">
            <v>5.9713000000000003</v>
          </cell>
          <cell r="C471">
            <v>5.9713000000000002E-2</v>
          </cell>
        </row>
        <row r="472">
          <cell r="A472">
            <v>37977</v>
          </cell>
          <cell r="B472">
            <v>5.9631999999999996</v>
          </cell>
          <cell r="C472">
            <v>5.9631999999999998E-2</v>
          </cell>
        </row>
        <row r="473">
          <cell r="A473">
            <v>37978</v>
          </cell>
          <cell r="B473">
            <v>6.0016999999999996</v>
          </cell>
          <cell r="C473">
            <v>6.0016999999999994E-2</v>
          </cell>
        </row>
        <row r="474">
          <cell r="A474">
            <v>37979</v>
          </cell>
          <cell r="B474">
            <v>5.9652000000000003</v>
          </cell>
          <cell r="C474">
            <v>5.9652000000000004E-2</v>
          </cell>
        </row>
        <row r="475">
          <cell r="A475">
            <v>37980</v>
          </cell>
          <cell r="B475">
            <v>5.9646999999999997</v>
          </cell>
          <cell r="C475">
            <v>5.9646999999999999E-2</v>
          </cell>
        </row>
        <row r="476">
          <cell r="A476">
            <v>37981</v>
          </cell>
          <cell r="B476">
            <v>5.9652000000000003</v>
          </cell>
          <cell r="C476">
            <v>5.9652000000000004E-2</v>
          </cell>
        </row>
        <row r="477">
          <cell r="A477">
            <v>37984</v>
          </cell>
          <cell r="B477">
            <v>5.9741999999999997</v>
          </cell>
          <cell r="C477">
            <v>5.9741999999999996E-2</v>
          </cell>
        </row>
        <row r="478">
          <cell r="A478">
            <v>37985</v>
          </cell>
          <cell r="B478">
            <v>5.99</v>
          </cell>
          <cell r="C478">
            <v>5.9900000000000002E-2</v>
          </cell>
        </row>
        <row r="479">
          <cell r="A479">
            <v>37986</v>
          </cell>
          <cell r="B479">
            <v>5.99</v>
          </cell>
          <cell r="C479">
            <v>5.9900000000000002E-2</v>
          </cell>
        </row>
        <row r="480">
          <cell r="A480">
            <v>37987</v>
          </cell>
          <cell r="B480">
            <v>5.9894999999999996</v>
          </cell>
          <cell r="C480">
            <v>5.9894999999999997E-2</v>
          </cell>
        </row>
        <row r="481">
          <cell r="A481">
            <v>37988</v>
          </cell>
          <cell r="B481">
            <v>6.0960000000000001</v>
          </cell>
          <cell r="C481">
            <v>6.096E-2</v>
          </cell>
        </row>
        <row r="482">
          <cell r="A482">
            <v>37991</v>
          </cell>
          <cell r="B482">
            <v>6.1150000000000002</v>
          </cell>
          <cell r="C482">
            <v>6.1150000000000003E-2</v>
          </cell>
        </row>
        <row r="483">
          <cell r="A483">
            <v>37992</v>
          </cell>
          <cell r="B483">
            <v>6.0529999999999999</v>
          </cell>
          <cell r="C483">
            <v>6.053E-2</v>
          </cell>
        </row>
        <row r="484">
          <cell r="A484">
            <v>37993</v>
          </cell>
          <cell r="B484">
            <v>6.03</v>
          </cell>
          <cell r="C484">
            <v>6.0299999999999999E-2</v>
          </cell>
        </row>
        <row r="485">
          <cell r="A485">
            <v>37994</v>
          </cell>
          <cell r="B485">
            <v>6.0664999999999996</v>
          </cell>
          <cell r="C485">
            <v>6.0664999999999997E-2</v>
          </cell>
        </row>
        <row r="486">
          <cell r="A486">
            <v>37995</v>
          </cell>
          <cell r="B486">
            <v>5.9764999999999997</v>
          </cell>
          <cell r="C486">
            <v>5.9764999999999999E-2</v>
          </cell>
        </row>
        <row r="487">
          <cell r="A487">
            <v>37998</v>
          </cell>
          <cell r="B487">
            <v>5.9744999999999999</v>
          </cell>
          <cell r="C487">
            <v>5.9744999999999999E-2</v>
          </cell>
        </row>
        <row r="488">
          <cell r="A488">
            <v>37999</v>
          </cell>
          <cell r="B488">
            <v>5.9537000000000004</v>
          </cell>
          <cell r="C488">
            <v>5.9537000000000007E-2</v>
          </cell>
        </row>
        <row r="489">
          <cell r="A489">
            <v>38000</v>
          </cell>
          <cell r="B489">
            <v>5.9027000000000003</v>
          </cell>
          <cell r="C489">
            <v>5.9027000000000003E-2</v>
          </cell>
        </row>
        <row r="490">
          <cell r="A490">
            <v>38001</v>
          </cell>
          <cell r="B490">
            <v>5.8902999999999999</v>
          </cell>
          <cell r="C490">
            <v>5.8902999999999997E-2</v>
          </cell>
        </row>
        <row r="491">
          <cell r="A491">
            <v>38002</v>
          </cell>
          <cell r="B491">
            <v>5.9393000000000002</v>
          </cell>
          <cell r="C491">
            <v>5.9393000000000001E-2</v>
          </cell>
        </row>
        <row r="492">
          <cell r="A492">
            <v>38005</v>
          </cell>
          <cell r="B492">
            <v>5.9493</v>
          </cell>
          <cell r="C492">
            <v>5.9492999999999997E-2</v>
          </cell>
        </row>
        <row r="493">
          <cell r="A493">
            <v>38006</v>
          </cell>
          <cell r="B493">
            <v>5.9432999999999998</v>
          </cell>
          <cell r="C493">
            <v>5.9433E-2</v>
          </cell>
        </row>
        <row r="494">
          <cell r="A494">
            <v>38007</v>
          </cell>
          <cell r="B494">
            <v>5.9062999999999999</v>
          </cell>
          <cell r="C494">
            <v>5.9062999999999997E-2</v>
          </cell>
        </row>
        <row r="495">
          <cell r="A495">
            <v>38008</v>
          </cell>
          <cell r="B495">
            <v>5.8493000000000004</v>
          </cell>
          <cell r="C495">
            <v>5.8493000000000003E-2</v>
          </cell>
        </row>
        <row r="496">
          <cell r="A496">
            <v>38009</v>
          </cell>
          <cell r="B496">
            <v>5.9451999999999998</v>
          </cell>
          <cell r="C496">
            <v>5.9451999999999998E-2</v>
          </cell>
        </row>
        <row r="497">
          <cell r="A497">
            <v>38012</v>
          </cell>
          <cell r="B497">
            <v>5.9859999999999998</v>
          </cell>
          <cell r="C497">
            <v>5.9859999999999997E-2</v>
          </cell>
        </row>
        <row r="498">
          <cell r="A498">
            <v>38013</v>
          </cell>
          <cell r="B498">
            <v>5.9612999999999996</v>
          </cell>
          <cell r="C498">
            <v>5.9612999999999999E-2</v>
          </cell>
        </row>
        <row r="499">
          <cell r="A499">
            <v>38014</v>
          </cell>
          <cell r="B499">
            <v>6.0305</v>
          </cell>
          <cell r="C499">
            <v>6.0304999999999997E-2</v>
          </cell>
        </row>
        <row r="500">
          <cell r="A500">
            <v>38015</v>
          </cell>
          <cell r="B500">
            <v>6.0309999999999997</v>
          </cell>
          <cell r="C500">
            <v>6.0309999999999996E-2</v>
          </cell>
        </row>
        <row r="501">
          <cell r="A501">
            <v>38016</v>
          </cell>
          <cell r="B501">
            <v>5.9711999999999996</v>
          </cell>
          <cell r="C501">
            <v>5.9711999999999994E-2</v>
          </cell>
        </row>
        <row r="502">
          <cell r="A502">
            <v>38019</v>
          </cell>
          <cell r="B502">
            <v>5.9958999999999998</v>
          </cell>
          <cell r="C502">
            <v>5.9958999999999998E-2</v>
          </cell>
        </row>
        <row r="503">
          <cell r="A503">
            <v>38020</v>
          </cell>
          <cell r="B503">
            <v>5.9878999999999998</v>
          </cell>
          <cell r="C503">
            <v>5.9878999999999995E-2</v>
          </cell>
        </row>
        <row r="504">
          <cell r="A504">
            <v>38021</v>
          </cell>
          <cell r="B504">
            <v>5.9699</v>
          </cell>
          <cell r="C504">
            <v>5.9699000000000002E-2</v>
          </cell>
        </row>
        <row r="505">
          <cell r="A505">
            <v>38022</v>
          </cell>
          <cell r="B505">
            <v>5.9768999999999997</v>
          </cell>
          <cell r="C505">
            <v>5.9768999999999996E-2</v>
          </cell>
        </row>
        <row r="506">
          <cell r="A506">
            <v>38023</v>
          </cell>
          <cell r="B506">
            <v>5.9078999999999997</v>
          </cell>
          <cell r="C506">
            <v>5.9079E-2</v>
          </cell>
        </row>
        <row r="507">
          <cell r="A507">
            <v>38026</v>
          </cell>
          <cell r="B507">
            <v>5.8968999999999996</v>
          </cell>
          <cell r="C507">
            <v>5.8968999999999994E-2</v>
          </cell>
        </row>
        <row r="508">
          <cell r="A508">
            <v>38027</v>
          </cell>
          <cell r="B508">
            <v>5.9287999999999998</v>
          </cell>
          <cell r="C508">
            <v>5.9288E-2</v>
          </cell>
        </row>
        <row r="509">
          <cell r="A509">
            <v>38028</v>
          </cell>
          <cell r="B509">
            <v>5.8833000000000002</v>
          </cell>
          <cell r="C509">
            <v>5.8833000000000003E-2</v>
          </cell>
        </row>
        <row r="510">
          <cell r="A510">
            <v>38029</v>
          </cell>
          <cell r="B510">
            <v>5.9093</v>
          </cell>
          <cell r="C510">
            <v>5.9093E-2</v>
          </cell>
        </row>
        <row r="511">
          <cell r="A511">
            <v>38030</v>
          </cell>
          <cell r="B511">
            <v>5.8959000000000001</v>
          </cell>
          <cell r="C511">
            <v>5.8959000000000004E-2</v>
          </cell>
        </row>
        <row r="512">
          <cell r="A512">
            <v>38033</v>
          </cell>
          <cell r="B512">
            <v>5.8963999999999999</v>
          </cell>
          <cell r="C512">
            <v>5.8963999999999996E-2</v>
          </cell>
        </row>
        <row r="513">
          <cell r="A513">
            <v>38034</v>
          </cell>
          <cell r="B513">
            <v>5.8955000000000002</v>
          </cell>
          <cell r="C513">
            <v>5.8955E-2</v>
          </cell>
        </row>
        <row r="514">
          <cell r="A514">
            <v>38035</v>
          </cell>
          <cell r="B514">
            <v>5.9210000000000003</v>
          </cell>
          <cell r="C514">
            <v>5.9210000000000006E-2</v>
          </cell>
        </row>
        <row r="515">
          <cell r="A515">
            <v>38036</v>
          </cell>
          <cell r="B515">
            <v>5.9409000000000001</v>
          </cell>
          <cell r="C515">
            <v>5.9409000000000003E-2</v>
          </cell>
        </row>
        <row r="516">
          <cell r="A516">
            <v>38037</v>
          </cell>
          <cell r="B516">
            <v>5.9659000000000004</v>
          </cell>
          <cell r="C516">
            <v>5.9659000000000004E-2</v>
          </cell>
        </row>
        <row r="517">
          <cell r="A517">
            <v>38040</v>
          </cell>
          <cell r="B517">
            <v>5.9381000000000004</v>
          </cell>
          <cell r="C517">
            <v>5.9381000000000003E-2</v>
          </cell>
        </row>
        <row r="518">
          <cell r="A518">
            <v>38041</v>
          </cell>
          <cell r="B518">
            <v>5.9090999999999996</v>
          </cell>
          <cell r="C518">
            <v>5.9090999999999998E-2</v>
          </cell>
        </row>
        <row r="519">
          <cell r="A519">
            <v>38042</v>
          </cell>
          <cell r="B519">
            <v>5.8930999999999996</v>
          </cell>
          <cell r="C519">
            <v>5.8930999999999997E-2</v>
          </cell>
        </row>
        <row r="520">
          <cell r="A520">
            <v>38043</v>
          </cell>
          <cell r="B520">
            <v>5.9061000000000003</v>
          </cell>
          <cell r="C520">
            <v>5.9061000000000002E-2</v>
          </cell>
        </row>
        <row r="521">
          <cell r="A521">
            <v>38044</v>
          </cell>
          <cell r="B521">
            <v>5.8624999999999998</v>
          </cell>
          <cell r="C521">
            <v>5.8624999999999997E-2</v>
          </cell>
        </row>
        <row r="522">
          <cell r="A522">
            <v>38047</v>
          </cell>
          <cell r="B522">
            <v>5.8135000000000003</v>
          </cell>
          <cell r="C522">
            <v>5.8135000000000006E-2</v>
          </cell>
        </row>
        <row r="523">
          <cell r="A523">
            <v>38048</v>
          </cell>
          <cell r="B523">
            <v>5.8460000000000001</v>
          </cell>
          <cell r="C523">
            <v>5.8459999999999998E-2</v>
          </cell>
        </row>
        <row r="524">
          <cell r="A524">
            <v>38049</v>
          </cell>
          <cell r="B524">
            <v>5.8602999999999996</v>
          </cell>
          <cell r="C524">
            <v>5.8602999999999995E-2</v>
          </cell>
        </row>
        <row r="525">
          <cell r="A525">
            <v>38050</v>
          </cell>
          <cell r="B525">
            <v>5.8560999999999996</v>
          </cell>
          <cell r="C525">
            <v>5.8560999999999995E-2</v>
          </cell>
        </row>
        <row r="526">
          <cell r="A526">
            <v>38051</v>
          </cell>
          <cell r="B526">
            <v>5.7995999999999999</v>
          </cell>
          <cell r="C526">
            <v>5.7995999999999999E-2</v>
          </cell>
        </row>
        <row r="527">
          <cell r="A527">
            <v>38054</v>
          </cell>
          <cell r="B527">
            <v>5.7786</v>
          </cell>
          <cell r="C527">
            <v>5.7785999999999997E-2</v>
          </cell>
        </row>
        <row r="528">
          <cell r="A528">
            <v>38055</v>
          </cell>
          <cell r="B528">
            <v>5.7686000000000002</v>
          </cell>
          <cell r="C528">
            <v>5.7686000000000001E-2</v>
          </cell>
        </row>
        <row r="529">
          <cell r="A529">
            <v>38056</v>
          </cell>
          <cell r="B529">
            <v>5.7846000000000002</v>
          </cell>
          <cell r="C529">
            <v>5.7846000000000002E-2</v>
          </cell>
        </row>
        <row r="530">
          <cell r="A530">
            <v>38057</v>
          </cell>
          <cell r="B530">
            <v>5.7984999999999998</v>
          </cell>
          <cell r="C530">
            <v>5.7984999999999995E-2</v>
          </cell>
        </row>
        <row r="531">
          <cell r="A531">
            <v>38058</v>
          </cell>
          <cell r="B531">
            <v>5.8170000000000002</v>
          </cell>
          <cell r="C531">
            <v>5.8169999999999999E-2</v>
          </cell>
        </row>
        <row r="532">
          <cell r="A532">
            <v>38061</v>
          </cell>
          <cell r="B532">
            <v>5.8136000000000001</v>
          </cell>
          <cell r="C532">
            <v>5.8136E-2</v>
          </cell>
        </row>
        <row r="533">
          <cell r="A533">
            <v>38062</v>
          </cell>
          <cell r="B533">
            <v>5.7885999999999997</v>
          </cell>
          <cell r="C533">
            <v>5.7886E-2</v>
          </cell>
        </row>
        <row r="534">
          <cell r="A534">
            <v>38063</v>
          </cell>
          <cell r="B534">
            <v>5.7534000000000001</v>
          </cell>
          <cell r="C534">
            <v>5.7534000000000002E-2</v>
          </cell>
        </row>
        <row r="535">
          <cell r="A535">
            <v>38064</v>
          </cell>
          <cell r="B535">
            <v>5.7709000000000001</v>
          </cell>
          <cell r="C535">
            <v>5.7709000000000003E-2</v>
          </cell>
        </row>
        <row r="536">
          <cell r="A536">
            <v>38065</v>
          </cell>
          <cell r="B536">
            <v>5.7843999999999998</v>
          </cell>
          <cell r="C536">
            <v>5.7844E-2</v>
          </cell>
        </row>
        <row r="537">
          <cell r="A537">
            <v>38068</v>
          </cell>
          <cell r="B537">
            <v>5.7464000000000004</v>
          </cell>
          <cell r="C537">
            <v>5.7464000000000001E-2</v>
          </cell>
        </row>
        <row r="538">
          <cell r="A538">
            <v>38069</v>
          </cell>
          <cell r="B538">
            <v>5.7439</v>
          </cell>
          <cell r="C538">
            <v>5.7438999999999997E-2</v>
          </cell>
        </row>
        <row r="539">
          <cell r="A539">
            <v>38070</v>
          </cell>
          <cell r="B539">
            <v>5.7404000000000002</v>
          </cell>
          <cell r="C539">
            <v>5.7404000000000004E-2</v>
          </cell>
        </row>
        <row r="540">
          <cell r="A540">
            <v>38071</v>
          </cell>
          <cell r="B540">
            <v>5.7504</v>
          </cell>
          <cell r="C540">
            <v>5.7504E-2</v>
          </cell>
        </row>
        <row r="541">
          <cell r="A541">
            <v>38072</v>
          </cell>
          <cell r="B541">
            <v>5.83</v>
          </cell>
          <cell r="C541">
            <v>5.8299999999999998E-2</v>
          </cell>
        </row>
        <row r="542">
          <cell r="A542">
            <v>38075</v>
          </cell>
          <cell r="B542">
            <v>5.8967999999999998</v>
          </cell>
          <cell r="C542">
            <v>5.8968E-2</v>
          </cell>
        </row>
        <row r="543">
          <cell r="A543">
            <v>38076</v>
          </cell>
          <cell r="B543">
            <v>5.8955000000000002</v>
          </cell>
          <cell r="C543">
            <v>5.8955E-2</v>
          </cell>
        </row>
        <row r="544">
          <cell r="A544">
            <v>38077</v>
          </cell>
          <cell r="B544">
            <v>5.9005000000000001</v>
          </cell>
          <cell r="C544">
            <v>5.9005000000000002E-2</v>
          </cell>
        </row>
        <row r="545">
          <cell r="A545">
            <v>38078</v>
          </cell>
          <cell r="B545">
            <v>5.9089999999999998</v>
          </cell>
          <cell r="C545">
            <v>5.9089999999999997E-2</v>
          </cell>
        </row>
        <row r="546">
          <cell r="A546">
            <v>38079</v>
          </cell>
          <cell r="B546">
            <v>6.0316000000000001</v>
          </cell>
          <cell r="C546">
            <v>6.0316000000000002E-2</v>
          </cell>
        </row>
        <row r="547">
          <cell r="A547">
            <v>38082</v>
          </cell>
          <cell r="B547">
            <v>6.0575999999999999</v>
          </cell>
          <cell r="C547">
            <v>6.0575999999999998E-2</v>
          </cell>
        </row>
        <row r="548">
          <cell r="A548">
            <v>38083</v>
          </cell>
          <cell r="B548">
            <v>6.0471000000000004</v>
          </cell>
          <cell r="C548">
            <v>6.0471000000000004E-2</v>
          </cell>
        </row>
        <row r="549">
          <cell r="A549">
            <v>38084</v>
          </cell>
          <cell r="B549">
            <v>6.0095999999999998</v>
          </cell>
          <cell r="C549">
            <v>6.0095999999999997E-2</v>
          </cell>
        </row>
        <row r="550">
          <cell r="A550">
            <v>38085</v>
          </cell>
          <cell r="B550">
            <v>6.0134999999999996</v>
          </cell>
          <cell r="C550">
            <v>6.0134999999999994E-2</v>
          </cell>
        </row>
        <row r="551">
          <cell r="A551">
            <v>38086</v>
          </cell>
          <cell r="B551">
            <v>6.0140000000000002</v>
          </cell>
          <cell r="C551">
            <v>6.0139999999999999E-2</v>
          </cell>
        </row>
        <row r="552">
          <cell r="A552">
            <v>38089</v>
          </cell>
          <cell r="B552">
            <v>6.0484999999999998</v>
          </cell>
          <cell r="C552">
            <v>6.0484999999999997E-2</v>
          </cell>
        </row>
        <row r="553">
          <cell r="A553">
            <v>38090</v>
          </cell>
          <cell r="B553">
            <v>6.1105999999999998</v>
          </cell>
          <cell r="C553">
            <v>6.1106000000000001E-2</v>
          </cell>
        </row>
        <row r="554">
          <cell r="A554">
            <v>38091</v>
          </cell>
          <cell r="B554">
            <v>6.1276000000000002</v>
          </cell>
          <cell r="C554">
            <v>6.1276000000000004E-2</v>
          </cell>
        </row>
        <row r="555">
          <cell r="A555">
            <v>38092</v>
          </cell>
          <cell r="B555">
            <v>6.1349</v>
          </cell>
          <cell r="C555">
            <v>6.1349000000000001E-2</v>
          </cell>
        </row>
        <row r="556">
          <cell r="A556">
            <v>38093</v>
          </cell>
          <cell r="B556">
            <v>6.0898000000000003</v>
          </cell>
          <cell r="C556">
            <v>6.0898000000000001E-2</v>
          </cell>
        </row>
        <row r="557">
          <cell r="A557">
            <v>38096</v>
          </cell>
          <cell r="B557">
            <v>6.1212999999999997</v>
          </cell>
          <cell r="C557">
            <v>6.1212999999999997E-2</v>
          </cell>
        </row>
        <row r="558">
          <cell r="A558">
            <v>38097</v>
          </cell>
          <cell r="B558">
            <v>6.1653000000000002</v>
          </cell>
          <cell r="C558">
            <v>6.1652999999999999E-2</v>
          </cell>
        </row>
        <row r="559">
          <cell r="A559">
            <v>38098</v>
          </cell>
          <cell r="B559">
            <v>6.1333000000000002</v>
          </cell>
          <cell r="C559">
            <v>6.1332999999999999E-2</v>
          </cell>
        </row>
        <row r="560">
          <cell r="A560">
            <v>38099</v>
          </cell>
          <cell r="B560">
            <v>6.0898000000000003</v>
          </cell>
          <cell r="C560">
            <v>6.0898000000000001E-2</v>
          </cell>
        </row>
        <row r="561">
          <cell r="A561">
            <v>38100</v>
          </cell>
          <cell r="B561">
            <v>6.1276999999999999</v>
          </cell>
          <cell r="C561">
            <v>6.1276999999999998E-2</v>
          </cell>
        </row>
        <row r="562">
          <cell r="A562">
            <v>38103</v>
          </cell>
          <cell r="B562">
            <v>6.1332000000000004</v>
          </cell>
          <cell r="C562">
            <v>6.1332000000000005E-2</v>
          </cell>
        </row>
        <row r="563">
          <cell r="A563">
            <v>38104</v>
          </cell>
          <cell r="B563">
            <v>6.1157000000000004</v>
          </cell>
          <cell r="C563">
            <v>6.1157000000000003E-2</v>
          </cell>
        </row>
        <row r="564">
          <cell r="A564">
            <v>38105</v>
          </cell>
          <cell r="B564">
            <v>6.2066999999999997</v>
          </cell>
          <cell r="C564">
            <v>6.2066999999999997E-2</v>
          </cell>
        </row>
        <row r="565">
          <cell r="A565">
            <v>38106</v>
          </cell>
          <cell r="B565">
            <v>6.2469999999999999</v>
          </cell>
          <cell r="C565">
            <v>6.2469999999999998E-2</v>
          </cell>
        </row>
        <row r="566">
          <cell r="A566">
            <v>38107</v>
          </cell>
          <cell r="B566">
            <v>6.1675000000000004</v>
          </cell>
          <cell r="C566">
            <v>6.1675000000000008E-2</v>
          </cell>
        </row>
        <row r="567">
          <cell r="A567">
            <v>38110</v>
          </cell>
          <cell r="B567">
            <v>6.1426999999999996</v>
          </cell>
          <cell r="C567">
            <v>6.1426999999999995E-2</v>
          </cell>
        </row>
        <row r="568">
          <cell r="A568">
            <v>38111</v>
          </cell>
          <cell r="B568">
            <v>6.1848999999999998</v>
          </cell>
          <cell r="C568">
            <v>6.1849000000000001E-2</v>
          </cell>
        </row>
        <row r="569">
          <cell r="A569">
            <v>38112</v>
          </cell>
          <cell r="B569">
            <v>6.1989000000000001</v>
          </cell>
          <cell r="C569">
            <v>6.1989000000000002E-2</v>
          </cell>
        </row>
        <row r="570">
          <cell r="A570">
            <v>38113</v>
          </cell>
          <cell r="B570">
            <v>6.1939000000000002</v>
          </cell>
          <cell r="C570">
            <v>6.1939000000000001E-2</v>
          </cell>
        </row>
        <row r="571">
          <cell r="A571">
            <v>38114</v>
          </cell>
          <cell r="B571">
            <v>6.3133999999999997</v>
          </cell>
          <cell r="C571">
            <v>6.3133999999999996E-2</v>
          </cell>
        </row>
        <row r="572">
          <cell r="A572">
            <v>38117</v>
          </cell>
          <cell r="B572">
            <v>6.2590000000000003</v>
          </cell>
          <cell r="C572">
            <v>6.2590000000000007E-2</v>
          </cell>
        </row>
        <row r="573">
          <cell r="A573">
            <v>38118</v>
          </cell>
          <cell r="B573">
            <v>6.2535999999999996</v>
          </cell>
          <cell r="C573">
            <v>6.2535999999999994E-2</v>
          </cell>
        </row>
        <row r="574">
          <cell r="A574">
            <v>38119</v>
          </cell>
          <cell r="B574">
            <v>6.3235999999999999</v>
          </cell>
          <cell r="C574">
            <v>6.3236000000000001E-2</v>
          </cell>
        </row>
        <row r="575">
          <cell r="A575">
            <v>38120</v>
          </cell>
          <cell r="B575">
            <v>6.3426</v>
          </cell>
          <cell r="C575">
            <v>6.3425999999999996E-2</v>
          </cell>
        </row>
        <row r="576">
          <cell r="A576">
            <v>38121</v>
          </cell>
          <cell r="B576">
            <v>6.2961</v>
          </cell>
          <cell r="C576">
            <v>6.2961000000000003E-2</v>
          </cell>
        </row>
        <row r="577">
          <cell r="A577">
            <v>38124</v>
          </cell>
          <cell r="B577">
            <v>6.2251000000000003</v>
          </cell>
          <cell r="C577">
            <v>6.2251000000000001E-2</v>
          </cell>
        </row>
        <row r="578">
          <cell r="A578">
            <v>38125</v>
          </cell>
          <cell r="B578">
            <v>6.2500999999999998</v>
          </cell>
          <cell r="C578">
            <v>6.2501000000000001E-2</v>
          </cell>
        </row>
        <row r="579">
          <cell r="A579">
            <v>38126</v>
          </cell>
          <cell r="B579">
            <v>6.2870999999999997</v>
          </cell>
          <cell r="C579">
            <v>6.2870999999999996E-2</v>
          </cell>
        </row>
        <row r="580">
          <cell r="A580">
            <v>38127</v>
          </cell>
          <cell r="B580">
            <v>6.2668999999999997</v>
          </cell>
          <cell r="C580">
            <v>6.2669000000000002E-2</v>
          </cell>
        </row>
        <row r="581">
          <cell r="A581">
            <v>38128</v>
          </cell>
          <cell r="B581">
            <v>6.2986000000000004</v>
          </cell>
          <cell r="C581">
            <v>6.2986E-2</v>
          </cell>
        </row>
        <row r="582">
          <cell r="A582">
            <v>38131</v>
          </cell>
          <cell r="B582">
            <v>6.3034999999999997</v>
          </cell>
          <cell r="C582">
            <v>6.3034999999999994E-2</v>
          </cell>
        </row>
        <row r="583">
          <cell r="A583">
            <v>38132</v>
          </cell>
          <cell r="B583">
            <v>6.3144999999999998</v>
          </cell>
          <cell r="C583">
            <v>6.3144999999999993E-2</v>
          </cell>
        </row>
        <row r="584">
          <cell r="A584">
            <v>38133</v>
          </cell>
          <cell r="B584">
            <v>6.2374999999999998</v>
          </cell>
          <cell r="C584">
            <v>6.2375E-2</v>
          </cell>
        </row>
        <row r="585">
          <cell r="A585">
            <v>38134</v>
          </cell>
          <cell r="B585">
            <v>6.1817000000000002</v>
          </cell>
          <cell r="C585">
            <v>6.1817000000000004E-2</v>
          </cell>
        </row>
        <row r="586">
          <cell r="A586">
            <v>38135</v>
          </cell>
          <cell r="B586">
            <v>6.2321999999999997</v>
          </cell>
          <cell r="C586">
            <v>6.2321999999999995E-2</v>
          </cell>
        </row>
        <row r="587">
          <cell r="A587">
            <v>38138</v>
          </cell>
          <cell r="B587">
            <v>6.2401999999999997</v>
          </cell>
          <cell r="C587">
            <v>6.2401999999999999E-2</v>
          </cell>
        </row>
        <row r="588">
          <cell r="A588">
            <v>38139</v>
          </cell>
          <cell r="B588">
            <v>6.2603999999999997</v>
          </cell>
          <cell r="C588">
            <v>6.2603999999999993E-2</v>
          </cell>
        </row>
        <row r="589">
          <cell r="A589">
            <v>38140</v>
          </cell>
          <cell r="B589">
            <v>6.3224</v>
          </cell>
          <cell r="C589">
            <v>6.3224000000000002E-2</v>
          </cell>
        </row>
        <row r="590">
          <cell r="A590">
            <v>38141</v>
          </cell>
          <cell r="B590">
            <v>6.3174000000000001</v>
          </cell>
          <cell r="C590">
            <v>6.3174000000000008E-2</v>
          </cell>
        </row>
        <row r="591">
          <cell r="A591">
            <v>38142</v>
          </cell>
          <cell r="B591">
            <v>6.3808999999999996</v>
          </cell>
          <cell r="C591">
            <v>6.3808999999999991E-2</v>
          </cell>
        </row>
        <row r="592">
          <cell r="A592">
            <v>38145</v>
          </cell>
          <cell r="B592">
            <v>6.3808999999999996</v>
          </cell>
          <cell r="C592">
            <v>6.3808999999999991E-2</v>
          </cell>
        </row>
        <row r="593">
          <cell r="A593">
            <v>38146</v>
          </cell>
          <cell r="B593">
            <v>6.3516000000000004</v>
          </cell>
          <cell r="C593">
            <v>6.3516000000000003E-2</v>
          </cell>
        </row>
        <row r="594">
          <cell r="A594">
            <v>38147</v>
          </cell>
          <cell r="B594">
            <v>6.3487999999999998</v>
          </cell>
          <cell r="C594">
            <v>6.3488000000000003E-2</v>
          </cell>
        </row>
        <row r="595">
          <cell r="A595">
            <v>38148</v>
          </cell>
          <cell r="B595">
            <v>6.3628</v>
          </cell>
          <cell r="C595">
            <v>6.3628000000000004E-2</v>
          </cell>
        </row>
        <row r="596">
          <cell r="A596">
            <v>38149</v>
          </cell>
          <cell r="B596">
            <v>6.3937999999999997</v>
          </cell>
          <cell r="C596">
            <v>6.3937999999999995E-2</v>
          </cell>
        </row>
        <row r="597">
          <cell r="A597">
            <v>38152</v>
          </cell>
          <cell r="B597">
            <v>6.4188000000000001</v>
          </cell>
          <cell r="C597">
            <v>6.4187999999999995E-2</v>
          </cell>
        </row>
        <row r="598">
          <cell r="A598">
            <v>38153</v>
          </cell>
          <cell r="B598">
            <v>6.3228</v>
          </cell>
          <cell r="C598">
            <v>6.3228000000000006E-2</v>
          </cell>
        </row>
        <row r="599">
          <cell r="A599">
            <v>38154</v>
          </cell>
          <cell r="B599">
            <v>6.3327999999999998</v>
          </cell>
          <cell r="C599">
            <v>6.3327999999999995E-2</v>
          </cell>
        </row>
        <row r="600">
          <cell r="A600">
            <v>38155</v>
          </cell>
          <cell r="B600">
            <v>6.3262999999999998</v>
          </cell>
          <cell r="C600">
            <v>6.3263E-2</v>
          </cell>
        </row>
        <row r="601">
          <cell r="A601">
            <v>38156</v>
          </cell>
          <cell r="B601">
            <v>6.3537999999999997</v>
          </cell>
          <cell r="C601">
            <v>6.3537999999999997E-2</v>
          </cell>
        </row>
        <row r="602">
          <cell r="A602">
            <v>38159</v>
          </cell>
          <cell r="B602">
            <v>6.3368000000000002</v>
          </cell>
          <cell r="C602">
            <v>6.3368000000000008E-2</v>
          </cell>
        </row>
        <row r="603">
          <cell r="A603">
            <v>38160</v>
          </cell>
          <cell r="B603">
            <v>6.3372999999999999</v>
          </cell>
          <cell r="C603">
            <v>6.3372999999999999E-2</v>
          </cell>
        </row>
        <row r="604">
          <cell r="A604">
            <v>38161</v>
          </cell>
          <cell r="B604">
            <v>6.2877999999999998</v>
          </cell>
          <cell r="C604">
            <v>6.2878000000000003E-2</v>
          </cell>
        </row>
        <row r="605">
          <cell r="A605">
            <v>38162</v>
          </cell>
          <cell r="B605">
            <v>6.2663000000000002</v>
          </cell>
          <cell r="C605">
            <v>6.2662999999999996E-2</v>
          </cell>
        </row>
        <row r="606">
          <cell r="A606">
            <v>38163</v>
          </cell>
          <cell r="B606">
            <v>6.2903000000000002</v>
          </cell>
          <cell r="C606">
            <v>6.2903000000000001E-2</v>
          </cell>
        </row>
        <row r="607">
          <cell r="A607">
            <v>38166</v>
          </cell>
          <cell r="B607">
            <v>6.3426999999999998</v>
          </cell>
          <cell r="C607">
            <v>6.3426999999999997E-2</v>
          </cell>
        </row>
        <row r="608">
          <cell r="A608">
            <v>38167</v>
          </cell>
          <cell r="B608">
            <v>6.3303000000000003</v>
          </cell>
          <cell r="C608">
            <v>6.3302999999999998E-2</v>
          </cell>
        </row>
        <row r="609">
          <cell r="A609">
            <v>38168</v>
          </cell>
          <cell r="B609">
            <v>6.2643000000000004</v>
          </cell>
          <cell r="C609">
            <v>6.2643000000000004E-2</v>
          </cell>
        </row>
        <row r="610">
          <cell r="A610">
            <v>38169</v>
          </cell>
          <cell r="B610">
            <v>6.2743000000000002</v>
          </cell>
          <cell r="C610">
            <v>6.2743000000000007E-2</v>
          </cell>
        </row>
        <row r="611">
          <cell r="A611">
            <v>38170</v>
          </cell>
          <cell r="B611">
            <v>6.1962999999999999</v>
          </cell>
          <cell r="C611">
            <v>6.1962999999999997E-2</v>
          </cell>
        </row>
        <row r="612">
          <cell r="A612">
            <v>38173</v>
          </cell>
          <cell r="B612">
            <v>6.2038000000000002</v>
          </cell>
          <cell r="C612">
            <v>6.2038000000000003E-2</v>
          </cell>
        </row>
        <row r="613">
          <cell r="A613">
            <v>38174</v>
          </cell>
          <cell r="B613">
            <v>6.2304000000000004</v>
          </cell>
          <cell r="C613">
            <v>6.2304000000000005E-2</v>
          </cell>
        </row>
        <row r="614">
          <cell r="A614">
            <v>38175</v>
          </cell>
          <cell r="B614">
            <v>6.2488000000000001</v>
          </cell>
          <cell r="C614">
            <v>6.2488000000000002E-2</v>
          </cell>
        </row>
        <row r="615">
          <cell r="A615">
            <v>38176</v>
          </cell>
          <cell r="B615">
            <v>6.2374999999999998</v>
          </cell>
          <cell r="C615">
            <v>6.2375E-2</v>
          </cell>
        </row>
        <row r="616">
          <cell r="A616">
            <v>38177</v>
          </cell>
          <cell r="B616">
            <v>6.226</v>
          </cell>
          <cell r="C616">
            <v>6.2260000000000003E-2</v>
          </cell>
        </row>
        <row r="617">
          <cell r="A617">
            <v>38180</v>
          </cell>
          <cell r="B617">
            <v>6.2190000000000003</v>
          </cell>
          <cell r="C617">
            <v>6.2190000000000002E-2</v>
          </cell>
        </row>
        <row r="618">
          <cell r="A618">
            <v>38181</v>
          </cell>
          <cell r="B618">
            <v>6.2358000000000002</v>
          </cell>
          <cell r="C618">
            <v>6.2358000000000004E-2</v>
          </cell>
        </row>
        <row r="619">
          <cell r="A619">
            <v>38182</v>
          </cell>
          <cell r="B619">
            <v>6.2358000000000002</v>
          </cell>
          <cell r="C619">
            <v>6.2358000000000004E-2</v>
          </cell>
        </row>
        <row r="620">
          <cell r="A620">
            <v>38183</v>
          </cell>
          <cell r="B620">
            <v>6.2404000000000002</v>
          </cell>
          <cell r="C620">
            <v>6.2404000000000001E-2</v>
          </cell>
        </row>
        <row r="621">
          <cell r="A621">
            <v>38184</v>
          </cell>
          <cell r="B621">
            <v>6.1714000000000002</v>
          </cell>
          <cell r="C621">
            <v>6.1714000000000005E-2</v>
          </cell>
        </row>
        <row r="622">
          <cell r="A622">
            <v>38187</v>
          </cell>
          <cell r="B622">
            <v>6.1658999999999997</v>
          </cell>
          <cell r="C622">
            <v>6.1658999999999999E-2</v>
          </cell>
        </row>
        <row r="623">
          <cell r="A623">
            <v>38188</v>
          </cell>
          <cell r="B623">
            <v>6.2061999999999999</v>
          </cell>
          <cell r="C623">
            <v>6.2061999999999999E-2</v>
          </cell>
        </row>
        <row r="624">
          <cell r="A624">
            <v>38189</v>
          </cell>
          <cell r="B624">
            <v>6.2416999999999998</v>
          </cell>
          <cell r="C624">
            <v>6.2417E-2</v>
          </cell>
        </row>
        <row r="625">
          <cell r="A625">
            <v>38190</v>
          </cell>
          <cell r="B625">
            <v>6.2256999999999998</v>
          </cell>
          <cell r="C625">
            <v>6.2257E-2</v>
          </cell>
        </row>
        <row r="626">
          <cell r="A626">
            <v>38191</v>
          </cell>
          <cell r="B626">
            <v>6.2119999999999997</v>
          </cell>
          <cell r="C626">
            <v>6.2119999999999995E-2</v>
          </cell>
        </row>
        <row r="627">
          <cell r="A627">
            <v>38194</v>
          </cell>
          <cell r="B627">
            <v>6.2104999999999997</v>
          </cell>
          <cell r="C627">
            <v>6.2104999999999994E-2</v>
          </cell>
        </row>
        <row r="628">
          <cell r="A628">
            <v>38195</v>
          </cell>
          <cell r="B628">
            <v>6.2881999999999998</v>
          </cell>
          <cell r="C628">
            <v>6.2881999999999993E-2</v>
          </cell>
        </row>
        <row r="629">
          <cell r="A629">
            <v>38196</v>
          </cell>
          <cell r="B629">
            <v>6.2866999999999997</v>
          </cell>
          <cell r="C629">
            <v>6.2866999999999992E-2</v>
          </cell>
        </row>
        <row r="630">
          <cell r="A630">
            <v>38197</v>
          </cell>
          <cell r="B630">
            <v>6.2751999999999999</v>
          </cell>
          <cell r="C630">
            <v>6.2752000000000002E-2</v>
          </cell>
        </row>
        <row r="631">
          <cell r="A631">
            <v>38198</v>
          </cell>
          <cell r="B631">
            <v>6.2298999999999998</v>
          </cell>
          <cell r="C631">
            <v>6.2299E-2</v>
          </cell>
        </row>
        <row r="632">
          <cell r="A632">
            <v>38201</v>
          </cell>
          <cell r="B632">
            <v>6.2210000000000001</v>
          </cell>
          <cell r="C632">
            <v>6.2210000000000001E-2</v>
          </cell>
        </row>
        <row r="633">
          <cell r="A633">
            <v>38202</v>
          </cell>
          <cell r="B633">
            <v>6.17</v>
          </cell>
          <cell r="C633">
            <v>6.1699999999999998E-2</v>
          </cell>
        </row>
        <row r="634">
          <cell r="A634">
            <v>38203</v>
          </cell>
          <cell r="B634">
            <v>6.1624999999999996</v>
          </cell>
          <cell r="C634">
            <v>6.1624999999999999E-2</v>
          </cell>
        </row>
        <row r="635">
          <cell r="A635">
            <v>38204</v>
          </cell>
          <cell r="B635">
            <v>6.1719999999999997</v>
          </cell>
          <cell r="C635">
            <v>6.1719999999999997E-2</v>
          </cell>
        </row>
        <row r="636">
          <cell r="A636">
            <v>38205</v>
          </cell>
          <cell r="B636">
            <v>6.0787000000000004</v>
          </cell>
          <cell r="C636">
            <v>6.0787000000000008E-2</v>
          </cell>
        </row>
        <row r="637">
          <cell r="A637">
            <v>38208</v>
          </cell>
          <cell r="B637">
            <v>6.1302000000000003</v>
          </cell>
          <cell r="C637">
            <v>6.1302000000000002E-2</v>
          </cell>
        </row>
        <row r="638">
          <cell r="A638">
            <v>38209</v>
          </cell>
          <cell r="B638">
            <v>6.1631999999999998</v>
          </cell>
          <cell r="C638">
            <v>6.1631999999999999E-2</v>
          </cell>
        </row>
        <row r="639">
          <cell r="A639">
            <v>38210</v>
          </cell>
          <cell r="B639">
            <v>6.1577000000000002</v>
          </cell>
          <cell r="C639">
            <v>6.1577E-2</v>
          </cell>
        </row>
        <row r="640">
          <cell r="A640">
            <v>38211</v>
          </cell>
          <cell r="B640">
            <v>6.1196999999999999</v>
          </cell>
          <cell r="C640">
            <v>6.1197000000000001E-2</v>
          </cell>
        </row>
        <row r="641">
          <cell r="A641">
            <v>38212</v>
          </cell>
          <cell r="B641">
            <v>6.1047000000000002</v>
          </cell>
          <cell r="C641">
            <v>6.1047000000000004E-2</v>
          </cell>
        </row>
        <row r="642">
          <cell r="A642">
            <v>38215</v>
          </cell>
          <cell r="B642">
            <v>6.1429</v>
          </cell>
          <cell r="C642">
            <v>6.1428999999999997E-2</v>
          </cell>
        </row>
        <row r="643">
          <cell r="A643">
            <v>38216</v>
          </cell>
          <cell r="B643">
            <v>6.1069000000000004</v>
          </cell>
          <cell r="C643">
            <v>6.1069000000000005E-2</v>
          </cell>
        </row>
        <row r="644">
          <cell r="A644">
            <v>38217</v>
          </cell>
          <cell r="B644">
            <v>6.1418999999999997</v>
          </cell>
          <cell r="C644">
            <v>6.1418999999999994E-2</v>
          </cell>
        </row>
        <row r="645">
          <cell r="A645">
            <v>38218</v>
          </cell>
          <cell r="B645">
            <v>6.1218000000000004</v>
          </cell>
          <cell r="C645">
            <v>6.1218000000000002E-2</v>
          </cell>
        </row>
        <row r="646">
          <cell r="A646">
            <v>38219</v>
          </cell>
          <cell r="B646">
            <v>6.1153000000000004</v>
          </cell>
          <cell r="C646">
            <v>6.1153000000000006E-2</v>
          </cell>
        </row>
        <row r="647">
          <cell r="A647">
            <v>38222</v>
          </cell>
          <cell r="B647">
            <v>6.1676000000000002</v>
          </cell>
          <cell r="C647">
            <v>6.1676000000000002E-2</v>
          </cell>
        </row>
        <row r="648">
          <cell r="A648">
            <v>38223</v>
          </cell>
          <cell r="B648">
            <v>6.1715999999999998</v>
          </cell>
          <cell r="C648">
            <v>6.1716E-2</v>
          </cell>
        </row>
        <row r="649">
          <cell r="A649">
            <v>38224</v>
          </cell>
          <cell r="B649">
            <v>6.1341000000000001</v>
          </cell>
          <cell r="C649">
            <v>6.1341E-2</v>
          </cell>
        </row>
        <row r="650">
          <cell r="A650">
            <v>38225</v>
          </cell>
          <cell r="B650">
            <v>6.1211000000000002</v>
          </cell>
          <cell r="C650">
            <v>6.1211000000000002E-2</v>
          </cell>
        </row>
        <row r="651">
          <cell r="A651">
            <v>38226</v>
          </cell>
          <cell r="B651">
            <v>6.1173000000000002</v>
          </cell>
          <cell r="C651">
            <v>6.1173000000000005E-2</v>
          </cell>
        </row>
        <row r="652">
          <cell r="A652">
            <v>38229</v>
          </cell>
          <cell r="B652">
            <v>6.0990000000000002</v>
          </cell>
          <cell r="C652">
            <v>6.0990000000000003E-2</v>
          </cell>
        </row>
        <row r="653">
          <cell r="A653">
            <v>38230</v>
          </cell>
          <cell r="B653">
            <v>6.0780000000000003</v>
          </cell>
          <cell r="C653">
            <v>6.0780000000000001E-2</v>
          </cell>
        </row>
        <row r="654">
          <cell r="A654">
            <v>38231</v>
          </cell>
          <cell r="B654">
            <v>6.0640000000000001</v>
          </cell>
          <cell r="C654">
            <v>6.0639999999999999E-2</v>
          </cell>
        </row>
        <row r="655">
          <cell r="A655">
            <v>38232</v>
          </cell>
          <cell r="B655">
            <v>6.093</v>
          </cell>
          <cell r="C655">
            <v>6.0929999999999998E-2</v>
          </cell>
        </row>
        <row r="656">
          <cell r="A656">
            <v>38233</v>
          </cell>
          <cell r="B656">
            <v>6.1562000000000001</v>
          </cell>
          <cell r="C656">
            <v>6.1561999999999999E-2</v>
          </cell>
        </row>
        <row r="657">
          <cell r="A657">
            <v>38236</v>
          </cell>
          <cell r="B657">
            <v>6.1562000000000001</v>
          </cell>
          <cell r="C657">
            <v>6.1561999999999999E-2</v>
          </cell>
        </row>
        <row r="658">
          <cell r="A658">
            <v>38237</v>
          </cell>
          <cell r="B658">
            <v>6.1492000000000004</v>
          </cell>
          <cell r="C658">
            <v>6.1492000000000005E-2</v>
          </cell>
        </row>
        <row r="659">
          <cell r="A659">
            <v>38238</v>
          </cell>
          <cell r="B659">
            <v>6.0911999999999997</v>
          </cell>
          <cell r="C659">
            <v>6.0911999999999994E-2</v>
          </cell>
        </row>
        <row r="660">
          <cell r="A660">
            <v>38239</v>
          </cell>
          <cell r="B660">
            <v>6.1082000000000001</v>
          </cell>
          <cell r="C660">
            <v>6.1081999999999997E-2</v>
          </cell>
        </row>
        <row r="661">
          <cell r="A661">
            <v>38240</v>
          </cell>
          <cell r="B661">
            <v>6.0867000000000004</v>
          </cell>
          <cell r="C661">
            <v>6.0867000000000004E-2</v>
          </cell>
        </row>
        <row r="662">
          <cell r="A662">
            <v>38243</v>
          </cell>
          <cell r="B662">
            <v>6.0811999999999999</v>
          </cell>
          <cell r="C662">
            <v>6.0811999999999998E-2</v>
          </cell>
        </row>
        <row r="663">
          <cell r="A663">
            <v>38244</v>
          </cell>
          <cell r="B663">
            <v>6.0682</v>
          </cell>
          <cell r="C663">
            <v>6.0682E-2</v>
          </cell>
        </row>
        <row r="664">
          <cell r="A664">
            <v>38245</v>
          </cell>
          <cell r="B664">
            <v>6.0662000000000003</v>
          </cell>
          <cell r="C664">
            <v>6.0662000000000001E-2</v>
          </cell>
        </row>
        <row r="665">
          <cell r="A665">
            <v>38246</v>
          </cell>
          <cell r="B665">
            <v>6.0122</v>
          </cell>
          <cell r="C665">
            <v>6.0122000000000002E-2</v>
          </cell>
        </row>
        <row r="666">
          <cell r="A666">
            <v>38247</v>
          </cell>
          <cell r="B666">
            <v>6.0202999999999998</v>
          </cell>
          <cell r="C666">
            <v>6.0203E-2</v>
          </cell>
        </row>
        <row r="667">
          <cell r="A667">
            <v>38250</v>
          </cell>
          <cell r="B667">
            <v>5.9931000000000001</v>
          </cell>
          <cell r="C667">
            <v>5.9930999999999998E-2</v>
          </cell>
        </row>
        <row r="668">
          <cell r="A668">
            <v>38251</v>
          </cell>
          <cell r="B668">
            <v>6.0007000000000001</v>
          </cell>
          <cell r="C668">
            <v>6.0007000000000005E-2</v>
          </cell>
        </row>
        <row r="669">
          <cell r="A669">
            <v>38252</v>
          </cell>
          <cell r="B669">
            <v>5.9973000000000001</v>
          </cell>
          <cell r="C669">
            <v>5.9972999999999999E-2</v>
          </cell>
        </row>
        <row r="670">
          <cell r="A670">
            <v>38253</v>
          </cell>
          <cell r="B670">
            <v>6.0134999999999996</v>
          </cell>
          <cell r="C670">
            <v>6.0134999999999994E-2</v>
          </cell>
        </row>
        <row r="671">
          <cell r="A671">
            <v>38254</v>
          </cell>
          <cell r="B671">
            <v>6.0034999999999998</v>
          </cell>
          <cell r="C671">
            <v>6.0034999999999998E-2</v>
          </cell>
        </row>
        <row r="672">
          <cell r="A672">
            <v>38257</v>
          </cell>
          <cell r="B672">
            <v>5.9785000000000004</v>
          </cell>
          <cell r="C672">
            <v>5.9785000000000005E-2</v>
          </cell>
        </row>
        <row r="673">
          <cell r="A673">
            <v>38258</v>
          </cell>
          <cell r="B673">
            <v>5.9615</v>
          </cell>
          <cell r="C673">
            <v>5.9615000000000001E-2</v>
          </cell>
        </row>
        <row r="674">
          <cell r="A674">
            <v>38259</v>
          </cell>
          <cell r="B674">
            <v>6.0015000000000001</v>
          </cell>
          <cell r="C674">
            <v>6.0014999999999999E-2</v>
          </cell>
        </row>
        <row r="675">
          <cell r="A675">
            <v>38260</v>
          </cell>
          <cell r="B675">
            <v>6.0445000000000002</v>
          </cell>
          <cell r="C675">
            <v>6.0444999999999999E-2</v>
          </cell>
        </row>
        <row r="676">
          <cell r="A676">
            <v>38261</v>
          </cell>
          <cell r="B676">
            <v>6.0785</v>
          </cell>
          <cell r="C676">
            <v>6.0784999999999999E-2</v>
          </cell>
        </row>
        <row r="677">
          <cell r="A677">
            <v>38264</v>
          </cell>
          <cell r="B677">
            <v>6.0662000000000003</v>
          </cell>
          <cell r="C677">
            <v>6.0662000000000001E-2</v>
          </cell>
        </row>
        <row r="678">
          <cell r="A678">
            <v>38265</v>
          </cell>
          <cell r="B678">
            <v>6.0552999999999999</v>
          </cell>
          <cell r="C678">
            <v>6.0552999999999996E-2</v>
          </cell>
        </row>
        <row r="679">
          <cell r="A679">
            <v>38266</v>
          </cell>
          <cell r="B679">
            <v>6.0868000000000002</v>
          </cell>
          <cell r="C679">
            <v>6.0868000000000005E-2</v>
          </cell>
        </row>
        <row r="680">
          <cell r="A680">
            <v>38267</v>
          </cell>
          <cell r="B680">
            <v>6.1212999999999997</v>
          </cell>
          <cell r="C680">
            <v>6.1212999999999997E-2</v>
          </cell>
        </row>
        <row r="681">
          <cell r="A681">
            <v>38268</v>
          </cell>
          <cell r="B681">
            <v>6.0602999999999998</v>
          </cell>
          <cell r="C681">
            <v>6.0602999999999997E-2</v>
          </cell>
        </row>
        <row r="682">
          <cell r="A682">
            <v>38271</v>
          </cell>
          <cell r="B682">
            <v>6.0560999999999998</v>
          </cell>
          <cell r="C682">
            <v>6.0560999999999997E-2</v>
          </cell>
        </row>
        <row r="683">
          <cell r="A683">
            <v>38272</v>
          </cell>
          <cell r="B683">
            <v>6.0210999999999997</v>
          </cell>
          <cell r="C683">
            <v>6.0210999999999994E-2</v>
          </cell>
        </row>
        <row r="684">
          <cell r="A684">
            <v>38273</v>
          </cell>
          <cell r="B684">
            <v>6.0170000000000003</v>
          </cell>
          <cell r="C684">
            <v>6.0170000000000001E-2</v>
          </cell>
        </row>
        <row r="685">
          <cell r="A685">
            <v>38274</v>
          </cell>
          <cell r="B685">
            <v>5.9850000000000003</v>
          </cell>
          <cell r="C685">
            <v>5.985E-2</v>
          </cell>
        </row>
        <row r="686">
          <cell r="A686">
            <v>38275</v>
          </cell>
          <cell r="B686">
            <v>6.01</v>
          </cell>
          <cell r="C686">
            <v>6.0100000000000001E-2</v>
          </cell>
        </row>
        <row r="687">
          <cell r="A687">
            <v>38278</v>
          </cell>
          <cell r="B687">
            <v>5.9909999999999997</v>
          </cell>
          <cell r="C687">
            <v>5.9909999999999998E-2</v>
          </cell>
        </row>
        <row r="688">
          <cell r="A688">
            <v>38279</v>
          </cell>
          <cell r="B688">
            <v>5.9798</v>
          </cell>
          <cell r="C688">
            <v>5.9797999999999997E-2</v>
          </cell>
        </row>
        <row r="689">
          <cell r="A689">
            <v>38280</v>
          </cell>
          <cell r="B689">
            <v>5.9398</v>
          </cell>
          <cell r="C689">
            <v>5.9397999999999999E-2</v>
          </cell>
        </row>
        <row r="690">
          <cell r="A690">
            <v>38281</v>
          </cell>
          <cell r="B690">
            <v>5.9382999999999999</v>
          </cell>
          <cell r="C690">
            <v>5.9382999999999998E-2</v>
          </cell>
        </row>
        <row r="691">
          <cell r="A691">
            <v>38282</v>
          </cell>
          <cell r="B691">
            <v>5.9372999999999996</v>
          </cell>
          <cell r="C691">
            <v>5.9372999999999995E-2</v>
          </cell>
        </row>
        <row r="692">
          <cell r="A692">
            <v>38285</v>
          </cell>
          <cell r="B692">
            <v>5.9345999999999997</v>
          </cell>
          <cell r="C692">
            <v>5.9345999999999996E-2</v>
          </cell>
        </row>
        <row r="693">
          <cell r="A693">
            <v>38286</v>
          </cell>
          <cell r="B693">
            <v>5.9469000000000003</v>
          </cell>
          <cell r="C693">
            <v>5.9469000000000001E-2</v>
          </cell>
        </row>
        <row r="694">
          <cell r="A694">
            <v>38287</v>
          </cell>
          <cell r="B694">
            <v>6.0049000000000001</v>
          </cell>
          <cell r="C694">
            <v>6.0048999999999998E-2</v>
          </cell>
        </row>
        <row r="695">
          <cell r="A695">
            <v>38288</v>
          </cell>
          <cell r="B695">
            <v>5.9859</v>
          </cell>
          <cell r="C695">
            <v>5.9859000000000002E-2</v>
          </cell>
        </row>
        <row r="696">
          <cell r="A696">
            <v>38289</v>
          </cell>
          <cell r="B696">
            <v>5.9470000000000001</v>
          </cell>
          <cell r="C696">
            <v>5.9470000000000002E-2</v>
          </cell>
        </row>
        <row r="697">
          <cell r="A697">
            <v>38292</v>
          </cell>
          <cell r="B697">
            <v>5.9729999999999999</v>
          </cell>
          <cell r="C697">
            <v>5.9729999999999998E-2</v>
          </cell>
        </row>
        <row r="698">
          <cell r="A698">
            <v>38293</v>
          </cell>
          <cell r="B698">
            <v>5.96</v>
          </cell>
          <cell r="C698">
            <v>5.96E-2</v>
          </cell>
        </row>
        <row r="699">
          <cell r="A699">
            <v>38294</v>
          </cell>
          <cell r="B699">
            <v>5.931</v>
          </cell>
          <cell r="C699">
            <v>5.9310000000000002E-2</v>
          </cell>
        </row>
        <row r="700">
          <cell r="A700">
            <v>38295</v>
          </cell>
          <cell r="B700">
            <v>5.9257</v>
          </cell>
          <cell r="C700">
            <v>5.9256999999999997E-2</v>
          </cell>
        </row>
        <row r="701">
          <cell r="A701">
            <v>38296</v>
          </cell>
          <cell r="B701">
            <v>5.9766000000000004</v>
          </cell>
          <cell r="C701">
            <v>5.9766000000000007E-2</v>
          </cell>
        </row>
        <row r="702">
          <cell r="A702">
            <v>38299</v>
          </cell>
          <cell r="B702">
            <v>5.9813999999999998</v>
          </cell>
          <cell r="C702">
            <v>5.9813999999999999E-2</v>
          </cell>
        </row>
        <row r="703">
          <cell r="A703">
            <v>38300</v>
          </cell>
          <cell r="B703">
            <v>5.9934000000000003</v>
          </cell>
          <cell r="C703">
            <v>5.9934000000000001E-2</v>
          </cell>
        </row>
        <row r="704">
          <cell r="A704">
            <v>38301</v>
          </cell>
          <cell r="B704">
            <v>5.9889999999999999</v>
          </cell>
          <cell r="C704">
            <v>5.9889999999999999E-2</v>
          </cell>
        </row>
        <row r="705">
          <cell r="A705">
            <v>38302</v>
          </cell>
          <cell r="B705">
            <v>5.9802999999999997</v>
          </cell>
          <cell r="C705">
            <v>5.9802999999999995E-2</v>
          </cell>
        </row>
        <row r="706">
          <cell r="A706">
            <v>38303</v>
          </cell>
          <cell r="B706">
            <v>5.9112999999999998</v>
          </cell>
          <cell r="C706">
            <v>5.9112999999999999E-2</v>
          </cell>
        </row>
        <row r="707">
          <cell r="A707">
            <v>38306</v>
          </cell>
          <cell r="B707">
            <v>5.9272999999999998</v>
          </cell>
          <cell r="C707">
            <v>5.9272999999999999E-2</v>
          </cell>
        </row>
        <row r="708">
          <cell r="A708">
            <v>38307</v>
          </cell>
          <cell r="B708">
            <v>5.9530000000000003</v>
          </cell>
          <cell r="C708">
            <v>5.953E-2</v>
          </cell>
        </row>
        <row r="709">
          <cell r="A709">
            <v>38308</v>
          </cell>
          <cell r="B709">
            <v>5.8875000000000002</v>
          </cell>
          <cell r="C709">
            <v>5.8875000000000004E-2</v>
          </cell>
        </row>
        <row r="710">
          <cell r="A710">
            <v>38309</v>
          </cell>
          <cell r="B710">
            <v>5.8826000000000001</v>
          </cell>
          <cell r="C710">
            <v>5.8826000000000003E-2</v>
          </cell>
        </row>
        <row r="711">
          <cell r="A711">
            <v>38310</v>
          </cell>
          <cell r="B711">
            <v>5.9378000000000002</v>
          </cell>
          <cell r="C711">
            <v>5.9378E-2</v>
          </cell>
        </row>
        <row r="712">
          <cell r="A712">
            <v>38313</v>
          </cell>
          <cell r="B712">
            <v>5.9358000000000004</v>
          </cell>
          <cell r="C712">
            <v>5.9358000000000001E-2</v>
          </cell>
        </row>
        <row r="713">
          <cell r="A713">
            <v>38314</v>
          </cell>
          <cell r="B713">
            <v>5.8959000000000001</v>
          </cell>
          <cell r="C713">
            <v>5.8959000000000004E-2</v>
          </cell>
        </row>
        <row r="714">
          <cell r="A714">
            <v>38315</v>
          </cell>
          <cell r="B714">
            <v>5.8609</v>
          </cell>
          <cell r="C714">
            <v>5.8609000000000001E-2</v>
          </cell>
        </row>
        <row r="715">
          <cell r="A715">
            <v>38316</v>
          </cell>
          <cell r="B715">
            <v>5.8411999999999997</v>
          </cell>
          <cell r="C715">
            <v>5.8411999999999999E-2</v>
          </cell>
        </row>
        <row r="716">
          <cell r="A716">
            <v>38317</v>
          </cell>
          <cell r="B716">
            <v>5.8742000000000001</v>
          </cell>
          <cell r="C716">
            <v>5.8742000000000003E-2</v>
          </cell>
        </row>
        <row r="717">
          <cell r="A717">
            <v>38320</v>
          </cell>
          <cell r="B717">
            <v>5.9362000000000004</v>
          </cell>
          <cell r="C717">
            <v>5.9362000000000005E-2</v>
          </cell>
        </row>
        <row r="718">
          <cell r="A718">
            <v>38321</v>
          </cell>
          <cell r="B718">
            <v>5.9516</v>
          </cell>
          <cell r="C718">
            <v>5.9515999999999999E-2</v>
          </cell>
        </row>
        <row r="719">
          <cell r="A719">
            <v>38322</v>
          </cell>
          <cell r="B719">
            <v>5.9024000000000001</v>
          </cell>
          <cell r="C719">
            <v>5.9024E-2</v>
          </cell>
        </row>
        <row r="720">
          <cell r="A720">
            <v>38323</v>
          </cell>
          <cell r="B720">
            <v>5.9249999999999998</v>
          </cell>
          <cell r="C720">
            <v>5.9249999999999997E-2</v>
          </cell>
        </row>
        <row r="721">
          <cell r="A721">
            <v>38324</v>
          </cell>
          <cell r="B721">
            <v>5.8506</v>
          </cell>
          <cell r="C721">
            <v>5.8506000000000002E-2</v>
          </cell>
        </row>
        <row r="722">
          <cell r="A722">
            <v>38327</v>
          </cell>
          <cell r="B722">
            <v>5.8066000000000004</v>
          </cell>
          <cell r="C722">
            <v>5.8066000000000006E-2</v>
          </cell>
        </row>
        <row r="723">
          <cell r="A723">
            <v>38328</v>
          </cell>
          <cell r="B723">
            <v>5.8075999999999999</v>
          </cell>
          <cell r="C723">
            <v>5.8075999999999996E-2</v>
          </cell>
        </row>
        <row r="724">
          <cell r="A724">
            <v>38329</v>
          </cell>
          <cell r="B724">
            <v>5.7568000000000001</v>
          </cell>
          <cell r="C724">
            <v>5.7568000000000001E-2</v>
          </cell>
        </row>
        <row r="725">
          <cell r="A725">
            <v>38330</v>
          </cell>
          <cell r="B725">
            <v>5.8143000000000002</v>
          </cell>
          <cell r="C725">
            <v>5.8143E-2</v>
          </cell>
        </row>
        <row r="726">
          <cell r="A726">
            <v>38331</v>
          </cell>
          <cell r="B726">
            <v>5.8037999999999998</v>
          </cell>
          <cell r="C726">
            <v>5.8037999999999999E-2</v>
          </cell>
        </row>
        <row r="727">
          <cell r="A727">
            <v>38334</v>
          </cell>
          <cell r="B727">
            <v>5.7747999999999999</v>
          </cell>
          <cell r="C727">
            <v>5.7748000000000001E-2</v>
          </cell>
        </row>
        <row r="728">
          <cell r="A728">
            <v>38335</v>
          </cell>
          <cell r="B728">
            <v>5.7207999999999997</v>
          </cell>
          <cell r="C728">
            <v>5.7207999999999995E-2</v>
          </cell>
        </row>
        <row r="729">
          <cell r="A729">
            <v>38336</v>
          </cell>
          <cell r="B729">
            <v>5.6852</v>
          </cell>
          <cell r="C729">
            <v>5.6852E-2</v>
          </cell>
        </row>
        <row r="730">
          <cell r="A730">
            <v>38337</v>
          </cell>
          <cell r="B730">
            <v>5.7397</v>
          </cell>
          <cell r="C730">
            <v>5.7397000000000004E-2</v>
          </cell>
        </row>
        <row r="731">
          <cell r="A731">
            <v>38338</v>
          </cell>
          <cell r="B731">
            <v>5.7714999999999996</v>
          </cell>
          <cell r="C731">
            <v>5.7714999999999995E-2</v>
          </cell>
        </row>
        <row r="732">
          <cell r="A732">
            <v>38341</v>
          </cell>
          <cell r="B732">
            <v>5.7454999999999998</v>
          </cell>
          <cell r="C732">
            <v>5.7454999999999999E-2</v>
          </cell>
        </row>
        <row r="733">
          <cell r="A733">
            <v>38342</v>
          </cell>
          <cell r="B733">
            <v>5.7275</v>
          </cell>
          <cell r="C733">
            <v>5.7275E-2</v>
          </cell>
        </row>
        <row r="734">
          <cell r="A734">
            <v>38343</v>
          </cell>
          <cell r="B734">
            <v>5.7675000000000001</v>
          </cell>
          <cell r="C734">
            <v>5.7675000000000004E-2</v>
          </cell>
        </row>
        <row r="735">
          <cell r="A735">
            <v>38344</v>
          </cell>
          <cell r="B735">
            <v>5.7426000000000004</v>
          </cell>
          <cell r="C735">
            <v>5.7426000000000005E-2</v>
          </cell>
        </row>
        <row r="736">
          <cell r="A736">
            <v>38345</v>
          </cell>
          <cell r="B736">
            <v>5.7530999999999999</v>
          </cell>
          <cell r="C736">
            <v>5.7530999999999999E-2</v>
          </cell>
        </row>
        <row r="737">
          <cell r="A737">
            <v>38348</v>
          </cell>
          <cell r="B737">
            <v>5.7530999999999999</v>
          </cell>
          <cell r="C737">
            <v>5.7530999999999999E-2</v>
          </cell>
        </row>
        <row r="738">
          <cell r="A738">
            <v>38349</v>
          </cell>
          <cell r="B738">
            <v>5.7580999999999998</v>
          </cell>
          <cell r="C738">
            <v>5.7581E-2</v>
          </cell>
        </row>
        <row r="739">
          <cell r="A739">
            <v>38350</v>
          </cell>
          <cell r="B739">
            <v>5.8041</v>
          </cell>
          <cell r="C739">
            <v>5.8041000000000002E-2</v>
          </cell>
        </row>
        <row r="740">
          <cell r="A740">
            <v>38351</v>
          </cell>
          <cell r="B740">
            <v>5.7727000000000004</v>
          </cell>
          <cell r="C740">
            <v>5.7727000000000001E-2</v>
          </cell>
        </row>
        <row r="741">
          <cell r="A741">
            <v>38352</v>
          </cell>
          <cell r="B741">
            <v>5.7346000000000004</v>
          </cell>
          <cell r="C741">
            <v>5.7346000000000001E-2</v>
          </cell>
        </row>
        <row r="742">
          <cell r="A742">
            <v>38355</v>
          </cell>
          <cell r="B742">
            <v>5.7366000000000001</v>
          </cell>
          <cell r="C742">
            <v>5.7366E-2</v>
          </cell>
        </row>
        <row r="743">
          <cell r="A743">
            <v>38356</v>
          </cell>
          <cell r="B743">
            <v>5.7591000000000001</v>
          </cell>
          <cell r="C743">
            <v>5.7591000000000003E-2</v>
          </cell>
        </row>
        <row r="744">
          <cell r="A744">
            <v>38357</v>
          </cell>
          <cell r="B744">
            <v>5.7470999999999997</v>
          </cell>
          <cell r="C744">
            <v>5.7470999999999994E-2</v>
          </cell>
        </row>
        <row r="745">
          <cell r="A745">
            <v>38358</v>
          </cell>
          <cell r="B745">
            <v>5.7374000000000001</v>
          </cell>
          <cell r="C745">
            <v>5.7374000000000001E-2</v>
          </cell>
        </row>
        <row r="746">
          <cell r="A746">
            <v>38359</v>
          </cell>
          <cell r="B746">
            <v>5.7725999999999997</v>
          </cell>
          <cell r="C746">
            <v>5.7726E-2</v>
          </cell>
        </row>
        <row r="747">
          <cell r="A747">
            <v>38362</v>
          </cell>
          <cell r="B747">
            <v>5.7920999999999996</v>
          </cell>
          <cell r="C747">
            <v>5.7920999999999993E-2</v>
          </cell>
        </row>
        <row r="748">
          <cell r="A748">
            <v>38363</v>
          </cell>
          <cell r="B748">
            <v>5.7491000000000003</v>
          </cell>
          <cell r="C748">
            <v>5.7491E-2</v>
          </cell>
        </row>
        <row r="749">
          <cell r="A749">
            <v>38364</v>
          </cell>
          <cell r="B749">
            <v>5.7260999999999997</v>
          </cell>
          <cell r="C749">
            <v>5.7260999999999999E-2</v>
          </cell>
        </row>
        <row r="750">
          <cell r="A750">
            <v>38365</v>
          </cell>
          <cell r="B750">
            <v>5.6879</v>
          </cell>
          <cell r="C750">
            <v>5.6878999999999999E-2</v>
          </cell>
        </row>
        <row r="751">
          <cell r="A751">
            <v>38366</v>
          </cell>
          <cell r="B751">
            <v>5.6840000000000002</v>
          </cell>
          <cell r="C751">
            <v>5.6840000000000002E-2</v>
          </cell>
        </row>
        <row r="752">
          <cell r="A752">
            <v>38369</v>
          </cell>
          <cell r="B752">
            <v>5.6863000000000001</v>
          </cell>
          <cell r="C752">
            <v>5.6863000000000004E-2</v>
          </cell>
        </row>
        <row r="753">
          <cell r="A753">
            <v>38370</v>
          </cell>
          <cell r="B753">
            <v>5.6952999999999996</v>
          </cell>
          <cell r="C753">
            <v>5.6952999999999997E-2</v>
          </cell>
        </row>
        <row r="754">
          <cell r="A754">
            <v>38371</v>
          </cell>
          <cell r="B754">
            <v>5.6703000000000001</v>
          </cell>
          <cell r="C754">
            <v>5.6703000000000003E-2</v>
          </cell>
        </row>
        <row r="755">
          <cell r="A755">
            <v>38372</v>
          </cell>
          <cell r="B755">
            <v>5.6952999999999996</v>
          </cell>
          <cell r="C755">
            <v>5.6952999999999997E-2</v>
          </cell>
        </row>
        <row r="756">
          <cell r="A756">
            <v>38373</v>
          </cell>
          <cell r="B756">
            <v>5.6923000000000004</v>
          </cell>
          <cell r="C756">
            <v>5.6923000000000001E-2</v>
          </cell>
        </row>
        <row r="757">
          <cell r="A757">
            <v>38376</v>
          </cell>
          <cell r="B757">
            <v>5.6856999999999998</v>
          </cell>
          <cell r="C757">
            <v>5.6856999999999998E-2</v>
          </cell>
        </row>
        <row r="758">
          <cell r="A758">
            <v>38377</v>
          </cell>
          <cell r="B758">
            <v>5.6997</v>
          </cell>
          <cell r="C758">
            <v>5.6996999999999999E-2</v>
          </cell>
        </row>
        <row r="759">
          <cell r="A759">
            <v>38378</v>
          </cell>
          <cell r="B759">
            <v>5.6962000000000002</v>
          </cell>
          <cell r="C759">
            <v>5.6961999999999999E-2</v>
          </cell>
        </row>
        <row r="760">
          <cell r="A760">
            <v>38379</v>
          </cell>
          <cell r="B760">
            <v>5.6886000000000001</v>
          </cell>
          <cell r="C760">
            <v>5.6885999999999999E-2</v>
          </cell>
        </row>
        <row r="761">
          <cell r="A761">
            <v>38380</v>
          </cell>
          <cell r="B761">
            <v>5.6694000000000004</v>
          </cell>
          <cell r="C761">
            <v>5.6694000000000001E-2</v>
          </cell>
        </row>
        <row r="762">
          <cell r="A762">
            <v>38383</v>
          </cell>
          <cell r="B762">
            <v>5.6764000000000001</v>
          </cell>
          <cell r="C762">
            <v>5.6764000000000002E-2</v>
          </cell>
        </row>
        <row r="763">
          <cell r="A763">
            <v>38384</v>
          </cell>
          <cell r="B763">
            <v>5.6824000000000003</v>
          </cell>
          <cell r="C763">
            <v>5.6824000000000006E-2</v>
          </cell>
        </row>
        <row r="764">
          <cell r="A764">
            <v>38385</v>
          </cell>
          <cell r="B764">
            <v>5.6967999999999996</v>
          </cell>
          <cell r="C764">
            <v>5.6967999999999998E-2</v>
          </cell>
        </row>
        <row r="765">
          <cell r="A765">
            <v>38386</v>
          </cell>
          <cell r="B765">
            <v>5.7141000000000002</v>
          </cell>
          <cell r="C765">
            <v>5.7141000000000004E-2</v>
          </cell>
        </row>
        <row r="766">
          <cell r="A766">
            <v>38387</v>
          </cell>
          <cell r="B766">
            <v>5.6378000000000004</v>
          </cell>
          <cell r="C766">
            <v>5.6378000000000004E-2</v>
          </cell>
        </row>
        <row r="767">
          <cell r="A767">
            <v>38390</v>
          </cell>
          <cell r="B767">
            <v>5.5941999999999998</v>
          </cell>
          <cell r="C767">
            <v>5.5941999999999999E-2</v>
          </cell>
        </row>
        <row r="768">
          <cell r="A768">
            <v>38391</v>
          </cell>
          <cell r="B768">
            <v>5.5762999999999998</v>
          </cell>
          <cell r="C768">
            <v>5.5763E-2</v>
          </cell>
        </row>
        <row r="769">
          <cell r="A769">
            <v>38392</v>
          </cell>
          <cell r="B769">
            <v>5.5462999999999996</v>
          </cell>
          <cell r="C769">
            <v>5.5462999999999998E-2</v>
          </cell>
        </row>
        <row r="770">
          <cell r="A770">
            <v>38393</v>
          </cell>
          <cell r="B770">
            <v>5.5894000000000004</v>
          </cell>
          <cell r="C770">
            <v>5.5894000000000006E-2</v>
          </cell>
        </row>
        <row r="771">
          <cell r="A771">
            <v>38394</v>
          </cell>
          <cell r="B771">
            <v>5.6040999999999999</v>
          </cell>
          <cell r="C771">
            <v>5.6041000000000001E-2</v>
          </cell>
        </row>
        <row r="772">
          <cell r="A772">
            <v>38397</v>
          </cell>
          <cell r="B772">
            <v>5.5766</v>
          </cell>
          <cell r="C772">
            <v>5.5766000000000003E-2</v>
          </cell>
        </row>
        <row r="773">
          <cell r="A773">
            <v>38398</v>
          </cell>
          <cell r="B773">
            <v>5.5739000000000001</v>
          </cell>
          <cell r="C773">
            <v>5.5739000000000004E-2</v>
          </cell>
        </row>
        <row r="774">
          <cell r="A774">
            <v>38399</v>
          </cell>
          <cell r="B774">
            <v>5.6024000000000003</v>
          </cell>
          <cell r="C774">
            <v>5.6024000000000004E-2</v>
          </cell>
        </row>
        <row r="775">
          <cell r="A775">
            <v>38400</v>
          </cell>
          <cell r="B775">
            <v>5.6261999999999999</v>
          </cell>
          <cell r="C775">
            <v>5.6262E-2</v>
          </cell>
        </row>
        <row r="776">
          <cell r="A776">
            <v>38401</v>
          </cell>
          <cell r="B776">
            <v>5.6782000000000004</v>
          </cell>
          <cell r="C776">
            <v>5.6782000000000006E-2</v>
          </cell>
        </row>
        <row r="777">
          <cell r="A777">
            <v>38404</v>
          </cell>
          <cell r="B777">
            <v>5.6798999999999999</v>
          </cell>
          <cell r="C777">
            <v>5.6799000000000002E-2</v>
          </cell>
        </row>
        <row r="778">
          <cell r="A778">
            <v>38405</v>
          </cell>
          <cell r="B778">
            <v>5.6859000000000002</v>
          </cell>
          <cell r="C778">
            <v>5.6859E-2</v>
          </cell>
        </row>
        <row r="779">
          <cell r="A779">
            <v>38406</v>
          </cell>
          <cell r="B779">
            <v>5.6966000000000001</v>
          </cell>
          <cell r="C779">
            <v>5.6966000000000003E-2</v>
          </cell>
        </row>
        <row r="780">
          <cell r="A780">
            <v>38407</v>
          </cell>
          <cell r="B780">
            <v>5.7476000000000003</v>
          </cell>
          <cell r="C780">
            <v>5.7475999999999999E-2</v>
          </cell>
        </row>
        <row r="781">
          <cell r="A781">
            <v>38408</v>
          </cell>
          <cell r="B781">
            <v>5.6816000000000004</v>
          </cell>
          <cell r="C781">
            <v>5.6816000000000005E-2</v>
          </cell>
        </row>
        <row r="782">
          <cell r="A782">
            <v>38411</v>
          </cell>
          <cell r="B782">
            <v>5.6946000000000003</v>
          </cell>
          <cell r="C782">
            <v>5.6946000000000004E-2</v>
          </cell>
        </row>
        <row r="783">
          <cell r="A783">
            <v>38412</v>
          </cell>
          <cell r="B783">
            <v>5.6966000000000001</v>
          </cell>
          <cell r="C783">
            <v>5.6966000000000003E-2</v>
          </cell>
        </row>
        <row r="784">
          <cell r="A784">
            <v>38413</v>
          </cell>
          <cell r="B784">
            <v>5.6976000000000004</v>
          </cell>
          <cell r="C784">
            <v>5.6976000000000006E-2</v>
          </cell>
        </row>
        <row r="785">
          <cell r="A785">
            <v>38414</v>
          </cell>
          <cell r="B785">
            <v>5.6825999999999999</v>
          </cell>
          <cell r="C785">
            <v>5.6826000000000002E-2</v>
          </cell>
        </row>
        <row r="786">
          <cell r="A786">
            <v>38415</v>
          </cell>
          <cell r="B786">
            <v>5.6386000000000003</v>
          </cell>
          <cell r="C786">
            <v>5.6386000000000006E-2</v>
          </cell>
        </row>
        <row r="787">
          <cell r="A787">
            <v>38418</v>
          </cell>
          <cell r="B787">
            <v>5.6226000000000003</v>
          </cell>
          <cell r="C787">
            <v>5.6226000000000005E-2</v>
          </cell>
        </row>
        <row r="788">
          <cell r="A788">
            <v>38419</v>
          </cell>
          <cell r="B788">
            <v>5.6436000000000002</v>
          </cell>
          <cell r="C788">
            <v>5.6436E-2</v>
          </cell>
        </row>
        <row r="789">
          <cell r="A789">
            <v>38420</v>
          </cell>
          <cell r="B789">
            <v>5.7275999999999998</v>
          </cell>
          <cell r="C789">
            <v>5.7276000000000001E-2</v>
          </cell>
        </row>
        <row r="790">
          <cell r="A790">
            <v>38421</v>
          </cell>
          <cell r="B790">
            <v>5.7274000000000003</v>
          </cell>
          <cell r="C790">
            <v>5.7274000000000005E-2</v>
          </cell>
        </row>
        <row r="791">
          <cell r="A791">
            <v>38422</v>
          </cell>
          <cell r="B791">
            <v>5.7653999999999996</v>
          </cell>
          <cell r="C791">
            <v>5.7653999999999997E-2</v>
          </cell>
        </row>
        <row r="792">
          <cell r="A792">
            <v>38425</v>
          </cell>
          <cell r="B792">
            <v>5.7519</v>
          </cell>
          <cell r="C792">
            <v>5.7519000000000001E-2</v>
          </cell>
        </row>
        <row r="793">
          <cell r="A793">
            <v>38426</v>
          </cell>
          <cell r="B793">
            <v>5.7828999999999997</v>
          </cell>
          <cell r="C793">
            <v>5.7828999999999998E-2</v>
          </cell>
        </row>
        <row r="794">
          <cell r="A794">
            <v>38427</v>
          </cell>
          <cell r="B794">
            <v>5.7499000000000002</v>
          </cell>
          <cell r="C794">
            <v>5.7499000000000001E-2</v>
          </cell>
        </row>
        <row r="795">
          <cell r="A795">
            <v>38428</v>
          </cell>
          <cell r="B795">
            <v>5.7251000000000003</v>
          </cell>
          <cell r="C795">
            <v>5.7251000000000003E-2</v>
          </cell>
        </row>
        <row r="796">
          <cell r="A796">
            <v>38429</v>
          </cell>
          <cell r="B796">
            <v>5.7050999999999998</v>
          </cell>
          <cell r="C796">
            <v>5.7050999999999998E-2</v>
          </cell>
        </row>
        <row r="797">
          <cell r="A797">
            <v>38432</v>
          </cell>
          <cell r="B797">
            <v>5.7161</v>
          </cell>
          <cell r="C797">
            <v>5.7160999999999997E-2</v>
          </cell>
        </row>
        <row r="798">
          <cell r="A798">
            <v>38433</v>
          </cell>
          <cell r="B798">
            <v>5.7731000000000003</v>
          </cell>
          <cell r="C798">
            <v>5.7731000000000005E-2</v>
          </cell>
        </row>
        <row r="799">
          <cell r="A799">
            <v>38434</v>
          </cell>
          <cell r="B799">
            <v>5.7728999999999999</v>
          </cell>
          <cell r="C799">
            <v>5.7729000000000003E-2</v>
          </cell>
        </row>
        <row r="800">
          <cell r="A800">
            <v>38435</v>
          </cell>
          <cell r="B800">
            <v>5.7594000000000003</v>
          </cell>
          <cell r="C800">
            <v>5.7594000000000006E-2</v>
          </cell>
        </row>
        <row r="801">
          <cell r="A801">
            <v>38436</v>
          </cell>
          <cell r="B801">
            <v>5.7594000000000003</v>
          </cell>
          <cell r="C801">
            <v>5.7594000000000006E-2</v>
          </cell>
        </row>
        <row r="802">
          <cell r="A802">
            <v>38439</v>
          </cell>
          <cell r="B802">
            <v>5.7751999999999999</v>
          </cell>
          <cell r="C802">
            <v>5.7751999999999998E-2</v>
          </cell>
        </row>
        <row r="803">
          <cell r="A803">
            <v>38440</v>
          </cell>
          <cell r="B803">
            <v>5.7382999999999997</v>
          </cell>
          <cell r="C803">
            <v>5.7382999999999997E-2</v>
          </cell>
        </row>
        <row r="804">
          <cell r="A804">
            <v>38441</v>
          </cell>
          <cell r="B804">
            <v>5.7038000000000002</v>
          </cell>
          <cell r="C804">
            <v>5.7038000000000005E-2</v>
          </cell>
        </row>
        <row r="805">
          <cell r="A805">
            <v>38442</v>
          </cell>
          <cell r="B805">
            <v>5.6508000000000003</v>
          </cell>
          <cell r="C805">
            <v>5.6508000000000003E-2</v>
          </cell>
        </row>
        <row r="806">
          <cell r="A806">
            <v>38443</v>
          </cell>
          <cell r="B806">
            <v>5.6325000000000003</v>
          </cell>
          <cell r="C806">
            <v>5.6325E-2</v>
          </cell>
        </row>
        <row r="807">
          <cell r="A807">
            <v>38446</v>
          </cell>
          <cell r="B807">
            <v>5.6391999999999998</v>
          </cell>
          <cell r="C807">
            <v>5.6391999999999998E-2</v>
          </cell>
        </row>
        <row r="808">
          <cell r="A808">
            <v>38447</v>
          </cell>
          <cell r="B808">
            <v>5.6651999999999996</v>
          </cell>
          <cell r="C808">
            <v>5.6651999999999994E-2</v>
          </cell>
        </row>
        <row r="809">
          <cell r="A809">
            <v>38448</v>
          </cell>
          <cell r="B809">
            <v>5.6462000000000003</v>
          </cell>
          <cell r="C809">
            <v>5.6462000000000005E-2</v>
          </cell>
        </row>
        <row r="810">
          <cell r="A810">
            <v>38449</v>
          </cell>
          <cell r="B810">
            <v>5.6741999999999999</v>
          </cell>
          <cell r="C810">
            <v>5.6742000000000001E-2</v>
          </cell>
        </row>
        <row r="811">
          <cell r="A811">
            <v>38450</v>
          </cell>
          <cell r="B811">
            <v>5.6581999999999999</v>
          </cell>
          <cell r="C811">
            <v>5.6582E-2</v>
          </cell>
        </row>
        <row r="812">
          <cell r="A812">
            <v>38453</v>
          </cell>
          <cell r="B812">
            <v>5.6002000000000001</v>
          </cell>
          <cell r="C812">
            <v>5.6002000000000003E-2</v>
          </cell>
        </row>
        <row r="813">
          <cell r="A813">
            <v>38454</v>
          </cell>
          <cell r="B813">
            <v>5.5612000000000004</v>
          </cell>
          <cell r="C813">
            <v>5.5612000000000002E-2</v>
          </cell>
        </row>
        <row r="814">
          <cell r="A814">
            <v>38455</v>
          </cell>
          <cell r="B814">
            <v>5.5842000000000001</v>
          </cell>
          <cell r="C814">
            <v>5.5842000000000003E-2</v>
          </cell>
        </row>
        <row r="815">
          <cell r="A815">
            <v>38456</v>
          </cell>
          <cell r="B815">
            <v>5.5952000000000002</v>
          </cell>
          <cell r="C815">
            <v>5.5952000000000002E-2</v>
          </cell>
        </row>
        <row r="816">
          <cell r="A816">
            <v>38457</v>
          </cell>
          <cell r="B816">
            <v>5.5602</v>
          </cell>
          <cell r="C816">
            <v>5.5601999999999999E-2</v>
          </cell>
        </row>
        <row r="817">
          <cell r="A817">
            <v>38460</v>
          </cell>
          <cell r="B817">
            <v>5.5792000000000002</v>
          </cell>
          <cell r="C817">
            <v>5.5792000000000001E-2</v>
          </cell>
        </row>
        <row r="818">
          <cell r="A818">
            <v>38461</v>
          </cell>
          <cell r="B818">
            <v>5.5472000000000001</v>
          </cell>
          <cell r="C818">
            <v>5.5472E-2</v>
          </cell>
        </row>
        <row r="819">
          <cell r="A819">
            <v>38462</v>
          </cell>
          <cell r="B819">
            <v>5.5496999999999996</v>
          </cell>
          <cell r="C819">
            <v>5.5496999999999998E-2</v>
          </cell>
        </row>
        <row r="820">
          <cell r="A820">
            <v>38463</v>
          </cell>
          <cell r="B820">
            <v>5.5907</v>
          </cell>
          <cell r="C820">
            <v>5.5906999999999998E-2</v>
          </cell>
        </row>
        <row r="821">
          <cell r="A821">
            <v>38464</v>
          </cell>
          <cell r="B821">
            <v>5.5747999999999998</v>
          </cell>
          <cell r="C821">
            <v>5.5747999999999999E-2</v>
          </cell>
        </row>
        <row r="822">
          <cell r="A822">
            <v>38467</v>
          </cell>
          <cell r="B822">
            <v>5.5754000000000001</v>
          </cell>
          <cell r="C822">
            <v>5.5753999999999998E-2</v>
          </cell>
        </row>
        <row r="823">
          <cell r="A823">
            <v>38468</v>
          </cell>
          <cell r="B823">
            <v>5.5724</v>
          </cell>
          <cell r="C823">
            <v>5.5724000000000003E-2</v>
          </cell>
        </row>
        <row r="824">
          <cell r="A824">
            <v>38469</v>
          </cell>
          <cell r="B824">
            <v>5.5594000000000001</v>
          </cell>
          <cell r="C824">
            <v>5.5594000000000005E-2</v>
          </cell>
        </row>
        <row r="825">
          <cell r="A825">
            <v>38470</v>
          </cell>
          <cell r="B825">
            <v>5.5274000000000001</v>
          </cell>
          <cell r="C825">
            <v>5.5274000000000004E-2</v>
          </cell>
        </row>
        <row r="826">
          <cell r="A826">
            <v>38471</v>
          </cell>
          <cell r="B826">
            <v>5.5479000000000003</v>
          </cell>
          <cell r="C826">
            <v>5.5479000000000001E-2</v>
          </cell>
        </row>
        <row r="827">
          <cell r="A827">
            <v>38474</v>
          </cell>
          <cell r="B827">
            <v>5.5429000000000004</v>
          </cell>
          <cell r="C827">
            <v>5.5429000000000006E-2</v>
          </cell>
        </row>
        <row r="828">
          <cell r="A828">
            <v>38475</v>
          </cell>
          <cell r="B828">
            <v>5.5099</v>
          </cell>
          <cell r="C828">
            <v>5.5099000000000002E-2</v>
          </cell>
        </row>
        <row r="829">
          <cell r="A829">
            <v>38476</v>
          </cell>
          <cell r="B829">
            <v>5.5259</v>
          </cell>
          <cell r="C829">
            <v>5.5259000000000003E-2</v>
          </cell>
        </row>
        <row r="830">
          <cell r="A830">
            <v>38477</v>
          </cell>
          <cell r="B830">
            <v>5.5240999999999998</v>
          </cell>
          <cell r="C830">
            <v>5.5240999999999998E-2</v>
          </cell>
        </row>
        <row r="831">
          <cell r="A831">
            <v>38478</v>
          </cell>
          <cell r="B831">
            <v>5.5930999999999997</v>
          </cell>
          <cell r="C831">
            <v>5.5930999999999995E-2</v>
          </cell>
        </row>
        <row r="832">
          <cell r="A832">
            <v>38481</v>
          </cell>
          <cell r="B832">
            <v>5.5731000000000002</v>
          </cell>
          <cell r="C832">
            <v>5.5731000000000003E-2</v>
          </cell>
        </row>
        <row r="833">
          <cell r="A833">
            <v>38482</v>
          </cell>
          <cell r="B833">
            <v>5.5330000000000004</v>
          </cell>
          <cell r="C833">
            <v>5.5330000000000004E-2</v>
          </cell>
        </row>
        <row r="834">
          <cell r="A834">
            <v>38483</v>
          </cell>
          <cell r="B834">
            <v>5.492</v>
          </cell>
          <cell r="C834">
            <v>5.4919999999999997E-2</v>
          </cell>
        </row>
        <row r="835">
          <cell r="A835">
            <v>38484</v>
          </cell>
          <cell r="B835">
            <v>5.4832000000000001</v>
          </cell>
          <cell r="C835">
            <v>5.4831999999999999E-2</v>
          </cell>
        </row>
        <row r="836">
          <cell r="A836">
            <v>38485</v>
          </cell>
          <cell r="B836">
            <v>5.4291999999999998</v>
          </cell>
          <cell r="C836">
            <v>5.4292E-2</v>
          </cell>
        </row>
        <row r="837">
          <cell r="A837">
            <v>38488</v>
          </cell>
          <cell r="B837">
            <v>5.4470000000000001</v>
          </cell>
          <cell r="C837">
            <v>5.4469999999999998E-2</v>
          </cell>
        </row>
        <row r="838">
          <cell r="A838">
            <v>38489</v>
          </cell>
          <cell r="B838">
            <v>5.43</v>
          </cell>
          <cell r="C838">
            <v>5.4299999999999994E-2</v>
          </cell>
        </row>
        <row r="839">
          <cell r="A839">
            <v>38490</v>
          </cell>
          <cell r="B839">
            <v>5.4054000000000002</v>
          </cell>
          <cell r="C839">
            <v>5.4054000000000005E-2</v>
          </cell>
        </row>
        <row r="840">
          <cell r="A840">
            <v>38491</v>
          </cell>
          <cell r="B840">
            <v>5.4539</v>
          </cell>
          <cell r="C840">
            <v>5.4538999999999997E-2</v>
          </cell>
        </row>
        <row r="841">
          <cell r="A841">
            <v>38492</v>
          </cell>
          <cell r="B841">
            <v>5.4539</v>
          </cell>
          <cell r="C841">
            <v>5.4538999999999997E-2</v>
          </cell>
        </row>
        <row r="842">
          <cell r="A842">
            <v>38495</v>
          </cell>
          <cell r="B842">
            <v>5.4558999999999997</v>
          </cell>
          <cell r="C842">
            <v>5.4558999999999996E-2</v>
          </cell>
        </row>
        <row r="843">
          <cell r="A843">
            <v>38496</v>
          </cell>
          <cell r="B843">
            <v>5.4034000000000004</v>
          </cell>
          <cell r="C843">
            <v>5.4034000000000006E-2</v>
          </cell>
        </row>
        <row r="844">
          <cell r="A844">
            <v>38497</v>
          </cell>
          <cell r="B844">
            <v>5.4104000000000001</v>
          </cell>
          <cell r="C844">
            <v>5.4103999999999999E-2</v>
          </cell>
        </row>
        <row r="845">
          <cell r="A845">
            <v>38498</v>
          </cell>
          <cell r="B845">
            <v>5.4054000000000002</v>
          </cell>
          <cell r="C845">
            <v>5.4054000000000005E-2</v>
          </cell>
        </row>
        <row r="846">
          <cell r="A846">
            <v>38499</v>
          </cell>
          <cell r="B846">
            <v>5.3643999999999998</v>
          </cell>
          <cell r="C846">
            <v>5.3643999999999997E-2</v>
          </cell>
        </row>
        <row r="847">
          <cell r="A847">
            <v>38502</v>
          </cell>
          <cell r="B847">
            <v>5.351</v>
          </cell>
          <cell r="C847">
            <v>5.3510000000000002E-2</v>
          </cell>
        </row>
        <row r="848">
          <cell r="A848">
            <v>38503</v>
          </cell>
          <cell r="B848">
            <v>5.3094999999999999</v>
          </cell>
          <cell r="C848">
            <v>5.3094999999999996E-2</v>
          </cell>
        </row>
        <row r="849">
          <cell r="A849">
            <v>38504</v>
          </cell>
          <cell r="B849">
            <v>5.2039999999999997</v>
          </cell>
          <cell r="C849">
            <v>5.2039999999999996E-2</v>
          </cell>
        </row>
        <row r="850">
          <cell r="A850">
            <v>38505</v>
          </cell>
          <cell r="B850">
            <v>5.2210000000000001</v>
          </cell>
          <cell r="C850">
            <v>5.2209999999999999E-2</v>
          </cell>
        </row>
        <row r="851">
          <cell r="A851">
            <v>38506</v>
          </cell>
          <cell r="B851">
            <v>5.2725</v>
          </cell>
          <cell r="C851">
            <v>5.2725000000000001E-2</v>
          </cell>
        </row>
        <row r="852">
          <cell r="A852">
            <v>38509</v>
          </cell>
          <cell r="B852">
            <v>5.2525000000000004</v>
          </cell>
          <cell r="C852">
            <v>5.2525000000000002E-2</v>
          </cell>
        </row>
        <row r="853">
          <cell r="A853">
            <v>38510</v>
          </cell>
          <cell r="B853">
            <v>5.1944999999999997</v>
          </cell>
          <cell r="C853">
            <v>5.1944999999999998E-2</v>
          </cell>
        </row>
        <row r="854">
          <cell r="A854">
            <v>38511</v>
          </cell>
          <cell r="B854">
            <v>5.2065999999999999</v>
          </cell>
          <cell r="C854">
            <v>5.2066000000000001E-2</v>
          </cell>
        </row>
        <row r="855">
          <cell r="A855">
            <v>38512</v>
          </cell>
          <cell r="B855">
            <v>5.2065999999999999</v>
          </cell>
          <cell r="C855">
            <v>5.2066000000000001E-2</v>
          </cell>
        </row>
        <row r="856">
          <cell r="A856">
            <v>38513</v>
          </cell>
          <cell r="B856">
            <v>5.2695999999999996</v>
          </cell>
          <cell r="C856">
            <v>5.2695999999999993E-2</v>
          </cell>
        </row>
        <row r="857">
          <cell r="A857">
            <v>38516</v>
          </cell>
          <cell r="B857">
            <v>5.2915999999999999</v>
          </cell>
          <cell r="C857">
            <v>5.2915999999999998E-2</v>
          </cell>
        </row>
        <row r="858">
          <cell r="A858">
            <v>38517</v>
          </cell>
          <cell r="B858">
            <v>5.3154000000000003</v>
          </cell>
          <cell r="C858">
            <v>5.3154000000000007E-2</v>
          </cell>
        </row>
        <row r="859">
          <cell r="A859">
            <v>38518</v>
          </cell>
          <cell r="B859">
            <v>5.3133999999999997</v>
          </cell>
          <cell r="C859">
            <v>5.3133999999999994E-2</v>
          </cell>
        </row>
        <row r="860">
          <cell r="A860">
            <v>38519</v>
          </cell>
          <cell r="B860">
            <v>5.2851999999999997</v>
          </cell>
          <cell r="C860">
            <v>5.2851999999999996E-2</v>
          </cell>
        </row>
        <row r="861">
          <cell r="A861">
            <v>38520</v>
          </cell>
          <cell r="B861">
            <v>5.2685000000000004</v>
          </cell>
          <cell r="C861">
            <v>5.2685000000000003E-2</v>
          </cell>
        </row>
        <row r="862">
          <cell r="A862">
            <v>38523</v>
          </cell>
          <cell r="B862">
            <v>5.2549999999999999</v>
          </cell>
          <cell r="C862">
            <v>5.2549999999999999E-2</v>
          </cell>
        </row>
        <row r="863">
          <cell r="A863">
            <v>38524</v>
          </cell>
          <cell r="B863">
            <v>5.2104999999999997</v>
          </cell>
          <cell r="C863">
            <v>5.2104999999999999E-2</v>
          </cell>
        </row>
        <row r="864">
          <cell r="A864">
            <v>38525</v>
          </cell>
          <cell r="B864">
            <v>5.1615000000000002</v>
          </cell>
          <cell r="C864">
            <v>5.1615000000000001E-2</v>
          </cell>
        </row>
        <row r="865">
          <cell r="A865">
            <v>38526</v>
          </cell>
          <cell r="B865">
            <v>5.1524999999999999</v>
          </cell>
          <cell r="C865">
            <v>5.1525000000000001E-2</v>
          </cell>
        </row>
        <row r="866">
          <cell r="A866">
            <v>38527</v>
          </cell>
          <cell r="B866">
            <v>5.1261999999999999</v>
          </cell>
          <cell r="C866">
            <v>5.1262000000000002E-2</v>
          </cell>
        </row>
        <row r="867">
          <cell r="A867">
            <v>38530</v>
          </cell>
          <cell r="B867">
            <v>5.1231</v>
          </cell>
          <cell r="C867">
            <v>5.1230999999999999E-2</v>
          </cell>
        </row>
        <row r="868">
          <cell r="A868">
            <v>38531</v>
          </cell>
          <cell r="B868">
            <v>5.1596000000000002</v>
          </cell>
          <cell r="C868">
            <v>5.1596000000000003E-2</v>
          </cell>
        </row>
        <row r="869">
          <cell r="A869">
            <v>38532</v>
          </cell>
          <cell r="B869">
            <v>5.2000999999999999</v>
          </cell>
          <cell r="C869">
            <v>5.2000999999999999E-2</v>
          </cell>
        </row>
        <row r="870">
          <cell r="A870">
            <v>38533</v>
          </cell>
          <cell r="B870">
            <v>5.1285999999999996</v>
          </cell>
          <cell r="C870">
            <v>5.1285999999999998E-2</v>
          </cell>
        </row>
        <row r="871">
          <cell r="A871">
            <v>38534</v>
          </cell>
          <cell r="B871">
            <v>5.1105999999999998</v>
          </cell>
          <cell r="C871">
            <v>5.1105999999999999E-2</v>
          </cell>
        </row>
        <row r="872">
          <cell r="A872">
            <v>38537</v>
          </cell>
          <cell r="B872">
            <v>5.2035999999999998</v>
          </cell>
          <cell r="C872">
            <v>5.2035999999999999E-2</v>
          </cell>
        </row>
        <row r="873">
          <cell r="A873">
            <v>38538</v>
          </cell>
          <cell r="B873">
            <v>5.2411000000000003</v>
          </cell>
          <cell r="C873">
            <v>5.2411000000000006E-2</v>
          </cell>
        </row>
        <row r="874">
          <cell r="A874">
            <v>38539</v>
          </cell>
          <cell r="B874">
            <v>5.2271000000000001</v>
          </cell>
          <cell r="C874">
            <v>5.2270999999999998E-2</v>
          </cell>
        </row>
        <row r="875">
          <cell r="A875">
            <v>38540</v>
          </cell>
          <cell r="B875">
            <v>5.2012999999999998</v>
          </cell>
          <cell r="C875">
            <v>5.2012999999999997E-2</v>
          </cell>
        </row>
        <row r="876">
          <cell r="A876">
            <v>38541</v>
          </cell>
          <cell r="B876">
            <v>5.2144000000000004</v>
          </cell>
          <cell r="C876">
            <v>5.2144000000000003E-2</v>
          </cell>
        </row>
        <row r="877">
          <cell r="A877">
            <v>38544</v>
          </cell>
          <cell r="B877">
            <v>5.2022000000000004</v>
          </cell>
          <cell r="C877">
            <v>5.2022000000000006E-2</v>
          </cell>
        </row>
        <row r="878">
          <cell r="A878">
            <v>38545</v>
          </cell>
          <cell r="B878">
            <v>5.2262000000000004</v>
          </cell>
          <cell r="C878">
            <v>5.2262000000000003E-2</v>
          </cell>
        </row>
        <row r="879">
          <cell r="A879">
            <v>38546</v>
          </cell>
          <cell r="B879">
            <v>5.2125000000000004</v>
          </cell>
          <cell r="C879">
            <v>5.2125000000000005E-2</v>
          </cell>
        </row>
        <row r="880">
          <cell r="A880">
            <v>38547</v>
          </cell>
          <cell r="B880">
            <v>5.1959999999999997</v>
          </cell>
          <cell r="C880">
            <v>5.1959999999999999E-2</v>
          </cell>
        </row>
        <row r="881">
          <cell r="A881">
            <v>38548</v>
          </cell>
          <cell r="B881">
            <v>5.1704999999999997</v>
          </cell>
          <cell r="C881">
            <v>5.1704999999999994E-2</v>
          </cell>
        </row>
        <row r="882">
          <cell r="A882">
            <v>38551</v>
          </cell>
          <cell r="B882">
            <v>5.1994999999999996</v>
          </cell>
          <cell r="C882">
            <v>5.1994999999999993E-2</v>
          </cell>
        </row>
        <row r="883">
          <cell r="A883">
            <v>38552</v>
          </cell>
          <cell r="B883">
            <v>5.1779999999999999</v>
          </cell>
          <cell r="C883">
            <v>5.178E-2</v>
          </cell>
        </row>
        <row r="884">
          <cell r="A884">
            <v>38553</v>
          </cell>
          <cell r="B884">
            <v>5.173</v>
          </cell>
          <cell r="C884">
            <v>5.1729999999999998E-2</v>
          </cell>
        </row>
        <row r="885">
          <cell r="A885">
            <v>38554</v>
          </cell>
          <cell r="B885">
            <v>5.2130000000000001</v>
          </cell>
          <cell r="C885">
            <v>5.2130000000000003E-2</v>
          </cell>
        </row>
        <row r="886">
          <cell r="A886">
            <v>38555</v>
          </cell>
          <cell r="B886">
            <v>5.1567999999999996</v>
          </cell>
          <cell r="C886">
            <v>5.1567999999999996E-2</v>
          </cell>
        </row>
        <row r="887">
          <cell r="A887">
            <v>38558</v>
          </cell>
          <cell r="B887">
            <v>5.1528</v>
          </cell>
          <cell r="C887">
            <v>5.1527999999999997E-2</v>
          </cell>
        </row>
        <row r="888">
          <cell r="A888">
            <v>38559</v>
          </cell>
          <cell r="B888">
            <v>5.1573000000000002</v>
          </cell>
          <cell r="C888">
            <v>5.1573000000000001E-2</v>
          </cell>
        </row>
        <row r="889">
          <cell r="A889">
            <v>38560</v>
          </cell>
          <cell r="B889">
            <v>5.1597999999999997</v>
          </cell>
          <cell r="C889">
            <v>5.1597999999999998E-2</v>
          </cell>
        </row>
        <row r="890">
          <cell r="A890">
            <v>38561</v>
          </cell>
          <cell r="B890">
            <v>5.1357999999999997</v>
          </cell>
          <cell r="C890">
            <v>5.1357999999999994E-2</v>
          </cell>
        </row>
        <row r="891">
          <cell r="A891">
            <v>38562</v>
          </cell>
          <cell r="B891">
            <v>5.1266999999999996</v>
          </cell>
          <cell r="C891">
            <v>5.1266999999999993E-2</v>
          </cell>
        </row>
        <row r="892">
          <cell r="A892">
            <v>38565</v>
          </cell>
          <cell r="B892">
            <v>5.1292999999999997</v>
          </cell>
          <cell r="C892">
            <v>5.1292999999999998E-2</v>
          </cell>
        </row>
        <row r="893">
          <cell r="A893">
            <v>38566</v>
          </cell>
          <cell r="B893">
            <v>5.1623000000000001</v>
          </cell>
          <cell r="C893">
            <v>5.1623000000000002E-2</v>
          </cell>
        </row>
        <row r="894">
          <cell r="A894">
            <v>38567</v>
          </cell>
          <cell r="B894">
            <v>5.1733000000000002</v>
          </cell>
          <cell r="C894">
            <v>5.1733000000000001E-2</v>
          </cell>
        </row>
        <row r="895">
          <cell r="A895">
            <v>38568</v>
          </cell>
          <cell r="B895">
            <v>5.1692999999999998</v>
          </cell>
          <cell r="C895">
            <v>5.1692999999999996E-2</v>
          </cell>
        </row>
        <row r="896">
          <cell r="A896">
            <v>38569</v>
          </cell>
          <cell r="B896">
            <v>5.2287999999999997</v>
          </cell>
          <cell r="C896">
            <v>5.2287999999999994E-2</v>
          </cell>
        </row>
        <row r="897">
          <cell r="A897">
            <v>38572</v>
          </cell>
          <cell r="B897">
            <v>5.2358000000000002</v>
          </cell>
          <cell r="C897">
            <v>5.2358000000000002E-2</v>
          </cell>
        </row>
        <row r="898">
          <cell r="A898">
            <v>38573</v>
          </cell>
          <cell r="B898">
            <v>5.2278000000000002</v>
          </cell>
          <cell r="C898">
            <v>5.2278000000000005E-2</v>
          </cell>
        </row>
        <row r="899">
          <cell r="A899">
            <v>38574</v>
          </cell>
          <cell r="B899">
            <v>5.2422000000000004</v>
          </cell>
          <cell r="C899">
            <v>5.2422000000000003E-2</v>
          </cell>
        </row>
        <row r="900">
          <cell r="A900">
            <v>38575</v>
          </cell>
          <cell r="B900">
            <v>5.2096999999999998</v>
          </cell>
          <cell r="C900">
            <v>5.2096999999999997E-2</v>
          </cell>
        </row>
        <row r="901">
          <cell r="A901">
            <v>38576</v>
          </cell>
          <cell r="B901">
            <v>5.1326999999999998</v>
          </cell>
          <cell r="C901">
            <v>5.1326999999999998E-2</v>
          </cell>
        </row>
        <row r="902">
          <cell r="A902">
            <v>38579</v>
          </cell>
          <cell r="B902">
            <v>5.1497000000000002</v>
          </cell>
          <cell r="C902">
            <v>5.1497000000000001E-2</v>
          </cell>
        </row>
        <row r="903">
          <cell r="A903">
            <v>38580</v>
          </cell>
          <cell r="B903">
            <v>5.0945</v>
          </cell>
          <cell r="C903">
            <v>5.0944999999999997E-2</v>
          </cell>
        </row>
        <row r="904">
          <cell r="A904">
            <v>38581</v>
          </cell>
          <cell r="B904">
            <v>5.1265000000000001</v>
          </cell>
          <cell r="C904">
            <v>5.1264999999999998E-2</v>
          </cell>
        </row>
        <row r="905">
          <cell r="A905">
            <v>38582</v>
          </cell>
          <cell r="B905">
            <v>5.0883000000000003</v>
          </cell>
          <cell r="C905">
            <v>5.0883000000000005E-2</v>
          </cell>
        </row>
        <row r="906">
          <cell r="A906">
            <v>38583</v>
          </cell>
          <cell r="B906">
            <v>5.0658000000000003</v>
          </cell>
          <cell r="C906">
            <v>5.0658000000000002E-2</v>
          </cell>
        </row>
        <row r="907">
          <cell r="A907">
            <v>38586</v>
          </cell>
          <cell r="B907">
            <v>5.0655999999999999</v>
          </cell>
          <cell r="C907">
            <v>5.0656E-2</v>
          </cell>
        </row>
        <row r="908">
          <cell r="A908">
            <v>38587</v>
          </cell>
          <cell r="B908">
            <v>5.0506000000000002</v>
          </cell>
          <cell r="C908">
            <v>5.0506000000000002E-2</v>
          </cell>
        </row>
        <row r="909">
          <cell r="A909">
            <v>38588</v>
          </cell>
          <cell r="B909">
            <v>5.0255000000000001</v>
          </cell>
          <cell r="C909">
            <v>5.0255000000000001E-2</v>
          </cell>
        </row>
        <row r="910">
          <cell r="A910">
            <v>38589</v>
          </cell>
          <cell r="B910">
            <v>4.9714</v>
          </cell>
          <cell r="C910">
            <v>4.9714000000000001E-2</v>
          </cell>
        </row>
        <row r="911">
          <cell r="A911">
            <v>38590</v>
          </cell>
          <cell r="B911">
            <v>4.9618000000000002</v>
          </cell>
          <cell r="C911">
            <v>4.9618000000000002E-2</v>
          </cell>
        </row>
        <row r="912">
          <cell r="A912">
            <v>38593</v>
          </cell>
          <cell r="B912">
            <v>4.9465000000000003</v>
          </cell>
          <cell r="C912">
            <v>4.9465000000000002E-2</v>
          </cell>
        </row>
        <row r="913">
          <cell r="A913">
            <v>38594</v>
          </cell>
          <cell r="B913">
            <v>4.9416000000000002</v>
          </cell>
          <cell r="C913">
            <v>4.9416000000000002E-2</v>
          </cell>
        </row>
        <row r="914">
          <cell r="A914">
            <v>38595</v>
          </cell>
          <cell r="B914">
            <v>4.9276</v>
          </cell>
          <cell r="C914">
            <v>4.9276E-2</v>
          </cell>
        </row>
        <row r="915">
          <cell r="A915">
            <v>38596</v>
          </cell>
          <cell r="B915">
            <v>4.9177999999999997</v>
          </cell>
          <cell r="C915">
            <v>4.9177999999999999E-2</v>
          </cell>
        </row>
        <row r="916">
          <cell r="A916">
            <v>38597</v>
          </cell>
          <cell r="B916">
            <v>4.9310999999999998</v>
          </cell>
          <cell r="C916">
            <v>4.9311000000000001E-2</v>
          </cell>
        </row>
        <row r="917">
          <cell r="A917">
            <v>38600</v>
          </cell>
          <cell r="B917">
            <v>4.9227999999999996</v>
          </cell>
          <cell r="C917">
            <v>4.9227999999999994E-2</v>
          </cell>
        </row>
        <row r="918">
          <cell r="A918">
            <v>38601</v>
          </cell>
          <cell r="B918">
            <v>4.9553000000000003</v>
          </cell>
          <cell r="C918">
            <v>4.9553E-2</v>
          </cell>
        </row>
        <row r="919">
          <cell r="A919">
            <v>38602</v>
          </cell>
          <cell r="B919">
            <v>5.0152000000000001</v>
          </cell>
          <cell r="C919">
            <v>5.0152000000000002E-2</v>
          </cell>
        </row>
        <row r="920">
          <cell r="A920">
            <v>38603</v>
          </cell>
          <cell r="B920">
            <v>5.0152000000000001</v>
          </cell>
          <cell r="C920">
            <v>5.0152000000000002E-2</v>
          </cell>
        </row>
        <row r="921">
          <cell r="A921">
            <v>38604</v>
          </cell>
          <cell r="B921">
            <v>4.9817</v>
          </cell>
          <cell r="C921">
            <v>4.9817E-2</v>
          </cell>
        </row>
        <row r="922">
          <cell r="A922">
            <v>38607</v>
          </cell>
          <cell r="B922">
            <v>4.9897</v>
          </cell>
          <cell r="C922">
            <v>4.9896999999999997E-2</v>
          </cell>
        </row>
        <row r="923">
          <cell r="A923">
            <v>38608</v>
          </cell>
          <cell r="B923">
            <v>4.9652000000000003</v>
          </cell>
          <cell r="C923">
            <v>4.9652000000000002E-2</v>
          </cell>
        </row>
        <row r="924">
          <cell r="A924">
            <v>38609</v>
          </cell>
          <cell r="B924">
            <v>4.9795999999999996</v>
          </cell>
          <cell r="C924">
            <v>4.9795999999999993E-2</v>
          </cell>
        </row>
        <row r="925">
          <cell r="A925">
            <v>38610</v>
          </cell>
          <cell r="B925">
            <v>4.9976000000000003</v>
          </cell>
          <cell r="C925">
            <v>4.9976E-2</v>
          </cell>
        </row>
        <row r="926">
          <cell r="A926">
            <v>38611</v>
          </cell>
          <cell r="B926">
            <v>5.0236000000000001</v>
          </cell>
          <cell r="C926">
            <v>5.0236000000000003E-2</v>
          </cell>
        </row>
        <row r="927">
          <cell r="A927">
            <v>38614</v>
          </cell>
          <cell r="B927">
            <v>5.0201000000000002</v>
          </cell>
          <cell r="C927">
            <v>5.0201000000000003E-2</v>
          </cell>
        </row>
        <row r="928">
          <cell r="A928">
            <v>38615</v>
          </cell>
          <cell r="B928">
            <v>5.0033000000000003</v>
          </cell>
          <cell r="C928">
            <v>5.0033000000000001E-2</v>
          </cell>
        </row>
        <row r="929">
          <cell r="A929">
            <v>38616</v>
          </cell>
          <cell r="B929">
            <v>4.9683000000000002</v>
          </cell>
          <cell r="C929">
            <v>4.9683000000000005E-2</v>
          </cell>
        </row>
        <row r="930">
          <cell r="A930">
            <v>38617</v>
          </cell>
          <cell r="B930">
            <v>4.9737999999999998</v>
          </cell>
          <cell r="C930">
            <v>4.9737999999999997E-2</v>
          </cell>
        </row>
        <row r="931">
          <cell r="A931">
            <v>38618</v>
          </cell>
          <cell r="B931">
            <v>5.0152999999999999</v>
          </cell>
          <cell r="C931">
            <v>5.0152999999999996E-2</v>
          </cell>
        </row>
        <row r="932">
          <cell r="A932">
            <v>38621</v>
          </cell>
          <cell r="B932">
            <v>5.0462999999999996</v>
          </cell>
          <cell r="C932">
            <v>5.0462999999999994E-2</v>
          </cell>
        </row>
        <row r="933">
          <cell r="A933">
            <v>38622</v>
          </cell>
          <cell r="B933">
            <v>5.0290999999999997</v>
          </cell>
          <cell r="C933">
            <v>5.0290999999999995E-2</v>
          </cell>
        </row>
        <row r="934">
          <cell r="A934">
            <v>38623</v>
          </cell>
          <cell r="B934">
            <v>5.0095999999999998</v>
          </cell>
          <cell r="C934">
            <v>5.0096000000000002E-2</v>
          </cell>
        </row>
        <row r="935">
          <cell r="A935">
            <v>38624</v>
          </cell>
          <cell r="B935">
            <v>5.0340999999999996</v>
          </cell>
          <cell r="C935">
            <v>5.0340999999999997E-2</v>
          </cell>
        </row>
        <row r="936">
          <cell r="A936">
            <v>38625</v>
          </cell>
          <cell r="B936">
            <v>5.0240999999999998</v>
          </cell>
          <cell r="C936">
            <v>5.0241000000000001E-2</v>
          </cell>
        </row>
        <row r="937">
          <cell r="A937">
            <v>38628</v>
          </cell>
          <cell r="B937">
            <v>5.0366</v>
          </cell>
          <cell r="C937">
            <v>5.0366000000000001E-2</v>
          </cell>
        </row>
        <row r="938">
          <cell r="A938">
            <v>38629</v>
          </cell>
          <cell r="B938">
            <v>5.0121000000000002</v>
          </cell>
          <cell r="C938">
            <v>5.0120999999999999E-2</v>
          </cell>
        </row>
        <row r="939">
          <cell r="A939">
            <v>38630</v>
          </cell>
          <cell r="B939">
            <v>4.9875999999999996</v>
          </cell>
          <cell r="C939">
            <v>4.9875999999999997E-2</v>
          </cell>
        </row>
        <row r="940">
          <cell r="A940">
            <v>38631</v>
          </cell>
          <cell r="B940">
            <v>5.0026999999999999</v>
          </cell>
          <cell r="C940">
            <v>5.0027000000000002E-2</v>
          </cell>
        </row>
        <row r="941">
          <cell r="A941">
            <v>38632</v>
          </cell>
          <cell r="B941">
            <v>4.9931999999999999</v>
          </cell>
          <cell r="C941">
            <v>4.9931999999999997E-2</v>
          </cell>
        </row>
        <row r="942">
          <cell r="A942">
            <v>38635</v>
          </cell>
          <cell r="B942">
            <v>4.9977</v>
          </cell>
          <cell r="C942">
            <v>4.9977000000000001E-2</v>
          </cell>
        </row>
        <row r="943">
          <cell r="A943">
            <v>38636</v>
          </cell>
          <cell r="B943">
            <v>5.0342000000000002</v>
          </cell>
          <cell r="C943">
            <v>5.0342000000000005E-2</v>
          </cell>
        </row>
        <row r="944">
          <cell r="A944">
            <v>38637</v>
          </cell>
          <cell r="B944">
            <v>5.0972</v>
          </cell>
          <cell r="C944">
            <v>5.0971999999999996E-2</v>
          </cell>
        </row>
        <row r="945">
          <cell r="A945">
            <v>38638</v>
          </cell>
          <cell r="B945">
            <v>5.1132</v>
          </cell>
          <cell r="C945">
            <v>5.1131999999999997E-2</v>
          </cell>
        </row>
        <row r="946">
          <cell r="A946">
            <v>38639</v>
          </cell>
          <cell r="B946">
            <v>5.1113999999999997</v>
          </cell>
          <cell r="C946">
            <v>5.1114E-2</v>
          </cell>
        </row>
        <row r="947">
          <cell r="A947">
            <v>38642</v>
          </cell>
          <cell r="B947">
            <v>5.1189</v>
          </cell>
          <cell r="C947">
            <v>5.1188999999999998E-2</v>
          </cell>
        </row>
        <row r="948">
          <cell r="A948">
            <v>38643</v>
          </cell>
          <cell r="B948">
            <v>5.1169000000000002</v>
          </cell>
          <cell r="C948">
            <v>5.1168999999999999E-2</v>
          </cell>
        </row>
        <row r="949">
          <cell r="A949">
            <v>38644</v>
          </cell>
          <cell r="B949">
            <v>5.1323999999999996</v>
          </cell>
          <cell r="C949">
            <v>5.1323999999999995E-2</v>
          </cell>
        </row>
        <row r="950">
          <cell r="A950">
            <v>38645</v>
          </cell>
          <cell r="B950">
            <v>5.1210000000000004</v>
          </cell>
          <cell r="C950">
            <v>5.1210000000000006E-2</v>
          </cell>
        </row>
        <row r="951">
          <cell r="A951">
            <v>38646</v>
          </cell>
          <cell r="B951">
            <v>5.08</v>
          </cell>
          <cell r="C951">
            <v>5.0799999999999998E-2</v>
          </cell>
        </row>
        <row r="952">
          <cell r="A952">
            <v>38649</v>
          </cell>
          <cell r="B952">
            <v>5.0919999999999996</v>
          </cell>
          <cell r="C952">
            <v>5.0919999999999993E-2</v>
          </cell>
        </row>
        <row r="953">
          <cell r="A953">
            <v>38650</v>
          </cell>
          <cell r="B953">
            <v>5.141</v>
          </cell>
          <cell r="C953">
            <v>5.1409999999999997E-2</v>
          </cell>
        </row>
        <row r="954">
          <cell r="A954">
            <v>38651</v>
          </cell>
          <cell r="B954">
            <v>5.2015000000000002</v>
          </cell>
          <cell r="C954">
            <v>5.2015000000000006E-2</v>
          </cell>
        </row>
        <row r="955">
          <cell r="A955">
            <v>38652</v>
          </cell>
          <cell r="B955">
            <v>5.1955</v>
          </cell>
          <cell r="C955">
            <v>5.1955000000000001E-2</v>
          </cell>
        </row>
        <row r="956">
          <cell r="A956">
            <v>38653</v>
          </cell>
          <cell r="B956">
            <v>5.1929999999999996</v>
          </cell>
          <cell r="C956">
            <v>5.1929999999999997E-2</v>
          </cell>
        </row>
        <row r="957">
          <cell r="A957">
            <v>38656</v>
          </cell>
          <cell r="B957">
            <v>5.1905000000000001</v>
          </cell>
          <cell r="C957">
            <v>5.1905E-2</v>
          </cell>
        </row>
        <row r="958">
          <cell r="A958">
            <v>38657</v>
          </cell>
          <cell r="B958">
            <v>5.1944999999999997</v>
          </cell>
          <cell r="C958">
            <v>5.1944999999999998E-2</v>
          </cell>
        </row>
        <row r="959">
          <cell r="A959">
            <v>38658</v>
          </cell>
          <cell r="B959">
            <v>5.1885000000000003</v>
          </cell>
          <cell r="C959">
            <v>5.1885000000000001E-2</v>
          </cell>
        </row>
        <row r="960">
          <cell r="A960">
            <v>38659</v>
          </cell>
          <cell r="B960">
            <v>5.2079000000000004</v>
          </cell>
          <cell r="C960">
            <v>5.2079000000000007E-2</v>
          </cell>
        </row>
        <row r="961">
          <cell r="A961">
            <v>38660</v>
          </cell>
          <cell r="B961">
            <v>5.2108999999999996</v>
          </cell>
          <cell r="C961">
            <v>5.2108999999999996E-2</v>
          </cell>
        </row>
        <row r="962">
          <cell r="A962">
            <v>38663</v>
          </cell>
          <cell r="B962">
            <v>5.1889000000000003</v>
          </cell>
          <cell r="C962">
            <v>5.1889000000000005E-2</v>
          </cell>
        </row>
        <row r="963">
          <cell r="A963">
            <v>38664</v>
          </cell>
          <cell r="B963">
            <v>5.1440000000000001</v>
          </cell>
          <cell r="C963">
            <v>5.144E-2</v>
          </cell>
        </row>
        <row r="964">
          <cell r="A964">
            <v>38665</v>
          </cell>
          <cell r="B964">
            <v>5.1814</v>
          </cell>
          <cell r="C964">
            <v>5.1813999999999999E-2</v>
          </cell>
        </row>
        <row r="965">
          <cell r="A965">
            <v>38666</v>
          </cell>
          <cell r="B965">
            <v>5.1612</v>
          </cell>
          <cell r="C965">
            <v>5.1611999999999998E-2</v>
          </cell>
        </row>
        <row r="966">
          <cell r="A966">
            <v>38667</v>
          </cell>
          <cell r="B966">
            <v>5.1627000000000001</v>
          </cell>
          <cell r="C966">
            <v>5.1626999999999999E-2</v>
          </cell>
        </row>
        <row r="967">
          <cell r="A967">
            <v>38670</v>
          </cell>
          <cell r="B967">
            <v>5.1737000000000002</v>
          </cell>
          <cell r="C967">
            <v>5.1737000000000005E-2</v>
          </cell>
        </row>
        <row r="968">
          <cell r="A968">
            <v>38671</v>
          </cell>
          <cell r="B968">
            <v>5.1346999999999996</v>
          </cell>
          <cell r="C968">
            <v>5.1346999999999997E-2</v>
          </cell>
        </row>
        <row r="969">
          <cell r="A969">
            <v>38672</v>
          </cell>
          <cell r="B969">
            <v>5.0852000000000004</v>
          </cell>
          <cell r="C969">
            <v>5.0852000000000001E-2</v>
          </cell>
        </row>
        <row r="970">
          <cell r="A970">
            <v>38673</v>
          </cell>
          <cell r="B970">
            <v>5.0774999999999997</v>
          </cell>
          <cell r="C970">
            <v>5.0774999999999994E-2</v>
          </cell>
        </row>
        <row r="971">
          <cell r="A971">
            <v>38674</v>
          </cell>
          <cell r="B971">
            <v>5.0955000000000004</v>
          </cell>
          <cell r="C971">
            <v>5.0955E-2</v>
          </cell>
        </row>
        <row r="972">
          <cell r="A972">
            <v>38677</v>
          </cell>
          <cell r="B972">
            <v>5.0804999999999998</v>
          </cell>
          <cell r="C972">
            <v>5.0804999999999996E-2</v>
          </cell>
        </row>
        <row r="973">
          <cell r="A973">
            <v>38678</v>
          </cell>
          <cell r="B973">
            <v>5.0491999999999999</v>
          </cell>
          <cell r="C973">
            <v>5.0492000000000002E-2</v>
          </cell>
        </row>
        <row r="974">
          <cell r="A974">
            <v>38679</v>
          </cell>
          <cell r="B974">
            <v>5.0316999999999998</v>
          </cell>
          <cell r="C974">
            <v>5.0317000000000001E-2</v>
          </cell>
        </row>
        <row r="975">
          <cell r="A975">
            <v>38680</v>
          </cell>
          <cell r="B975">
            <v>5.0289999999999999</v>
          </cell>
          <cell r="C975">
            <v>5.0290000000000001E-2</v>
          </cell>
        </row>
        <row r="976">
          <cell r="A976">
            <v>38681</v>
          </cell>
          <cell r="B976">
            <v>5.0227000000000004</v>
          </cell>
          <cell r="C976">
            <v>5.0227000000000001E-2</v>
          </cell>
        </row>
        <row r="977">
          <cell r="A977">
            <v>38684</v>
          </cell>
          <cell r="B977">
            <v>5.0225</v>
          </cell>
          <cell r="C977">
            <v>5.0224999999999999E-2</v>
          </cell>
        </row>
        <row r="978">
          <cell r="A978">
            <v>38685</v>
          </cell>
          <cell r="B978">
            <v>5.0484999999999998</v>
          </cell>
          <cell r="C978">
            <v>5.0484999999999995E-2</v>
          </cell>
        </row>
        <row r="979">
          <cell r="A979">
            <v>38686</v>
          </cell>
          <cell r="B979">
            <v>5.0439999999999996</v>
          </cell>
          <cell r="C979">
            <v>5.0439999999999999E-2</v>
          </cell>
        </row>
        <row r="980">
          <cell r="A980">
            <v>38687</v>
          </cell>
          <cell r="B980">
            <v>5.0430000000000001</v>
          </cell>
          <cell r="C980">
            <v>5.0430000000000003E-2</v>
          </cell>
        </row>
        <row r="981">
          <cell r="A981">
            <v>38688</v>
          </cell>
          <cell r="B981">
            <v>5.0789999999999997</v>
          </cell>
          <cell r="C981">
            <v>5.0789999999999995E-2</v>
          </cell>
        </row>
        <row r="982">
          <cell r="A982">
            <v>38691</v>
          </cell>
          <cell r="B982">
            <v>5.1059999999999999</v>
          </cell>
          <cell r="C982">
            <v>5.1060000000000001E-2</v>
          </cell>
        </row>
        <row r="983">
          <cell r="A983">
            <v>38692</v>
          </cell>
          <cell r="B983">
            <v>5.0477999999999996</v>
          </cell>
          <cell r="C983">
            <v>5.0477999999999995E-2</v>
          </cell>
        </row>
        <row r="984">
          <cell r="A984">
            <v>38693</v>
          </cell>
          <cell r="B984">
            <v>5.0622999999999996</v>
          </cell>
          <cell r="C984">
            <v>5.0622999999999994E-2</v>
          </cell>
        </row>
        <row r="985">
          <cell r="A985">
            <v>38694</v>
          </cell>
          <cell r="B985">
            <v>5.0343</v>
          </cell>
          <cell r="C985">
            <v>5.0342999999999999E-2</v>
          </cell>
        </row>
        <row r="986">
          <cell r="A986">
            <v>38695</v>
          </cell>
          <cell r="B986">
            <v>5.0975999999999999</v>
          </cell>
          <cell r="C986">
            <v>5.0976E-2</v>
          </cell>
        </row>
        <row r="987">
          <cell r="A987">
            <v>38698</v>
          </cell>
          <cell r="B987">
            <v>5.117</v>
          </cell>
          <cell r="C987">
            <v>5.117E-2</v>
          </cell>
        </row>
        <row r="988">
          <cell r="A988">
            <v>38699</v>
          </cell>
          <cell r="B988">
            <v>5.1047000000000002</v>
          </cell>
          <cell r="C988">
            <v>5.1047000000000002E-2</v>
          </cell>
        </row>
        <row r="989">
          <cell r="A989">
            <v>38700</v>
          </cell>
          <cell r="B989">
            <v>5.0620000000000003</v>
          </cell>
          <cell r="C989">
            <v>5.0620000000000005E-2</v>
          </cell>
        </row>
        <row r="990">
          <cell r="A990">
            <v>38701</v>
          </cell>
          <cell r="B990">
            <v>5.0490000000000004</v>
          </cell>
          <cell r="C990">
            <v>5.0490000000000007E-2</v>
          </cell>
        </row>
        <row r="991">
          <cell r="A991">
            <v>38702</v>
          </cell>
          <cell r="B991">
            <v>4.9984999999999999</v>
          </cell>
          <cell r="C991">
            <v>4.9985000000000002E-2</v>
          </cell>
        </row>
        <row r="992">
          <cell r="A992">
            <v>38705</v>
          </cell>
          <cell r="B992">
            <v>4.9924999999999997</v>
          </cell>
          <cell r="C992">
            <v>4.9924999999999997E-2</v>
          </cell>
        </row>
        <row r="993">
          <cell r="A993">
            <v>38706</v>
          </cell>
          <cell r="B993">
            <v>5.0033000000000003</v>
          </cell>
          <cell r="C993">
            <v>5.0033000000000001E-2</v>
          </cell>
        </row>
        <row r="994">
          <cell r="A994">
            <v>38707</v>
          </cell>
          <cell r="B994">
            <v>4.9930000000000003</v>
          </cell>
          <cell r="C994">
            <v>4.9930000000000002E-2</v>
          </cell>
        </row>
        <row r="995">
          <cell r="A995">
            <v>38708</v>
          </cell>
          <cell r="B995">
            <v>4.9684999999999997</v>
          </cell>
          <cell r="C995">
            <v>4.9685E-2</v>
          </cell>
        </row>
        <row r="996">
          <cell r="A996">
            <v>38709</v>
          </cell>
          <cell r="B996">
            <v>4.9493</v>
          </cell>
          <cell r="C996">
            <v>4.9493000000000002E-2</v>
          </cell>
        </row>
        <row r="997">
          <cell r="A997">
            <v>38712</v>
          </cell>
          <cell r="B997">
            <v>4.9493</v>
          </cell>
          <cell r="C997">
            <v>4.9493000000000002E-2</v>
          </cell>
        </row>
        <row r="998">
          <cell r="A998">
            <v>38713</v>
          </cell>
          <cell r="B998">
            <v>4.9505999999999997</v>
          </cell>
          <cell r="C998">
            <v>4.9505999999999994E-2</v>
          </cell>
        </row>
        <row r="999">
          <cell r="A999">
            <v>38714</v>
          </cell>
          <cell r="B999">
            <v>4.8971</v>
          </cell>
          <cell r="C999">
            <v>4.8971000000000001E-2</v>
          </cell>
        </row>
        <row r="1000">
          <cell r="A1000">
            <v>38715</v>
          </cell>
          <cell r="B1000">
            <v>4.9248000000000003</v>
          </cell>
          <cell r="C1000">
            <v>4.9248E-2</v>
          </cell>
        </row>
        <row r="1001">
          <cell r="A1001">
            <v>38716</v>
          </cell>
          <cell r="B1001">
            <v>4.9253</v>
          </cell>
          <cell r="C1001">
            <v>4.9252999999999998E-2</v>
          </cell>
        </row>
        <row r="1002">
          <cell r="A1002">
            <v>38719</v>
          </cell>
          <cell r="B1002">
            <v>4.9253</v>
          </cell>
          <cell r="C1002">
            <v>4.9252999999999998E-2</v>
          </cell>
        </row>
        <row r="1003">
          <cell r="A1003">
            <v>38720</v>
          </cell>
          <cell r="B1003">
            <v>4.9443000000000001</v>
          </cell>
          <cell r="C1003">
            <v>4.9443000000000001E-2</v>
          </cell>
        </row>
        <row r="1004">
          <cell r="A1004">
            <v>38721</v>
          </cell>
          <cell r="B1004">
            <v>4.9367999999999999</v>
          </cell>
          <cell r="C1004">
            <v>4.9367999999999995E-2</v>
          </cell>
        </row>
        <row r="1005">
          <cell r="A1005">
            <v>38722</v>
          </cell>
          <cell r="B1005">
            <v>4.9554999999999998</v>
          </cell>
          <cell r="C1005">
            <v>4.9554999999999995E-2</v>
          </cell>
        </row>
        <row r="1006">
          <cell r="A1006">
            <v>38723</v>
          </cell>
          <cell r="B1006">
            <v>4.9824999999999999</v>
          </cell>
          <cell r="C1006">
            <v>4.9825000000000001E-2</v>
          </cell>
        </row>
        <row r="1007">
          <cell r="A1007">
            <v>38726</v>
          </cell>
          <cell r="B1007">
            <v>4.9889999999999999</v>
          </cell>
          <cell r="C1007">
            <v>4.9889999999999997E-2</v>
          </cell>
        </row>
        <row r="1008">
          <cell r="A1008">
            <v>38727</v>
          </cell>
          <cell r="B1008">
            <v>5.024</v>
          </cell>
          <cell r="C1008">
            <v>5.024E-2</v>
          </cell>
        </row>
        <row r="1009">
          <cell r="A1009">
            <v>38728</v>
          </cell>
          <cell r="B1009">
            <v>5.0235000000000003</v>
          </cell>
          <cell r="C1009">
            <v>5.0235000000000002E-2</v>
          </cell>
        </row>
        <row r="1010">
          <cell r="A1010">
            <v>38729</v>
          </cell>
          <cell r="B1010">
            <v>5.0220000000000002</v>
          </cell>
          <cell r="C1010">
            <v>5.0220000000000001E-2</v>
          </cell>
        </row>
        <row r="1011">
          <cell r="A1011">
            <v>38730</v>
          </cell>
          <cell r="B1011">
            <v>4.9901999999999997</v>
          </cell>
          <cell r="C1011">
            <v>4.9901999999999995E-2</v>
          </cell>
        </row>
        <row r="1012">
          <cell r="A1012">
            <v>38733</v>
          </cell>
          <cell r="B1012">
            <v>4.9827000000000004</v>
          </cell>
          <cell r="C1012">
            <v>4.9827000000000003E-2</v>
          </cell>
        </row>
        <row r="1013">
          <cell r="A1013">
            <v>38734</v>
          </cell>
          <cell r="B1013">
            <v>4.9537000000000004</v>
          </cell>
          <cell r="C1013">
            <v>4.9537000000000005E-2</v>
          </cell>
        </row>
        <row r="1014">
          <cell r="A1014">
            <v>38735</v>
          </cell>
          <cell r="B1014">
            <v>4.9492000000000003</v>
          </cell>
          <cell r="C1014">
            <v>4.9492000000000001E-2</v>
          </cell>
        </row>
        <row r="1015">
          <cell r="A1015">
            <v>38736</v>
          </cell>
          <cell r="B1015">
            <v>4.9916999999999998</v>
          </cell>
          <cell r="C1015">
            <v>4.9916999999999996E-2</v>
          </cell>
        </row>
        <row r="1016">
          <cell r="A1016">
            <v>38737</v>
          </cell>
          <cell r="B1016">
            <v>4.9957000000000003</v>
          </cell>
          <cell r="C1016">
            <v>4.9957000000000001E-2</v>
          </cell>
        </row>
        <row r="1017">
          <cell r="A1017">
            <v>38740</v>
          </cell>
          <cell r="B1017">
            <v>5.0247000000000002</v>
          </cell>
          <cell r="C1017">
            <v>5.0247E-2</v>
          </cell>
        </row>
        <row r="1018">
          <cell r="A1018">
            <v>38741</v>
          </cell>
          <cell r="B1018">
            <v>5.0416999999999996</v>
          </cell>
          <cell r="C1018">
            <v>5.0416999999999997E-2</v>
          </cell>
        </row>
        <row r="1019">
          <cell r="A1019">
            <v>38742</v>
          </cell>
          <cell r="B1019">
            <v>5.0873999999999997</v>
          </cell>
          <cell r="C1019">
            <v>5.0873999999999996E-2</v>
          </cell>
        </row>
        <row r="1020">
          <cell r="A1020">
            <v>38743</v>
          </cell>
          <cell r="B1020">
            <v>5.1139000000000001</v>
          </cell>
          <cell r="C1020">
            <v>5.1139000000000004E-2</v>
          </cell>
        </row>
        <row r="1021">
          <cell r="A1021">
            <v>38744</v>
          </cell>
          <cell r="B1021">
            <v>5.1158999999999999</v>
          </cell>
          <cell r="C1021">
            <v>5.1158999999999996E-2</v>
          </cell>
        </row>
        <row r="1022">
          <cell r="A1022">
            <v>38747</v>
          </cell>
          <cell r="B1022">
            <v>5.1280000000000001</v>
          </cell>
          <cell r="C1022">
            <v>5.1279999999999999E-2</v>
          </cell>
        </row>
        <row r="1023">
          <cell r="A1023">
            <v>38748</v>
          </cell>
          <cell r="B1023">
            <v>5.1235999999999997</v>
          </cell>
          <cell r="C1023">
            <v>5.1235999999999997E-2</v>
          </cell>
        </row>
        <row r="1024">
          <cell r="A1024">
            <v>38749</v>
          </cell>
          <cell r="B1024">
            <v>5.1403999999999996</v>
          </cell>
          <cell r="C1024">
            <v>5.1403999999999998E-2</v>
          </cell>
        </row>
        <row r="1025">
          <cell r="A1025">
            <v>38750</v>
          </cell>
          <cell r="B1025">
            <v>5.1296999999999997</v>
          </cell>
          <cell r="C1025">
            <v>5.1296999999999995E-2</v>
          </cell>
        </row>
        <row r="1026">
          <cell r="A1026">
            <v>38751</v>
          </cell>
          <cell r="B1026">
            <v>5.0991999999999997</v>
          </cell>
          <cell r="C1026">
            <v>5.0991999999999996E-2</v>
          </cell>
        </row>
        <row r="1027">
          <cell r="A1027">
            <v>38754</v>
          </cell>
          <cell r="B1027">
            <v>5.1142000000000003</v>
          </cell>
          <cell r="C1027">
            <v>5.1142E-2</v>
          </cell>
        </row>
        <row r="1028">
          <cell r="A1028">
            <v>38755</v>
          </cell>
          <cell r="B1028">
            <v>5.1237000000000004</v>
          </cell>
          <cell r="C1028">
            <v>5.1237000000000005E-2</v>
          </cell>
        </row>
        <row r="1029">
          <cell r="A1029">
            <v>38756</v>
          </cell>
          <cell r="B1029">
            <v>5.1281999999999996</v>
          </cell>
          <cell r="C1029">
            <v>5.1281999999999994E-2</v>
          </cell>
        </row>
        <row r="1030">
          <cell r="A1030">
            <v>38757</v>
          </cell>
          <cell r="B1030">
            <v>5.1295000000000002</v>
          </cell>
          <cell r="C1030">
            <v>5.1295E-2</v>
          </cell>
        </row>
        <row r="1031">
          <cell r="A1031">
            <v>38758</v>
          </cell>
          <cell r="B1031">
            <v>5.1557000000000004</v>
          </cell>
          <cell r="C1031">
            <v>5.1557000000000006E-2</v>
          </cell>
        </row>
        <row r="1032">
          <cell r="A1032">
            <v>38761</v>
          </cell>
          <cell r="B1032">
            <v>5.1482999999999999</v>
          </cell>
          <cell r="C1032">
            <v>5.1483000000000001E-2</v>
          </cell>
        </row>
        <row r="1033">
          <cell r="A1033">
            <v>38762</v>
          </cell>
          <cell r="B1033">
            <v>5.1603000000000003</v>
          </cell>
          <cell r="C1033">
            <v>5.1603000000000003E-2</v>
          </cell>
        </row>
        <row r="1034">
          <cell r="A1034">
            <v>38763</v>
          </cell>
          <cell r="B1034">
            <v>5.1566999999999998</v>
          </cell>
          <cell r="C1034">
            <v>5.1567000000000002E-2</v>
          </cell>
        </row>
        <row r="1035">
          <cell r="A1035">
            <v>38764</v>
          </cell>
          <cell r="B1035">
            <v>5.1337000000000002</v>
          </cell>
          <cell r="C1035">
            <v>5.1337000000000001E-2</v>
          </cell>
        </row>
        <row r="1036">
          <cell r="A1036">
            <v>38765</v>
          </cell>
          <cell r="B1036">
            <v>5.0762</v>
          </cell>
          <cell r="C1036">
            <v>5.0762000000000002E-2</v>
          </cell>
        </row>
        <row r="1037">
          <cell r="A1037">
            <v>38768</v>
          </cell>
          <cell r="B1037">
            <v>5.0677000000000003</v>
          </cell>
          <cell r="C1037">
            <v>5.0677E-2</v>
          </cell>
        </row>
        <row r="1038">
          <cell r="A1038">
            <v>38769</v>
          </cell>
          <cell r="B1038">
            <v>5.0833000000000004</v>
          </cell>
          <cell r="C1038">
            <v>5.0833000000000003E-2</v>
          </cell>
        </row>
        <row r="1039">
          <cell r="A1039">
            <v>38770</v>
          </cell>
          <cell r="B1039">
            <v>5.0369000000000002</v>
          </cell>
          <cell r="C1039">
            <v>5.0369000000000004E-2</v>
          </cell>
        </row>
        <row r="1040">
          <cell r="A1040">
            <v>38771</v>
          </cell>
          <cell r="B1040">
            <v>5.0674000000000001</v>
          </cell>
          <cell r="C1040">
            <v>5.0674000000000004E-2</v>
          </cell>
        </row>
        <row r="1041">
          <cell r="A1041">
            <v>38772</v>
          </cell>
          <cell r="B1041">
            <v>5.0648999999999997</v>
          </cell>
          <cell r="C1041">
            <v>5.0649E-2</v>
          </cell>
        </row>
        <row r="1042">
          <cell r="A1042">
            <v>38775</v>
          </cell>
          <cell r="B1042">
            <v>5.0671999999999997</v>
          </cell>
          <cell r="C1042">
            <v>5.0671999999999995E-2</v>
          </cell>
        </row>
        <row r="1043">
          <cell r="A1043">
            <v>38776</v>
          </cell>
          <cell r="B1043">
            <v>5.0366999999999997</v>
          </cell>
          <cell r="C1043">
            <v>5.0366999999999995E-2</v>
          </cell>
        </row>
        <row r="1044">
          <cell r="A1044">
            <v>38777</v>
          </cell>
          <cell r="B1044">
            <v>5.0742000000000003</v>
          </cell>
          <cell r="C1044">
            <v>5.0742000000000002E-2</v>
          </cell>
        </row>
        <row r="1045">
          <cell r="A1045">
            <v>38778</v>
          </cell>
          <cell r="B1045">
            <v>5.1082000000000001</v>
          </cell>
          <cell r="C1045">
            <v>5.1082000000000002E-2</v>
          </cell>
        </row>
        <row r="1046">
          <cell r="A1046">
            <v>38779</v>
          </cell>
          <cell r="B1046">
            <v>5.1317000000000004</v>
          </cell>
          <cell r="C1046">
            <v>5.1317000000000002E-2</v>
          </cell>
        </row>
        <row r="1047">
          <cell r="A1047">
            <v>38782</v>
          </cell>
          <cell r="B1047">
            <v>5.1936999999999998</v>
          </cell>
          <cell r="C1047">
            <v>5.1936999999999997E-2</v>
          </cell>
        </row>
        <row r="1048">
          <cell r="A1048">
            <v>38783</v>
          </cell>
          <cell r="B1048">
            <v>5.1481000000000003</v>
          </cell>
          <cell r="C1048">
            <v>5.1481000000000006E-2</v>
          </cell>
        </row>
        <row r="1049">
          <cell r="A1049">
            <v>38784</v>
          </cell>
          <cell r="B1049">
            <v>5.1505999999999998</v>
          </cell>
          <cell r="C1049">
            <v>5.1505999999999996E-2</v>
          </cell>
        </row>
        <row r="1050">
          <cell r="A1050">
            <v>38785</v>
          </cell>
          <cell r="B1050">
            <v>5.1614000000000004</v>
          </cell>
          <cell r="C1050">
            <v>5.1614000000000007E-2</v>
          </cell>
        </row>
        <row r="1051">
          <cell r="A1051">
            <v>38786</v>
          </cell>
          <cell r="B1051">
            <v>5.1714000000000002</v>
          </cell>
          <cell r="C1051">
            <v>5.1714000000000003E-2</v>
          </cell>
        </row>
        <row r="1052">
          <cell r="A1052">
            <v>38789</v>
          </cell>
          <cell r="B1052">
            <v>5.1764000000000001</v>
          </cell>
          <cell r="C1052">
            <v>5.1764000000000004E-2</v>
          </cell>
        </row>
        <row r="1053">
          <cell r="A1053">
            <v>38790</v>
          </cell>
          <cell r="B1053">
            <v>5.1189</v>
          </cell>
          <cell r="C1053">
            <v>5.1188999999999998E-2</v>
          </cell>
        </row>
        <row r="1054">
          <cell r="A1054">
            <v>38791</v>
          </cell>
          <cell r="B1054">
            <v>5.1444000000000001</v>
          </cell>
          <cell r="C1054">
            <v>5.1444000000000004E-2</v>
          </cell>
        </row>
        <row r="1055">
          <cell r="A1055">
            <v>38792</v>
          </cell>
          <cell r="B1055">
            <v>5.0768000000000004</v>
          </cell>
          <cell r="C1055">
            <v>5.0768000000000008E-2</v>
          </cell>
        </row>
        <row r="1056">
          <cell r="A1056">
            <v>38793</v>
          </cell>
          <cell r="B1056">
            <v>5.1013000000000002</v>
          </cell>
          <cell r="C1056">
            <v>5.1013000000000003E-2</v>
          </cell>
        </row>
        <row r="1057">
          <cell r="A1057">
            <v>38796</v>
          </cell>
          <cell r="B1057">
            <v>5.1013000000000002</v>
          </cell>
          <cell r="C1057">
            <v>5.1013000000000003E-2</v>
          </cell>
        </row>
        <row r="1058">
          <cell r="A1058">
            <v>38797</v>
          </cell>
          <cell r="B1058">
            <v>5.1242999999999999</v>
          </cell>
          <cell r="C1058">
            <v>5.1242999999999997E-2</v>
          </cell>
        </row>
        <row r="1059">
          <cell r="A1059">
            <v>38798</v>
          </cell>
          <cell r="B1059">
            <v>5.1059000000000001</v>
          </cell>
          <cell r="C1059">
            <v>5.1059E-2</v>
          </cell>
        </row>
        <row r="1060">
          <cell r="A1060">
            <v>38799</v>
          </cell>
          <cell r="B1060">
            <v>5.1238999999999999</v>
          </cell>
          <cell r="C1060">
            <v>5.1239E-2</v>
          </cell>
        </row>
        <row r="1061">
          <cell r="A1061">
            <v>38800</v>
          </cell>
          <cell r="B1061">
            <v>5.0769000000000002</v>
          </cell>
          <cell r="C1061">
            <v>5.0769000000000002E-2</v>
          </cell>
        </row>
        <row r="1062">
          <cell r="A1062">
            <v>38803</v>
          </cell>
          <cell r="B1062">
            <v>5.0989000000000004</v>
          </cell>
          <cell r="C1062">
            <v>5.0989000000000007E-2</v>
          </cell>
        </row>
        <row r="1063">
          <cell r="A1063">
            <v>38804</v>
          </cell>
          <cell r="B1063">
            <v>5.1249000000000002</v>
          </cell>
          <cell r="C1063">
            <v>5.1249000000000003E-2</v>
          </cell>
        </row>
        <row r="1064">
          <cell r="A1064">
            <v>38805</v>
          </cell>
          <cell r="B1064">
            <v>5.1444000000000001</v>
          </cell>
          <cell r="C1064">
            <v>5.1444000000000004E-2</v>
          </cell>
        </row>
        <row r="1065">
          <cell r="A1065">
            <v>38806</v>
          </cell>
          <cell r="B1065">
            <v>5.1917</v>
          </cell>
          <cell r="C1065">
            <v>5.1916999999999998E-2</v>
          </cell>
        </row>
        <row r="1066">
          <cell r="A1066">
            <v>38807</v>
          </cell>
          <cell r="B1066">
            <v>5.1752000000000002</v>
          </cell>
          <cell r="C1066">
            <v>5.1751999999999999E-2</v>
          </cell>
        </row>
        <row r="1067">
          <cell r="A1067">
            <v>38810</v>
          </cell>
          <cell r="B1067">
            <v>5.2046999999999999</v>
          </cell>
          <cell r="C1067">
            <v>5.2046999999999996E-2</v>
          </cell>
        </row>
        <row r="1068">
          <cell r="A1068">
            <v>38811</v>
          </cell>
          <cell r="B1068">
            <v>5.2286999999999999</v>
          </cell>
          <cell r="C1068">
            <v>5.2287E-2</v>
          </cell>
        </row>
        <row r="1069">
          <cell r="A1069">
            <v>38812</v>
          </cell>
          <cell r="B1069">
            <v>5.2321999999999997</v>
          </cell>
          <cell r="C1069">
            <v>5.2322E-2</v>
          </cell>
        </row>
        <row r="1070">
          <cell r="A1070">
            <v>38813</v>
          </cell>
          <cell r="B1070">
            <v>5.2807000000000004</v>
          </cell>
          <cell r="C1070">
            <v>5.2807000000000007E-2</v>
          </cell>
        </row>
        <row r="1071">
          <cell r="A1071">
            <v>38814</v>
          </cell>
          <cell r="B1071">
            <v>5.3470000000000004</v>
          </cell>
          <cell r="C1071">
            <v>5.3470000000000004E-2</v>
          </cell>
        </row>
        <row r="1072">
          <cell r="A1072">
            <v>38817</v>
          </cell>
          <cell r="B1072">
            <v>5.3375000000000004</v>
          </cell>
          <cell r="C1072">
            <v>5.3375000000000006E-2</v>
          </cell>
        </row>
        <row r="1073">
          <cell r="A1073">
            <v>38818</v>
          </cell>
          <cell r="B1073">
            <v>5.3194999999999997</v>
          </cell>
          <cell r="C1073">
            <v>5.3194999999999999E-2</v>
          </cell>
        </row>
        <row r="1074">
          <cell r="A1074">
            <v>38819</v>
          </cell>
          <cell r="B1074">
            <v>5.3533999999999997</v>
          </cell>
          <cell r="C1074">
            <v>5.3533999999999998E-2</v>
          </cell>
        </row>
        <row r="1075">
          <cell r="A1075">
            <v>38820</v>
          </cell>
          <cell r="B1075">
            <v>5.3977000000000004</v>
          </cell>
          <cell r="C1075">
            <v>5.3977000000000004E-2</v>
          </cell>
        </row>
        <row r="1076">
          <cell r="A1076">
            <v>38821</v>
          </cell>
          <cell r="B1076">
            <v>5.4019000000000004</v>
          </cell>
          <cell r="C1076">
            <v>5.4019000000000005E-2</v>
          </cell>
        </row>
        <row r="1077">
          <cell r="A1077">
            <v>38824</v>
          </cell>
          <cell r="B1077">
            <v>5.3864000000000001</v>
          </cell>
          <cell r="C1077">
            <v>5.3864000000000002E-2</v>
          </cell>
        </row>
        <row r="1078">
          <cell r="A1078">
            <v>38825</v>
          </cell>
          <cell r="B1078">
            <v>5.3757999999999999</v>
          </cell>
          <cell r="C1078">
            <v>5.3758E-2</v>
          </cell>
        </row>
        <row r="1079">
          <cell r="A1079">
            <v>38826</v>
          </cell>
          <cell r="B1079">
            <v>5.4183000000000003</v>
          </cell>
          <cell r="C1079">
            <v>5.4183000000000002E-2</v>
          </cell>
        </row>
        <row r="1080">
          <cell r="A1080">
            <v>38827</v>
          </cell>
          <cell r="B1080">
            <v>5.4592999999999998</v>
          </cell>
          <cell r="C1080">
            <v>5.4592999999999996E-2</v>
          </cell>
        </row>
        <row r="1081">
          <cell r="A1081">
            <v>38828</v>
          </cell>
          <cell r="B1081">
            <v>5.4367999999999999</v>
          </cell>
          <cell r="C1081">
            <v>5.4368E-2</v>
          </cell>
        </row>
        <row r="1082">
          <cell r="A1082">
            <v>38831</v>
          </cell>
          <cell r="B1082">
            <v>5.3973000000000004</v>
          </cell>
          <cell r="C1082">
            <v>5.3973000000000007E-2</v>
          </cell>
        </row>
        <row r="1083">
          <cell r="A1083">
            <v>38832</v>
          </cell>
          <cell r="B1083">
            <v>5.4622999999999999</v>
          </cell>
          <cell r="C1083">
            <v>5.4622999999999998E-2</v>
          </cell>
        </row>
        <row r="1084">
          <cell r="A1084">
            <v>38833</v>
          </cell>
          <cell r="B1084">
            <v>5.4728000000000003</v>
          </cell>
          <cell r="C1084">
            <v>5.4728000000000006E-2</v>
          </cell>
        </row>
        <row r="1085">
          <cell r="A1085">
            <v>38834</v>
          </cell>
          <cell r="B1085">
            <v>5.4614000000000003</v>
          </cell>
          <cell r="C1085">
            <v>5.4614000000000003E-2</v>
          </cell>
        </row>
        <row r="1086">
          <cell r="A1086">
            <v>38835</v>
          </cell>
          <cell r="B1086">
            <v>5.4298999999999999</v>
          </cell>
          <cell r="C1086">
            <v>5.4299E-2</v>
          </cell>
        </row>
        <row r="1087">
          <cell r="A1087">
            <v>38838</v>
          </cell>
          <cell r="B1087">
            <v>5.4513999999999996</v>
          </cell>
          <cell r="C1087">
            <v>5.4513999999999993E-2</v>
          </cell>
        </row>
        <row r="1088">
          <cell r="A1088">
            <v>38839</v>
          </cell>
          <cell r="B1088">
            <v>5.4214000000000002</v>
          </cell>
          <cell r="C1088">
            <v>5.4214000000000005E-2</v>
          </cell>
        </row>
        <row r="1089">
          <cell r="A1089">
            <v>38840</v>
          </cell>
          <cell r="B1089">
            <v>5.4089</v>
          </cell>
          <cell r="C1089">
            <v>5.4088999999999998E-2</v>
          </cell>
        </row>
        <row r="1090">
          <cell r="A1090">
            <v>38841</v>
          </cell>
          <cell r="B1090">
            <v>5.4058999999999999</v>
          </cell>
          <cell r="C1090">
            <v>5.4058999999999996E-2</v>
          </cell>
        </row>
        <row r="1091">
          <cell r="A1091">
            <v>38842</v>
          </cell>
          <cell r="B1091">
            <v>5.3963999999999999</v>
          </cell>
          <cell r="C1091">
            <v>5.3963999999999998E-2</v>
          </cell>
        </row>
        <row r="1092">
          <cell r="A1092">
            <v>38845</v>
          </cell>
          <cell r="B1092">
            <v>5.3842999999999996</v>
          </cell>
          <cell r="C1092">
            <v>5.3842999999999995E-2</v>
          </cell>
        </row>
        <row r="1093">
          <cell r="A1093">
            <v>38846</v>
          </cell>
          <cell r="B1093">
            <v>5.4097999999999997</v>
          </cell>
          <cell r="C1093">
            <v>5.4098E-2</v>
          </cell>
        </row>
        <row r="1094">
          <cell r="A1094">
            <v>38847</v>
          </cell>
          <cell r="B1094">
            <v>5.4032999999999998</v>
          </cell>
          <cell r="C1094">
            <v>5.4032999999999998E-2</v>
          </cell>
        </row>
        <row r="1095">
          <cell r="A1095">
            <v>38848</v>
          </cell>
          <cell r="B1095">
            <v>5.4157999999999999</v>
          </cell>
          <cell r="C1095">
            <v>5.4157999999999998E-2</v>
          </cell>
        </row>
        <row r="1096">
          <cell r="A1096">
            <v>38849</v>
          </cell>
          <cell r="B1096">
            <v>5.4101999999999997</v>
          </cell>
          <cell r="C1096">
            <v>5.4101999999999997E-2</v>
          </cell>
        </row>
        <row r="1097">
          <cell r="A1097">
            <v>38852</v>
          </cell>
          <cell r="B1097">
            <v>5.3712</v>
          </cell>
          <cell r="C1097">
            <v>5.3712000000000003E-2</v>
          </cell>
        </row>
        <row r="1098">
          <cell r="A1098">
            <v>38853</v>
          </cell>
          <cell r="B1098">
            <v>5.3239999999999998</v>
          </cell>
          <cell r="C1098">
            <v>5.3239999999999996E-2</v>
          </cell>
        </row>
        <row r="1099">
          <cell r="A1099">
            <v>38854</v>
          </cell>
          <cell r="B1099">
            <v>5.3193000000000001</v>
          </cell>
          <cell r="C1099">
            <v>5.3193000000000004E-2</v>
          </cell>
        </row>
        <row r="1100">
          <cell r="A1100">
            <v>38855</v>
          </cell>
          <cell r="B1100">
            <v>5.2613000000000003</v>
          </cell>
          <cell r="C1100">
            <v>5.2613E-2</v>
          </cell>
        </row>
        <row r="1101">
          <cell r="A1101">
            <v>38856</v>
          </cell>
          <cell r="B1101">
            <v>5.2771999999999997</v>
          </cell>
          <cell r="C1101">
            <v>5.2771999999999999E-2</v>
          </cell>
        </row>
        <row r="1102">
          <cell r="A1102">
            <v>38859</v>
          </cell>
          <cell r="B1102">
            <v>5.2442000000000002</v>
          </cell>
          <cell r="C1102">
            <v>5.2442000000000003E-2</v>
          </cell>
        </row>
        <row r="1103">
          <cell r="A1103">
            <v>38860</v>
          </cell>
          <cell r="B1103">
            <v>5.2721999999999998</v>
          </cell>
          <cell r="C1103">
            <v>5.2721999999999998E-2</v>
          </cell>
        </row>
        <row r="1104">
          <cell r="A1104">
            <v>38861</v>
          </cell>
          <cell r="B1104">
            <v>5.2317</v>
          </cell>
          <cell r="C1104">
            <v>5.2317000000000002E-2</v>
          </cell>
        </row>
        <row r="1105">
          <cell r="A1105">
            <v>38862</v>
          </cell>
          <cell r="B1105">
            <v>5.2248000000000001</v>
          </cell>
          <cell r="C1105">
            <v>5.2248000000000003E-2</v>
          </cell>
        </row>
        <row r="1106">
          <cell r="A1106">
            <v>38863</v>
          </cell>
          <cell r="B1106">
            <v>5.2427999999999999</v>
          </cell>
          <cell r="C1106">
            <v>5.2428000000000002E-2</v>
          </cell>
        </row>
        <row r="1107">
          <cell r="A1107">
            <v>38866</v>
          </cell>
          <cell r="B1107">
            <v>5.2370000000000001</v>
          </cell>
          <cell r="C1107">
            <v>5.237E-2</v>
          </cell>
        </row>
        <row r="1108">
          <cell r="A1108">
            <v>38867</v>
          </cell>
          <cell r="B1108">
            <v>5.2885</v>
          </cell>
          <cell r="C1108">
            <v>5.2885000000000001E-2</v>
          </cell>
        </row>
        <row r="1109">
          <cell r="A1109">
            <v>38868</v>
          </cell>
          <cell r="B1109">
            <v>5.3739999999999997</v>
          </cell>
          <cell r="C1109">
            <v>5.3739999999999996E-2</v>
          </cell>
        </row>
        <row r="1110">
          <cell r="A1110">
            <v>38869</v>
          </cell>
          <cell r="B1110">
            <v>5.3265000000000002</v>
          </cell>
          <cell r="C1110">
            <v>5.3265E-2</v>
          </cell>
        </row>
        <row r="1111">
          <cell r="A1111">
            <v>38870</v>
          </cell>
          <cell r="B1111">
            <v>5.2602000000000002</v>
          </cell>
          <cell r="C1111">
            <v>5.2602000000000003E-2</v>
          </cell>
        </row>
        <row r="1112">
          <cell r="A1112">
            <v>38873</v>
          </cell>
          <cell r="B1112">
            <v>5.2655000000000003</v>
          </cell>
          <cell r="C1112">
            <v>5.2655E-2</v>
          </cell>
        </row>
        <row r="1113">
          <cell r="A1113">
            <v>38874</v>
          </cell>
          <cell r="B1113">
            <v>5.2431000000000001</v>
          </cell>
          <cell r="C1113">
            <v>5.2430999999999998E-2</v>
          </cell>
        </row>
        <row r="1114">
          <cell r="A1114">
            <v>38875</v>
          </cell>
          <cell r="B1114">
            <v>5.2645</v>
          </cell>
          <cell r="C1114">
            <v>5.2644999999999997E-2</v>
          </cell>
        </row>
        <row r="1115">
          <cell r="A1115">
            <v>38876</v>
          </cell>
          <cell r="B1115">
            <v>5.2789999999999999</v>
          </cell>
          <cell r="C1115">
            <v>5.2789999999999997E-2</v>
          </cell>
        </row>
        <row r="1116">
          <cell r="A1116">
            <v>38877</v>
          </cell>
          <cell r="B1116">
            <v>5.3215000000000003</v>
          </cell>
          <cell r="C1116">
            <v>5.3215000000000005E-2</v>
          </cell>
        </row>
        <row r="1117">
          <cell r="A1117">
            <v>38880</v>
          </cell>
          <cell r="B1117">
            <v>5.3061999999999996</v>
          </cell>
          <cell r="C1117">
            <v>5.3061999999999998E-2</v>
          </cell>
        </row>
        <row r="1118">
          <cell r="A1118">
            <v>38881</v>
          </cell>
          <cell r="B1118">
            <v>5.2763999999999998</v>
          </cell>
          <cell r="C1118">
            <v>5.2763999999999998E-2</v>
          </cell>
        </row>
        <row r="1119">
          <cell r="A1119">
            <v>38882</v>
          </cell>
          <cell r="B1119">
            <v>5.3094000000000001</v>
          </cell>
          <cell r="C1119">
            <v>5.3094000000000002E-2</v>
          </cell>
        </row>
        <row r="1120">
          <cell r="A1120">
            <v>38883</v>
          </cell>
          <cell r="B1120">
            <v>5.3548999999999998</v>
          </cell>
          <cell r="C1120">
            <v>5.3548999999999999E-2</v>
          </cell>
        </row>
        <row r="1121">
          <cell r="A1121">
            <v>38884</v>
          </cell>
          <cell r="B1121">
            <v>5.3449</v>
          </cell>
          <cell r="C1121">
            <v>5.3448999999999997E-2</v>
          </cell>
        </row>
        <row r="1122">
          <cell r="A1122">
            <v>38887</v>
          </cell>
          <cell r="B1122">
            <v>5.3704000000000001</v>
          </cell>
          <cell r="C1122">
            <v>5.3704000000000002E-2</v>
          </cell>
        </row>
        <row r="1123">
          <cell r="A1123">
            <v>38888</v>
          </cell>
          <cell r="B1123">
            <v>5.4264000000000001</v>
          </cell>
          <cell r="C1123">
            <v>5.4264E-2</v>
          </cell>
        </row>
        <row r="1124">
          <cell r="A1124">
            <v>38889</v>
          </cell>
          <cell r="B1124">
            <v>5.4623999999999997</v>
          </cell>
          <cell r="C1124">
            <v>5.4623999999999999E-2</v>
          </cell>
        </row>
        <row r="1125">
          <cell r="A1125">
            <v>38890</v>
          </cell>
          <cell r="B1125">
            <v>5.5064000000000002</v>
          </cell>
          <cell r="C1125">
            <v>5.5064000000000002E-2</v>
          </cell>
        </row>
        <row r="1126">
          <cell r="A1126">
            <v>38891</v>
          </cell>
          <cell r="B1126">
            <v>5.5457999999999998</v>
          </cell>
          <cell r="C1126">
            <v>5.5458E-2</v>
          </cell>
        </row>
        <row r="1127">
          <cell r="A1127">
            <v>38894</v>
          </cell>
          <cell r="B1127">
            <v>5.5712999999999999</v>
          </cell>
          <cell r="C1127">
            <v>5.5712999999999999E-2</v>
          </cell>
        </row>
        <row r="1128">
          <cell r="A1128">
            <v>38895</v>
          </cell>
          <cell r="B1128">
            <v>5.5448000000000004</v>
          </cell>
          <cell r="C1128">
            <v>5.5448000000000004E-2</v>
          </cell>
        </row>
        <row r="1129">
          <cell r="A1129">
            <v>38896</v>
          </cell>
          <cell r="B1129">
            <v>5.5808</v>
          </cell>
          <cell r="C1129">
            <v>5.5807999999999996E-2</v>
          </cell>
        </row>
        <row r="1130">
          <cell r="A1130">
            <v>38897</v>
          </cell>
          <cell r="B1130">
            <v>5.5518000000000001</v>
          </cell>
          <cell r="C1130">
            <v>5.5517999999999998E-2</v>
          </cell>
        </row>
        <row r="1131">
          <cell r="A1131">
            <v>38898</v>
          </cell>
          <cell r="B1131">
            <v>5.5347999999999997</v>
          </cell>
          <cell r="C1131">
            <v>5.5347999999999994E-2</v>
          </cell>
        </row>
        <row r="1132">
          <cell r="A1132">
            <v>38901</v>
          </cell>
          <cell r="B1132">
            <v>5.5397999999999996</v>
          </cell>
          <cell r="C1132">
            <v>5.5397999999999996E-2</v>
          </cell>
        </row>
        <row r="1133">
          <cell r="A1133">
            <v>38902</v>
          </cell>
          <cell r="B1133">
            <v>5.5637999999999996</v>
          </cell>
          <cell r="C1133">
            <v>5.5637999999999993E-2</v>
          </cell>
        </row>
        <row r="1134">
          <cell r="A1134">
            <v>38903</v>
          </cell>
          <cell r="B1134">
            <v>5.5663</v>
          </cell>
          <cell r="C1134">
            <v>5.5662999999999997E-2</v>
          </cell>
        </row>
        <row r="1135">
          <cell r="A1135">
            <v>38904</v>
          </cell>
          <cell r="B1135">
            <v>5.5431999999999997</v>
          </cell>
          <cell r="C1135">
            <v>5.5431999999999995E-2</v>
          </cell>
        </row>
        <row r="1136">
          <cell r="A1136">
            <v>38905</v>
          </cell>
          <cell r="B1136">
            <v>5.4694000000000003</v>
          </cell>
          <cell r="C1136">
            <v>5.4694E-2</v>
          </cell>
        </row>
        <row r="1137">
          <cell r="A1137">
            <v>38908</v>
          </cell>
          <cell r="B1137">
            <v>5.4429999999999996</v>
          </cell>
          <cell r="C1137">
            <v>5.4429999999999999E-2</v>
          </cell>
        </row>
        <row r="1138">
          <cell r="A1138">
            <v>38909</v>
          </cell>
          <cell r="B1138">
            <v>5.4157000000000002</v>
          </cell>
          <cell r="C1138">
            <v>5.4157000000000004E-2</v>
          </cell>
        </row>
        <row r="1139">
          <cell r="A1139">
            <v>38910</v>
          </cell>
          <cell r="B1139">
            <v>5.4581999999999997</v>
          </cell>
          <cell r="C1139">
            <v>5.4581999999999999E-2</v>
          </cell>
        </row>
        <row r="1140">
          <cell r="A1140">
            <v>38911</v>
          </cell>
          <cell r="B1140">
            <v>5.4477000000000002</v>
          </cell>
          <cell r="C1140">
            <v>5.4477000000000005E-2</v>
          </cell>
        </row>
        <row r="1141">
          <cell r="A1141">
            <v>38912</v>
          </cell>
          <cell r="B1141">
            <v>5.4439000000000002</v>
          </cell>
          <cell r="C1141">
            <v>5.4439000000000001E-2</v>
          </cell>
        </row>
        <row r="1142">
          <cell r="A1142">
            <v>38915</v>
          </cell>
          <cell r="B1142">
            <v>5.4404000000000003</v>
          </cell>
          <cell r="C1142">
            <v>5.4404000000000001E-2</v>
          </cell>
        </row>
        <row r="1143">
          <cell r="A1143">
            <v>38916</v>
          </cell>
          <cell r="B1143">
            <v>5.4805000000000001</v>
          </cell>
          <cell r="C1143">
            <v>5.4805E-2</v>
          </cell>
        </row>
        <row r="1144">
          <cell r="A1144">
            <v>38917</v>
          </cell>
          <cell r="B1144">
            <v>5.4242999999999997</v>
          </cell>
          <cell r="C1144">
            <v>5.4243E-2</v>
          </cell>
        </row>
        <row r="1145">
          <cell r="A1145">
            <v>38918</v>
          </cell>
          <cell r="B1145">
            <v>5.4252000000000002</v>
          </cell>
          <cell r="C1145">
            <v>5.4252000000000002E-2</v>
          </cell>
        </row>
        <row r="1146">
          <cell r="A1146">
            <v>38919</v>
          </cell>
          <cell r="B1146">
            <v>5.3926999999999996</v>
          </cell>
          <cell r="C1146">
            <v>5.3926999999999996E-2</v>
          </cell>
        </row>
        <row r="1147">
          <cell r="A1147">
            <v>38922</v>
          </cell>
          <cell r="B1147">
            <v>5.3853</v>
          </cell>
          <cell r="C1147">
            <v>5.3852999999999998E-2</v>
          </cell>
        </row>
        <row r="1148">
          <cell r="A1148">
            <v>38923</v>
          </cell>
          <cell r="B1148">
            <v>5.3971999999999998</v>
          </cell>
          <cell r="C1148">
            <v>5.3971999999999999E-2</v>
          </cell>
        </row>
        <row r="1149">
          <cell r="A1149">
            <v>38924</v>
          </cell>
          <cell r="B1149">
            <v>5.3789999999999996</v>
          </cell>
          <cell r="C1149">
            <v>5.3789999999999998E-2</v>
          </cell>
        </row>
        <row r="1150">
          <cell r="A1150">
            <v>38925</v>
          </cell>
          <cell r="B1150">
            <v>5.3743999999999996</v>
          </cell>
          <cell r="C1150">
            <v>5.3743999999999993E-2</v>
          </cell>
        </row>
        <row r="1151">
          <cell r="A1151">
            <v>38926</v>
          </cell>
          <cell r="B1151">
            <v>5.3457999999999997</v>
          </cell>
          <cell r="C1151">
            <v>5.3457999999999999E-2</v>
          </cell>
        </row>
        <row r="1152">
          <cell r="A1152">
            <v>38929</v>
          </cell>
          <cell r="B1152">
            <v>5.3132999999999999</v>
          </cell>
          <cell r="C1152">
            <v>5.3133E-2</v>
          </cell>
        </row>
        <row r="1153">
          <cell r="A1153">
            <v>38930</v>
          </cell>
          <cell r="B1153">
            <v>5.3108000000000004</v>
          </cell>
          <cell r="C1153">
            <v>5.3108000000000002E-2</v>
          </cell>
        </row>
        <row r="1154">
          <cell r="A1154">
            <v>38931</v>
          </cell>
          <cell r="B1154">
            <v>5.3143000000000002</v>
          </cell>
          <cell r="C1154">
            <v>5.3143000000000003E-2</v>
          </cell>
        </row>
        <row r="1155">
          <cell r="A1155">
            <v>38932</v>
          </cell>
          <cell r="B1155">
            <v>5.3188000000000004</v>
          </cell>
          <cell r="C1155">
            <v>5.3188000000000006E-2</v>
          </cell>
        </row>
        <row r="1156">
          <cell r="A1156">
            <v>38933</v>
          </cell>
          <cell r="B1156">
            <v>5.2957000000000001</v>
          </cell>
          <cell r="C1156">
            <v>5.2957000000000004E-2</v>
          </cell>
        </row>
        <row r="1157">
          <cell r="A1157">
            <v>38936</v>
          </cell>
          <cell r="B1157">
            <v>5.2935999999999996</v>
          </cell>
          <cell r="C1157">
            <v>5.2935999999999997E-2</v>
          </cell>
        </row>
        <row r="1158">
          <cell r="A1158">
            <v>38937</v>
          </cell>
          <cell r="B1158">
            <v>5.2775999999999996</v>
          </cell>
          <cell r="C1158">
            <v>5.2775999999999997E-2</v>
          </cell>
        </row>
        <row r="1159">
          <cell r="A1159">
            <v>38938</v>
          </cell>
          <cell r="B1159">
            <v>5.2766000000000002</v>
          </cell>
          <cell r="C1159">
            <v>5.2766E-2</v>
          </cell>
        </row>
        <row r="1160">
          <cell r="A1160">
            <v>38939</v>
          </cell>
          <cell r="B1160">
            <v>5.3064999999999998</v>
          </cell>
          <cell r="C1160">
            <v>5.3065000000000001E-2</v>
          </cell>
        </row>
        <row r="1161">
          <cell r="A1161">
            <v>38940</v>
          </cell>
          <cell r="B1161">
            <v>5.3357000000000001</v>
          </cell>
          <cell r="C1161">
            <v>5.3357000000000002E-2</v>
          </cell>
        </row>
        <row r="1162">
          <cell r="A1162">
            <v>38943</v>
          </cell>
          <cell r="B1162">
            <v>5.3513999999999999</v>
          </cell>
          <cell r="C1162">
            <v>5.3513999999999999E-2</v>
          </cell>
        </row>
        <row r="1163">
          <cell r="A1163">
            <v>38944</v>
          </cell>
          <cell r="B1163">
            <v>5.3037999999999998</v>
          </cell>
          <cell r="C1163">
            <v>5.3038000000000002E-2</v>
          </cell>
        </row>
        <row r="1164">
          <cell r="A1164">
            <v>38945</v>
          </cell>
          <cell r="B1164">
            <v>5.2663000000000002</v>
          </cell>
          <cell r="C1164">
            <v>5.2663000000000001E-2</v>
          </cell>
        </row>
        <row r="1165">
          <cell r="A1165">
            <v>38946</v>
          </cell>
          <cell r="B1165">
            <v>5.2606999999999999</v>
          </cell>
          <cell r="C1165">
            <v>5.2607000000000001E-2</v>
          </cell>
        </row>
        <row r="1166">
          <cell r="A1166">
            <v>38947</v>
          </cell>
          <cell r="B1166">
            <v>5.2298</v>
          </cell>
          <cell r="C1166">
            <v>5.2297999999999997E-2</v>
          </cell>
        </row>
        <row r="1167">
          <cell r="A1167">
            <v>38950</v>
          </cell>
          <cell r="B1167">
            <v>5.2127999999999997</v>
          </cell>
          <cell r="C1167">
            <v>5.2127999999999994E-2</v>
          </cell>
        </row>
        <row r="1168">
          <cell r="A1168">
            <v>38951</v>
          </cell>
          <cell r="B1168">
            <v>5.2012</v>
          </cell>
          <cell r="C1168">
            <v>5.2012000000000003E-2</v>
          </cell>
        </row>
        <row r="1169">
          <cell r="A1169">
            <v>38952</v>
          </cell>
          <cell r="B1169">
            <v>5.1952999999999996</v>
          </cell>
          <cell r="C1169">
            <v>5.1952999999999999E-2</v>
          </cell>
        </row>
        <row r="1170">
          <cell r="A1170">
            <v>38953</v>
          </cell>
          <cell r="B1170">
            <v>5.1957000000000004</v>
          </cell>
          <cell r="C1170">
            <v>5.1957000000000003E-2</v>
          </cell>
        </row>
        <row r="1171">
          <cell r="A1171">
            <v>38954</v>
          </cell>
          <cell r="B1171">
            <v>5.1803999999999997</v>
          </cell>
          <cell r="C1171">
            <v>5.1803999999999996E-2</v>
          </cell>
        </row>
        <row r="1172">
          <cell r="A1172">
            <v>38957</v>
          </cell>
          <cell r="B1172">
            <v>5.1776999999999997</v>
          </cell>
          <cell r="C1172">
            <v>5.1776999999999997E-2</v>
          </cell>
        </row>
        <row r="1173">
          <cell r="A1173">
            <v>38958</v>
          </cell>
          <cell r="B1173">
            <v>5.1696999999999997</v>
          </cell>
          <cell r="C1173">
            <v>5.1697E-2</v>
          </cell>
        </row>
        <row r="1174">
          <cell r="A1174">
            <v>38959</v>
          </cell>
          <cell r="B1174">
            <v>5.1589999999999998</v>
          </cell>
          <cell r="C1174">
            <v>5.1589999999999997E-2</v>
          </cell>
        </row>
        <row r="1175">
          <cell r="A1175">
            <v>38960</v>
          </cell>
          <cell r="B1175">
            <v>5.1470000000000002</v>
          </cell>
          <cell r="C1175">
            <v>5.1470000000000002E-2</v>
          </cell>
        </row>
        <row r="1176">
          <cell r="A1176">
            <v>38961</v>
          </cell>
          <cell r="B1176">
            <v>5.1326000000000001</v>
          </cell>
          <cell r="C1176">
            <v>5.1326000000000004E-2</v>
          </cell>
        </row>
        <row r="1177">
          <cell r="A1177">
            <v>38964</v>
          </cell>
          <cell r="B1177">
            <v>5.1314000000000002</v>
          </cell>
          <cell r="C1177">
            <v>5.1313999999999999E-2</v>
          </cell>
        </row>
        <row r="1178">
          <cell r="A1178">
            <v>38965</v>
          </cell>
          <cell r="B1178">
            <v>5.1829000000000001</v>
          </cell>
          <cell r="C1178">
            <v>5.1829E-2</v>
          </cell>
        </row>
        <row r="1179">
          <cell r="A1179">
            <v>38966</v>
          </cell>
          <cell r="B1179">
            <v>5.1929999999999996</v>
          </cell>
          <cell r="C1179">
            <v>5.1929999999999997E-2</v>
          </cell>
        </row>
        <row r="1180">
          <cell r="A1180">
            <v>38967</v>
          </cell>
          <cell r="B1180">
            <v>5.1825000000000001</v>
          </cell>
          <cell r="C1180">
            <v>5.1825000000000003E-2</v>
          </cell>
        </row>
        <row r="1181">
          <cell r="A1181">
            <v>38968</v>
          </cell>
          <cell r="B1181">
            <v>5.1608000000000001</v>
          </cell>
          <cell r="C1181">
            <v>5.1608000000000001E-2</v>
          </cell>
        </row>
        <row r="1182">
          <cell r="A1182">
            <v>38971</v>
          </cell>
          <cell r="B1182">
            <v>5.1978</v>
          </cell>
          <cell r="C1182">
            <v>5.1977999999999996E-2</v>
          </cell>
        </row>
        <row r="1183">
          <cell r="A1183">
            <v>38972</v>
          </cell>
          <cell r="B1183">
            <v>5.1638000000000002</v>
          </cell>
          <cell r="C1183">
            <v>5.1638000000000003E-2</v>
          </cell>
        </row>
        <row r="1184">
          <cell r="A1184">
            <v>38973</v>
          </cell>
          <cell r="B1184">
            <v>5.1684000000000001</v>
          </cell>
          <cell r="C1184">
            <v>5.1684000000000001E-2</v>
          </cell>
        </row>
        <row r="1185">
          <cell r="A1185">
            <v>38974</v>
          </cell>
          <cell r="B1185">
            <v>5.1768999999999998</v>
          </cell>
          <cell r="C1185">
            <v>5.1768999999999996E-2</v>
          </cell>
        </row>
        <row r="1186">
          <cell r="A1186">
            <v>38975</v>
          </cell>
          <cell r="B1186">
            <v>5.1554000000000002</v>
          </cell>
          <cell r="C1186">
            <v>5.1554000000000003E-2</v>
          </cell>
        </row>
        <row r="1187">
          <cell r="A1187">
            <v>38978</v>
          </cell>
          <cell r="B1187">
            <v>5.1609999999999996</v>
          </cell>
          <cell r="C1187">
            <v>5.1609999999999996E-2</v>
          </cell>
        </row>
        <row r="1188">
          <cell r="A1188">
            <v>38979</v>
          </cell>
          <cell r="B1188">
            <v>5.1150000000000002</v>
          </cell>
          <cell r="C1188">
            <v>5.1150000000000001E-2</v>
          </cell>
        </row>
        <row r="1189">
          <cell r="A1189">
            <v>38980</v>
          </cell>
          <cell r="B1189">
            <v>5.1189999999999998</v>
          </cell>
          <cell r="C1189">
            <v>5.1189999999999999E-2</v>
          </cell>
        </row>
        <row r="1190">
          <cell r="A1190">
            <v>38981</v>
          </cell>
          <cell r="B1190">
            <v>5.0664999999999996</v>
          </cell>
          <cell r="C1190">
            <v>5.0664999999999995E-2</v>
          </cell>
        </row>
        <row r="1191">
          <cell r="A1191">
            <v>38982</v>
          </cell>
          <cell r="B1191">
            <v>5.0396000000000001</v>
          </cell>
          <cell r="C1191">
            <v>5.0396000000000003E-2</v>
          </cell>
        </row>
        <row r="1192">
          <cell r="A1192">
            <v>38985</v>
          </cell>
          <cell r="B1192">
            <v>4.9695999999999998</v>
          </cell>
          <cell r="C1192">
            <v>4.9695999999999997E-2</v>
          </cell>
        </row>
        <row r="1193">
          <cell r="A1193">
            <v>38986</v>
          </cell>
          <cell r="B1193">
            <v>5.0053999999999998</v>
          </cell>
          <cell r="C1193">
            <v>5.0054000000000001E-2</v>
          </cell>
        </row>
        <row r="1194">
          <cell r="A1194">
            <v>38987</v>
          </cell>
          <cell r="B1194">
            <v>5.0239000000000003</v>
          </cell>
          <cell r="C1194">
            <v>5.0239000000000006E-2</v>
          </cell>
        </row>
        <row r="1195">
          <cell r="A1195">
            <v>38988</v>
          </cell>
          <cell r="B1195">
            <v>5.0339</v>
          </cell>
          <cell r="C1195">
            <v>5.0339000000000002E-2</v>
          </cell>
        </row>
        <row r="1196">
          <cell r="A1196">
            <v>38989</v>
          </cell>
          <cell r="B1196">
            <v>5.0358000000000001</v>
          </cell>
          <cell r="C1196">
            <v>5.0358E-2</v>
          </cell>
        </row>
        <row r="1197">
          <cell r="A1197">
            <v>38992</v>
          </cell>
          <cell r="B1197">
            <v>5.0223000000000004</v>
          </cell>
          <cell r="C1197">
            <v>5.0223000000000004E-2</v>
          </cell>
        </row>
        <row r="1198">
          <cell r="A1198">
            <v>38993</v>
          </cell>
          <cell r="B1198">
            <v>5.0152999999999999</v>
          </cell>
          <cell r="C1198">
            <v>5.0152999999999996E-2</v>
          </cell>
        </row>
        <row r="1199">
          <cell r="A1199">
            <v>38994</v>
          </cell>
          <cell r="B1199">
            <v>4.9927999999999999</v>
          </cell>
          <cell r="C1199">
            <v>4.9928E-2</v>
          </cell>
        </row>
        <row r="1200">
          <cell r="A1200">
            <v>38995</v>
          </cell>
          <cell r="B1200">
            <v>5.0346000000000002</v>
          </cell>
          <cell r="C1200">
            <v>5.0346000000000002E-2</v>
          </cell>
        </row>
        <row r="1201">
          <cell r="A1201">
            <v>38996</v>
          </cell>
          <cell r="B1201">
            <v>5.0956000000000001</v>
          </cell>
          <cell r="C1201">
            <v>5.0956000000000001E-2</v>
          </cell>
        </row>
        <row r="1202">
          <cell r="A1202">
            <v>38999</v>
          </cell>
          <cell r="B1202">
            <v>5.0956000000000001</v>
          </cell>
          <cell r="C1202">
            <v>5.0956000000000001E-2</v>
          </cell>
        </row>
        <row r="1203">
          <cell r="A1203">
            <v>39000</v>
          </cell>
          <cell r="B1203">
            <v>5.1215999999999999</v>
          </cell>
          <cell r="C1203">
            <v>5.1215999999999998E-2</v>
          </cell>
        </row>
        <row r="1204">
          <cell r="A1204">
            <v>39001</v>
          </cell>
          <cell r="B1204">
            <v>5.1430999999999996</v>
          </cell>
          <cell r="C1204">
            <v>5.1430999999999998E-2</v>
          </cell>
        </row>
        <row r="1205">
          <cell r="A1205">
            <v>39002</v>
          </cell>
          <cell r="B1205">
            <v>5.1520999999999999</v>
          </cell>
          <cell r="C1205">
            <v>5.1520999999999997E-2</v>
          </cell>
        </row>
        <row r="1206">
          <cell r="A1206">
            <v>39003</v>
          </cell>
          <cell r="B1206">
            <v>5.1745000000000001</v>
          </cell>
          <cell r="C1206">
            <v>5.1744999999999999E-2</v>
          </cell>
        </row>
        <row r="1207">
          <cell r="A1207">
            <v>39006</v>
          </cell>
          <cell r="B1207">
            <v>5.1669999999999998</v>
          </cell>
          <cell r="C1207">
            <v>5.1670000000000001E-2</v>
          </cell>
        </row>
        <row r="1208">
          <cell r="A1208">
            <v>39007</v>
          </cell>
          <cell r="B1208">
            <v>5.1680999999999999</v>
          </cell>
          <cell r="C1208">
            <v>5.1680999999999998E-2</v>
          </cell>
        </row>
        <row r="1209">
          <cell r="A1209">
            <v>39008</v>
          </cell>
          <cell r="B1209">
            <v>5.1531000000000002</v>
          </cell>
          <cell r="C1209">
            <v>5.1531E-2</v>
          </cell>
        </row>
        <row r="1210">
          <cell r="A1210">
            <v>39009</v>
          </cell>
          <cell r="B1210">
            <v>5.1711</v>
          </cell>
          <cell r="C1210">
            <v>5.1711E-2</v>
          </cell>
        </row>
        <row r="1211">
          <cell r="A1211">
            <v>39010</v>
          </cell>
          <cell r="B1211">
            <v>5.1736000000000004</v>
          </cell>
          <cell r="C1211">
            <v>5.1736000000000004E-2</v>
          </cell>
        </row>
        <row r="1212">
          <cell r="A1212">
            <v>39013</v>
          </cell>
          <cell r="B1212">
            <v>5.1961000000000004</v>
          </cell>
          <cell r="C1212">
            <v>5.1961000000000007E-2</v>
          </cell>
        </row>
        <row r="1213">
          <cell r="A1213">
            <v>39014</v>
          </cell>
          <cell r="B1213">
            <v>5.1830999999999996</v>
          </cell>
          <cell r="C1213">
            <v>5.1830999999999995E-2</v>
          </cell>
        </row>
        <row r="1214">
          <cell r="A1214">
            <v>39015</v>
          </cell>
          <cell r="B1214">
            <v>5.1471</v>
          </cell>
          <cell r="C1214">
            <v>5.1471000000000003E-2</v>
          </cell>
        </row>
        <row r="1215">
          <cell r="A1215">
            <v>39016</v>
          </cell>
          <cell r="B1215">
            <v>5.0754000000000001</v>
          </cell>
          <cell r="C1215">
            <v>5.0754000000000001E-2</v>
          </cell>
        </row>
        <row r="1216">
          <cell r="A1216">
            <v>39017</v>
          </cell>
          <cell r="B1216">
            <v>5.0423999999999998</v>
          </cell>
          <cell r="C1216">
            <v>5.0423999999999997E-2</v>
          </cell>
        </row>
        <row r="1217">
          <cell r="A1217">
            <v>39020</v>
          </cell>
          <cell r="B1217">
            <v>5.0334000000000003</v>
          </cell>
          <cell r="C1217">
            <v>5.0334000000000004E-2</v>
          </cell>
        </row>
        <row r="1218">
          <cell r="A1218">
            <v>39021</v>
          </cell>
          <cell r="B1218">
            <v>4.9813999999999998</v>
          </cell>
          <cell r="C1218">
            <v>4.9813999999999997E-2</v>
          </cell>
        </row>
        <row r="1219">
          <cell r="A1219">
            <v>39022</v>
          </cell>
          <cell r="B1219">
            <v>4.9541000000000004</v>
          </cell>
          <cell r="C1219">
            <v>4.9541000000000002E-2</v>
          </cell>
        </row>
        <row r="1220">
          <cell r="A1220">
            <v>39023</v>
          </cell>
          <cell r="B1220">
            <v>4.9850000000000003</v>
          </cell>
          <cell r="C1220">
            <v>4.9850000000000005E-2</v>
          </cell>
        </row>
        <row r="1221">
          <cell r="A1221">
            <v>39024</v>
          </cell>
          <cell r="B1221">
            <v>5.0656999999999996</v>
          </cell>
          <cell r="C1221">
            <v>5.0656999999999994E-2</v>
          </cell>
        </row>
        <row r="1222">
          <cell r="A1222">
            <v>39027</v>
          </cell>
          <cell r="B1222">
            <v>5.0599999999999996</v>
          </cell>
          <cell r="C1222">
            <v>5.0599999999999999E-2</v>
          </cell>
        </row>
        <row r="1223">
          <cell r="A1223">
            <v>39028</v>
          </cell>
          <cell r="B1223">
            <v>5.0068000000000001</v>
          </cell>
          <cell r="C1223">
            <v>5.0068000000000001E-2</v>
          </cell>
        </row>
        <row r="1224">
          <cell r="A1224">
            <v>39029</v>
          </cell>
          <cell r="B1224">
            <v>4.9985999999999997</v>
          </cell>
          <cell r="C1224">
            <v>4.9985999999999996E-2</v>
          </cell>
        </row>
        <row r="1225">
          <cell r="A1225">
            <v>39030</v>
          </cell>
          <cell r="B1225">
            <v>4.9973000000000001</v>
          </cell>
          <cell r="C1225">
            <v>4.9973000000000004E-2</v>
          </cell>
        </row>
        <row r="1226">
          <cell r="A1226">
            <v>39031</v>
          </cell>
          <cell r="B1226">
            <v>4.9768999999999997</v>
          </cell>
          <cell r="C1226">
            <v>4.9768999999999994E-2</v>
          </cell>
        </row>
        <row r="1227">
          <cell r="A1227">
            <v>39034</v>
          </cell>
          <cell r="B1227">
            <v>4.9819000000000004</v>
          </cell>
          <cell r="C1227">
            <v>4.9819000000000002E-2</v>
          </cell>
        </row>
        <row r="1228">
          <cell r="A1228">
            <v>39035</v>
          </cell>
          <cell r="B1228">
            <v>4.9694000000000003</v>
          </cell>
          <cell r="C1228">
            <v>4.9694000000000002E-2</v>
          </cell>
        </row>
        <row r="1229">
          <cell r="A1229">
            <v>39036</v>
          </cell>
          <cell r="B1229">
            <v>4.9923999999999999</v>
          </cell>
          <cell r="C1229">
            <v>4.9923999999999996E-2</v>
          </cell>
        </row>
        <row r="1230">
          <cell r="A1230">
            <v>39037</v>
          </cell>
          <cell r="B1230">
            <v>5.0064000000000002</v>
          </cell>
          <cell r="C1230">
            <v>5.0064000000000004E-2</v>
          </cell>
        </row>
        <row r="1231">
          <cell r="A1231">
            <v>39038</v>
          </cell>
          <cell r="B1231">
            <v>4.9804000000000004</v>
          </cell>
          <cell r="C1231">
            <v>4.9804000000000001E-2</v>
          </cell>
        </row>
        <row r="1232">
          <cell r="A1232">
            <v>39041</v>
          </cell>
          <cell r="B1232">
            <v>4.9843999999999999</v>
          </cell>
          <cell r="C1232">
            <v>4.9843999999999999E-2</v>
          </cell>
        </row>
        <row r="1233">
          <cell r="A1233">
            <v>39042</v>
          </cell>
          <cell r="B1233">
            <v>4.9744999999999999</v>
          </cell>
          <cell r="C1233">
            <v>4.9744999999999998E-2</v>
          </cell>
        </row>
        <row r="1234">
          <cell r="A1234">
            <v>39043</v>
          </cell>
          <cell r="B1234">
            <v>4.9574999999999996</v>
          </cell>
          <cell r="C1234">
            <v>4.9574999999999994E-2</v>
          </cell>
        </row>
        <row r="1235">
          <cell r="A1235">
            <v>39044</v>
          </cell>
          <cell r="B1235">
            <v>4.9627999999999997</v>
          </cell>
          <cell r="C1235">
            <v>4.9627999999999999E-2</v>
          </cell>
        </row>
        <row r="1236">
          <cell r="A1236">
            <v>39045</v>
          </cell>
          <cell r="B1236">
            <v>4.9447999999999999</v>
          </cell>
          <cell r="C1236">
            <v>4.9447999999999999E-2</v>
          </cell>
        </row>
        <row r="1237">
          <cell r="A1237">
            <v>39048</v>
          </cell>
          <cell r="B1237">
            <v>4.9393000000000002</v>
          </cell>
          <cell r="C1237">
            <v>4.9392999999999999E-2</v>
          </cell>
        </row>
        <row r="1238">
          <cell r="A1238">
            <v>39049</v>
          </cell>
          <cell r="B1238">
            <v>4.8977000000000004</v>
          </cell>
          <cell r="C1238">
            <v>4.8977000000000007E-2</v>
          </cell>
        </row>
        <row r="1239">
          <cell r="A1239">
            <v>39050</v>
          </cell>
          <cell r="B1239">
            <v>4.9222000000000001</v>
          </cell>
          <cell r="C1239">
            <v>4.9222000000000002E-2</v>
          </cell>
        </row>
        <row r="1240">
          <cell r="A1240">
            <v>39051</v>
          </cell>
          <cell r="B1240">
            <v>4.8962000000000003</v>
          </cell>
          <cell r="C1240">
            <v>4.8962000000000006E-2</v>
          </cell>
        </row>
        <row r="1241">
          <cell r="A1241">
            <v>39052</v>
          </cell>
          <cell r="B1241">
            <v>4.8632</v>
          </cell>
          <cell r="C1241">
            <v>4.8632000000000002E-2</v>
          </cell>
        </row>
        <row r="1242">
          <cell r="A1242">
            <v>39055</v>
          </cell>
          <cell r="B1242">
            <v>4.8728999999999996</v>
          </cell>
          <cell r="C1242">
            <v>4.8728999999999995E-2</v>
          </cell>
        </row>
        <row r="1243">
          <cell r="A1243">
            <v>39056</v>
          </cell>
          <cell r="B1243">
            <v>4.8734999999999999</v>
          </cell>
          <cell r="C1243">
            <v>4.8735000000000001E-2</v>
          </cell>
        </row>
        <row r="1244">
          <cell r="A1244">
            <v>39057</v>
          </cell>
          <cell r="B1244">
            <v>4.8865999999999996</v>
          </cell>
          <cell r="C1244">
            <v>4.8865999999999993E-2</v>
          </cell>
        </row>
        <row r="1245">
          <cell r="A1245">
            <v>39058</v>
          </cell>
          <cell r="B1245">
            <v>4.8891</v>
          </cell>
          <cell r="C1245">
            <v>4.8890999999999997E-2</v>
          </cell>
        </row>
        <row r="1246">
          <cell r="A1246">
            <v>39059</v>
          </cell>
          <cell r="B1246">
            <v>4.9196</v>
          </cell>
          <cell r="C1246">
            <v>4.9195999999999997E-2</v>
          </cell>
        </row>
        <row r="1247">
          <cell r="A1247">
            <v>39062</v>
          </cell>
          <cell r="B1247">
            <v>4.8936000000000002</v>
          </cell>
          <cell r="C1247">
            <v>4.8936E-2</v>
          </cell>
        </row>
        <row r="1248">
          <cell r="A1248">
            <v>39063</v>
          </cell>
          <cell r="B1248">
            <v>4.8785999999999996</v>
          </cell>
          <cell r="C1248">
            <v>4.8785999999999996E-2</v>
          </cell>
        </row>
        <row r="1249">
          <cell r="A1249">
            <v>39064</v>
          </cell>
          <cell r="B1249">
            <v>4.9401000000000002</v>
          </cell>
          <cell r="C1249">
            <v>4.9401E-2</v>
          </cell>
        </row>
        <row r="1250">
          <cell r="A1250">
            <v>39065</v>
          </cell>
          <cell r="B1250">
            <v>4.9581</v>
          </cell>
          <cell r="C1250">
            <v>4.9581E-2</v>
          </cell>
        </row>
        <row r="1251">
          <cell r="A1251">
            <v>39066</v>
          </cell>
          <cell r="B1251">
            <v>4.9861000000000004</v>
          </cell>
          <cell r="C1251">
            <v>4.9861000000000003E-2</v>
          </cell>
        </row>
        <row r="1252">
          <cell r="A1252">
            <v>39069</v>
          </cell>
          <cell r="B1252">
            <v>5.0125999999999999</v>
          </cell>
          <cell r="C1252">
            <v>5.0125999999999997E-2</v>
          </cell>
        </row>
        <row r="1253">
          <cell r="A1253">
            <v>39070</v>
          </cell>
          <cell r="B1253">
            <v>4.9992999999999999</v>
          </cell>
          <cell r="C1253">
            <v>4.9992999999999996E-2</v>
          </cell>
        </row>
        <row r="1254">
          <cell r="A1254">
            <v>39071</v>
          </cell>
          <cell r="B1254">
            <v>4.9911000000000003</v>
          </cell>
          <cell r="C1254">
            <v>4.9911000000000004E-2</v>
          </cell>
        </row>
        <row r="1255">
          <cell r="A1255">
            <v>39072</v>
          </cell>
          <cell r="B1255">
            <v>4.9476000000000004</v>
          </cell>
          <cell r="C1255">
            <v>4.9476000000000006E-2</v>
          </cell>
        </row>
        <row r="1256">
          <cell r="A1256">
            <v>39073</v>
          </cell>
          <cell r="B1256">
            <v>4.9686000000000003</v>
          </cell>
          <cell r="C1256">
            <v>4.9686000000000001E-2</v>
          </cell>
        </row>
        <row r="1257">
          <cell r="A1257">
            <v>39076</v>
          </cell>
          <cell r="B1257">
            <v>4.9676</v>
          </cell>
          <cell r="C1257">
            <v>4.9675999999999998E-2</v>
          </cell>
        </row>
        <row r="1258">
          <cell r="A1258">
            <v>39077</v>
          </cell>
          <cell r="B1258">
            <v>4.9676</v>
          </cell>
          <cell r="C1258">
            <v>4.9675999999999998E-2</v>
          </cell>
        </row>
        <row r="1259">
          <cell r="A1259">
            <v>39078</v>
          </cell>
          <cell r="B1259">
            <v>4.9714</v>
          </cell>
          <cell r="C1259">
            <v>4.9714000000000001E-2</v>
          </cell>
        </row>
        <row r="1260">
          <cell r="A1260">
            <v>39079</v>
          </cell>
          <cell r="B1260">
            <v>5.0319000000000003</v>
          </cell>
          <cell r="C1260">
            <v>5.0319000000000003E-2</v>
          </cell>
        </row>
        <row r="1261">
          <cell r="A1261">
            <v>39080</v>
          </cell>
          <cell r="B1261">
            <v>5.0349000000000004</v>
          </cell>
          <cell r="C1261">
            <v>5.0349000000000005E-2</v>
          </cell>
        </row>
        <row r="1262">
          <cell r="A1262">
            <v>39083</v>
          </cell>
          <cell r="B1262">
            <v>5.0354000000000001</v>
          </cell>
          <cell r="C1262">
            <v>5.0354000000000003E-2</v>
          </cell>
        </row>
        <row r="1263">
          <cell r="A1263">
            <v>39084</v>
          </cell>
          <cell r="B1263">
            <v>5.0129000000000001</v>
          </cell>
          <cell r="C1263">
            <v>5.0129E-2</v>
          </cell>
        </row>
        <row r="1264">
          <cell r="A1264">
            <v>39085</v>
          </cell>
          <cell r="B1264">
            <v>4.9999000000000002</v>
          </cell>
          <cell r="C1264">
            <v>4.9999000000000002E-2</v>
          </cell>
        </row>
        <row r="1265">
          <cell r="A1265">
            <v>39086</v>
          </cell>
          <cell r="B1265">
            <v>4.9581999999999997</v>
          </cell>
          <cell r="C1265">
            <v>4.9581999999999994E-2</v>
          </cell>
        </row>
        <row r="1266">
          <cell r="A1266">
            <v>39087</v>
          </cell>
          <cell r="B1266">
            <v>4.9892000000000003</v>
          </cell>
          <cell r="C1266">
            <v>4.9892000000000006E-2</v>
          </cell>
        </row>
        <row r="1267">
          <cell r="A1267">
            <v>39090</v>
          </cell>
          <cell r="B1267">
            <v>5.0052000000000003</v>
          </cell>
          <cell r="C1267">
            <v>5.0052000000000006E-2</v>
          </cell>
        </row>
        <row r="1268">
          <cell r="A1268">
            <v>39091</v>
          </cell>
          <cell r="B1268">
            <v>5.0092999999999996</v>
          </cell>
          <cell r="C1268">
            <v>5.0092999999999999E-2</v>
          </cell>
        </row>
        <row r="1269">
          <cell r="A1269">
            <v>39092</v>
          </cell>
          <cell r="B1269">
            <v>5.0290999999999997</v>
          </cell>
          <cell r="C1269">
            <v>5.0290999999999995E-2</v>
          </cell>
        </row>
        <row r="1270">
          <cell r="A1270">
            <v>39093</v>
          </cell>
          <cell r="B1270">
            <v>5.0599999999999996</v>
          </cell>
          <cell r="C1270">
            <v>5.0599999999999999E-2</v>
          </cell>
        </row>
        <row r="1271">
          <cell r="A1271">
            <v>39094</v>
          </cell>
          <cell r="B1271">
            <v>5.0823</v>
          </cell>
          <cell r="C1271">
            <v>5.0823E-2</v>
          </cell>
        </row>
        <row r="1272">
          <cell r="A1272">
            <v>39097</v>
          </cell>
          <cell r="B1272">
            <v>5.093</v>
          </cell>
          <cell r="C1272">
            <v>5.0930000000000003E-2</v>
          </cell>
        </row>
        <row r="1273">
          <cell r="A1273">
            <v>39098</v>
          </cell>
          <cell r="B1273">
            <v>5.093</v>
          </cell>
          <cell r="C1273">
            <v>5.0930000000000003E-2</v>
          </cell>
        </row>
        <row r="1274">
          <cell r="A1274">
            <v>39099</v>
          </cell>
          <cell r="B1274">
            <v>5.1075999999999997</v>
          </cell>
          <cell r="C1274">
            <v>5.1075999999999996E-2</v>
          </cell>
        </row>
        <row r="1275">
          <cell r="A1275">
            <v>39100</v>
          </cell>
          <cell r="B1275">
            <v>5.1125999999999996</v>
          </cell>
          <cell r="C1275">
            <v>5.1125999999999998E-2</v>
          </cell>
        </row>
        <row r="1276">
          <cell r="A1276">
            <v>39101</v>
          </cell>
          <cell r="B1276">
            <v>5.0549999999999997</v>
          </cell>
          <cell r="C1276">
            <v>5.0549999999999998E-2</v>
          </cell>
        </row>
        <row r="1277">
          <cell r="A1277">
            <v>39104</v>
          </cell>
          <cell r="B1277">
            <v>5.0750000000000002</v>
          </cell>
          <cell r="C1277">
            <v>5.0750000000000003E-2</v>
          </cell>
        </row>
        <row r="1278">
          <cell r="A1278">
            <v>39105</v>
          </cell>
          <cell r="B1278">
            <v>5.1050000000000004</v>
          </cell>
          <cell r="C1278">
            <v>5.1050000000000005E-2</v>
          </cell>
        </row>
        <row r="1279">
          <cell r="A1279">
            <v>39106</v>
          </cell>
          <cell r="B1279">
            <v>5.1180000000000003</v>
          </cell>
          <cell r="C1279">
            <v>5.1180000000000003E-2</v>
          </cell>
        </row>
        <row r="1280">
          <cell r="A1280">
            <v>39107</v>
          </cell>
          <cell r="B1280">
            <v>5.1479999999999997</v>
          </cell>
          <cell r="C1280">
            <v>5.1479999999999998E-2</v>
          </cell>
        </row>
        <row r="1281">
          <cell r="A1281">
            <v>39108</v>
          </cell>
          <cell r="B1281">
            <v>5.1436000000000002</v>
          </cell>
          <cell r="C1281">
            <v>5.1436000000000003E-2</v>
          </cell>
        </row>
        <row r="1282">
          <cell r="A1282">
            <v>39111</v>
          </cell>
          <cell r="B1282">
            <v>5.1630000000000003</v>
          </cell>
          <cell r="C1282">
            <v>5.1630000000000002E-2</v>
          </cell>
        </row>
        <row r="1283">
          <cell r="A1283">
            <v>39112</v>
          </cell>
          <cell r="B1283">
            <v>5.1721000000000004</v>
          </cell>
          <cell r="C1283">
            <v>5.1721000000000003E-2</v>
          </cell>
        </row>
        <row r="1284">
          <cell r="A1284">
            <v>39113</v>
          </cell>
          <cell r="B1284">
            <v>5.1161000000000003</v>
          </cell>
          <cell r="C1284">
            <v>5.1161000000000005E-2</v>
          </cell>
        </row>
        <row r="1285">
          <cell r="A1285">
            <v>39114</v>
          </cell>
          <cell r="B1285">
            <v>5.1231</v>
          </cell>
          <cell r="C1285">
            <v>5.1230999999999999E-2</v>
          </cell>
        </row>
        <row r="1286">
          <cell r="A1286">
            <v>39115</v>
          </cell>
          <cell r="B1286">
            <v>5.1208</v>
          </cell>
          <cell r="C1286">
            <v>5.1208000000000004E-2</v>
          </cell>
        </row>
        <row r="1287">
          <cell r="A1287">
            <v>39118</v>
          </cell>
          <cell r="B1287">
            <v>5.1078000000000001</v>
          </cell>
          <cell r="C1287">
            <v>5.1077999999999998E-2</v>
          </cell>
        </row>
        <row r="1288">
          <cell r="A1288">
            <v>39119</v>
          </cell>
          <cell r="B1288">
            <v>5.0869999999999997</v>
          </cell>
          <cell r="C1288">
            <v>5.0869999999999999E-2</v>
          </cell>
        </row>
        <row r="1289">
          <cell r="A1289">
            <v>39120</v>
          </cell>
          <cell r="B1289">
            <v>5.0679999999999996</v>
          </cell>
          <cell r="C1289">
            <v>5.0679999999999996E-2</v>
          </cell>
        </row>
        <row r="1290">
          <cell r="A1290">
            <v>39121</v>
          </cell>
          <cell r="B1290">
            <v>5.0664999999999996</v>
          </cell>
          <cell r="C1290">
            <v>5.0664999999999995E-2</v>
          </cell>
        </row>
        <row r="1291">
          <cell r="A1291">
            <v>39122</v>
          </cell>
          <cell r="B1291">
            <v>5.1130000000000004</v>
          </cell>
          <cell r="C1291">
            <v>5.1130000000000002E-2</v>
          </cell>
        </row>
        <row r="1292">
          <cell r="A1292">
            <v>39125</v>
          </cell>
          <cell r="B1292">
            <v>5.1429999999999998</v>
          </cell>
          <cell r="C1292">
            <v>5.1429999999999997E-2</v>
          </cell>
        </row>
        <row r="1293">
          <cell r="A1293">
            <v>39126</v>
          </cell>
          <cell r="B1293">
            <v>5.1680000000000001</v>
          </cell>
          <cell r="C1293">
            <v>5.1680000000000004E-2</v>
          </cell>
        </row>
        <row r="1294">
          <cell r="A1294">
            <v>39127</v>
          </cell>
          <cell r="B1294">
            <v>5.0925000000000002</v>
          </cell>
          <cell r="C1294">
            <v>5.0925000000000005E-2</v>
          </cell>
        </row>
        <row r="1295">
          <cell r="A1295">
            <v>39128</v>
          </cell>
          <cell r="B1295">
            <v>5.0712000000000002</v>
          </cell>
          <cell r="C1295">
            <v>5.0712E-2</v>
          </cell>
        </row>
        <row r="1296">
          <cell r="A1296">
            <v>39129</v>
          </cell>
          <cell r="B1296">
            <v>5.0556999999999999</v>
          </cell>
          <cell r="C1296">
            <v>5.0556999999999998E-2</v>
          </cell>
        </row>
        <row r="1297">
          <cell r="A1297">
            <v>39132</v>
          </cell>
          <cell r="B1297">
            <v>5.0483000000000002</v>
          </cell>
          <cell r="C1297">
            <v>5.0483E-2</v>
          </cell>
        </row>
        <row r="1298">
          <cell r="A1298">
            <v>39133</v>
          </cell>
          <cell r="B1298">
            <v>5.0303000000000004</v>
          </cell>
          <cell r="C1298">
            <v>5.0303000000000007E-2</v>
          </cell>
        </row>
        <row r="1299">
          <cell r="A1299">
            <v>39134</v>
          </cell>
          <cell r="B1299">
            <v>5.0393999999999997</v>
          </cell>
          <cell r="C1299">
            <v>5.0393999999999994E-2</v>
          </cell>
        </row>
        <row r="1300">
          <cell r="A1300">
            <v>39135</v>
          </cell>
          <cell r="B1300">
            <v>5.0769000000000002</v>
          </cell>
          <cell r="C1300">
            <v>5.0769000000000002E-2</v>
          </cell>
        </row>
        <row r="1301">
          <cell r="A1301">
            <v>39136</v>
          </cell>
          <cell r="B1301">
            <v>5.0532000000000004</v>
          </cell>
          <cell r="C1301">
            <v>5.0532000000000001E-2</v>
          </cell>
        </row>
        <row r="1302">
          <cell r="A1302">
            <v>39139</v>
          </cell>
          <cell r="B1302">
            <v>5.0106999999999999</v>
          </cell>
          <cell r="C1302">
            <v>5.0106999999999999E-2</v>
          </cell>
        </row>
        <row r="1303">
          <cell r="A1303">
            <v>39140</v>
          </cell>
          <cell r="B1303">
            <v>4.9568000000000003</v>
          </cell>
          <cell r="C1303">
            <v>4.9568000000000001E-2</v>
          </cell>
        </row>
        <row r="1304">
          <cell r="A1304">
            <v>39141</v>
          </cell>
          <cell r="B1304">
            <v>5.0014000000000003</v>
          </cell>
          <cell r="C1304">
            <v>5.0014000000000003E-2</v>
          </cell>
        </row>
        <row r="1305">
          <cell r="A1305">
            <v>39142</v>
          </cell>
          <cell r="B1305">
            <v>4.9970999999999997</v>
          </cell>
          <cell r="C1305">
            <v>4.9970999999999995E-2</v>
          </cell>
        </row>
        <row r="1306">
          <cell r="A1306">
            <v>39143</v>
          </cell>
          <cell r="B1306">
            <v>4.9865000000000004</v>
          </cell>
          <cell r="C1306">
            <v>4.9865000000000007E-2</v>
          </cell>
        </row>
        <row r="1307">
          <cell r="A1307">
            <v>39146</v>
          </cell>
          <cell r="B1307">
            <v>4.9848999999999997</v>
          </cell>
          <cell r="C1307">
            <v>4.9848999999999997E-2</v>
          </cell>
        </row>
        <row r="1308">
          <cell r="A1308">
            <v>39147</v>
          </cell>
          <cell r="B1308">
            <v>4.9904000000000002</v>
          </cell>
          <cell r="C1308">
            <v>4.9904000000000004E-2</v>
          </cell>
        </row>
        <row r="1309">
          <cell r="A1309">
            <v>39148</v>
          </cell>
          <cell r="B1309">
            <v>4.9518000000000004</v>
          </cell>
          <cell r="C1309">
            <v>4.9518000000000006E-2</v>
          </cell>
        </row>
        <row r="1310">
          <cell r="A1310">
            <v>39149</v>
          </cell>
          <cell r="B1310">
            <v>4.9736000000000002</v>
          </cell>
          <cell r="C1310">
            <v>4.9736000000000002E-2</v>
          </cell>
        </row>
        <row r="1311">
          <cell r="A1311">
            <v>39150</v>
          </cell>
          <cell r="B1311">
            <v>5.0221</v>
          </cell>
          <cell r="C1311">
            <v>5.0221000000000002E-2</v>
          </cell>
        </row>
        <row r="1312">
          <cell r="A1312">
            <v>39153</v>
          </cell>
          <cell r="B1312">
            <v>5.0050999999999997</v>
          </cell>
          <cell r="C1312">
            <v>5.0050999999999998E-2</v>
          </cell>
        </row>
        <row r="1313">
          <cell r="A1313">
            <v>39154</v>
          </cell>
          <cell r="B1313">
            <v>4.9907000000000004</v>
          </cell>
          <cell r="C1313">
            <v>4.9907000000000007E-2</v>
          </cell>
        </row>
        <row r="1314">
          <cell r="A1314">
            <v>39155</v>
          </cell>
          <cell r="B1314">
            <v>5.0258000000000003</v>
          </cell>
          <cell r="C1314">
            <v>5.0258000000000004E-2</v>
          </cell>
        </row>
        <row r="1315">
          <cell r="A1315">
            <v>39156</v>
          </cell>
          <cell r="B1315">
            <v>5.0312000000000001</v>
          </cell>
          <cell r="C1315">
            <v>5.0312000000000003E-2</v>
          </cell>
        </row>
        <row r="1316">
          <cell r="A1316">
            <v>39157</v>
          </cell>
          <cell r="B1316">
            <v>5.0457999999999998</v>
          </cell>
          <cell r="C1316">
            <v>5.0457999999999996E-2</v>
          </cell>
        </row>
        <row r="1317">
          <cell r="A1317">
            <v>39160</v>
          </cell>
          <cell r="B1317">
            <v>5.0731000000000002</v>
          </cell>
          <cell r="C1317">
            <v>5.0730999999999998E-2</v>
          </cell>
        </row>
        <row r="1318">
          <cell r="A1318">
            <v>39161</v>
          </cell>
          <cell r="B1318">
            <v>5.09</v>
          </cell>
          <cell r="C1318">
            <v>5.0900000000000001E-2</v>
          </cell>
        </row>
        <row r="1319">
          <cell r="A1319">
            <v>39162</v>
          </cell>
          <cell r="B1319">
            <v>5.0933999999999999</v>
          </cell>
          <cell r="C1319">
            <v>5.0934E-2</v>
          </cell>
        </row>
        <row r="1320">
          <cell r="A1320">
            <v>39163</v>
          </cell>
          <cell r="B1320">
            <v>5.1215000000000002</v>
          </cell>
          <cell r="C1320">
            <v>5.1215000000000004E-2</v>
          </cell>
        </row>
        <row r="1321">
          <cell r="A1321">
            <v>39164</v>
          </cell>
          <cell r="B1321">
            <v>5.1246</v>
          </cell>
          <cell r="C1321">
            <v>5.1246E-2</v>
          </cell>
        </row>
        <row r="1322">
          <cell r="A1322">
            <v>39167</v>
          </cell>
          <cell r="B1322">
            <v>5.1289999999999996</v>
          </cell>
          <cell r="C1322">
            <v>5.1289999999999995E-2</v>
          </cell>
        </row>
        <row r="1323">
          <cell r="A1323">
            <v>39168</v>
          </cell>
          <cell r="B1323">
            <v>5.1207000000000003</v>
          </cell>
          <cell r="C1323">
            <v>5.1207000000000003E-2</v>
          </cell>
        </row>
        <row r="1324">
          <cell r="A1324">
            <v>39169</v>
          </cell>
          <cell r="B1324">
            <v>5.1281999999999996</v>
          </cell>
          <cell r="C1324">
            <v>5.1281999999999994E-2</v>
          </cell>
        </row>
        <row r="1325">
          <cell r="A1325">
            <v>39170</v>
          </cell>
          <cell r="B1325">
            <v>5.1387999999999998</v>
          </cell>
          <cell r="C1325">
            <v>5.1387999999999996E-2</v>
          </cell>
        </row>
        <row r="1326">
          <cell r="A1326">
            <v>39171</v>
          </cell>
          <cell r="B1326">
            <v>5.1264000000000003</v>
          </cell>
          <cell r="C1326">
            <v>5.1264000000000004E-2</v>
          </cell>
        </row>
        <row r="1327">
          <cell r="A1327">
            <v>39174</v>
          </cell>
          <cell r="B1327">
            <v>5.1273999999999997</v>
          </cell>
          <cell r="C1327">
            <v>5.1274E-2</v>
          </cell>
        </row>
        <row r="1328">
          <cell r="A1328">
            <v>39175</v>
          </cell>
          <cell r="B1328">
            <v>5.1421000000000001</v>
          </cell>
          <cell r="C1328">
            <v>5.1421000000000001E-2</v>
          </cell>
        </row>
        <row r="1329">
          <cell r="A1329">
            <v>39176</v>
          </cell>
          <cell r="B1329">
            <v>5.1134000000000004</v>
          </cell>
          <cell r="C1329">
            <v>5.1134000000000006E-2</v>
          </cell>
        </row>
        <row r="1330">
          <cell r="A1330">
            <v>39177</v>
          </cell>
          <cell r="B1330">
            <v>5.1332000000000004</v>
          </cell>
          <cell r="C1330">
            <v>5.1332000000000003E-2</v>
          </cell>
        </row>
        <row r="1331">
          <cell r="A1331">
            <v>39178</v>
          </cell>
          <cell r="B1331">
            <v>5.1367000000000003</v>
          </cell>
          <cell r="C1331">
            <v>5.1367000000000003E-2</v>
          </cell>
        </row>
        <row r="1332">
          <cell r="A1332">
            <v>39181</v>
          </cell>
          <cell r="B1332">
            <v>5.1563999999999997</v>
          </cell>
          <cell r="C1332">
            <v>5.1563999999999999E-2</v>
          </cell>
        </row>
        <row r="1333">
          <cell r="A1333">
            <v>39182</v>
          </cell>
          <cell r="B1333">
            <v>5.1437999999999997</v>
          </cell>
          <cell r="C1333">
            <v>5.1437999999999998E-2</v>
          </cell>
        </row>
        <row r="1334">
          <cell r="A1334">
            <v>39183</v>
          </cell>
          <cell r="B1334">
            <v>5.1623000000000001</v>
          </cell>
          <cell r="C1334">
            <v>5.1623000000000002E-2</v>
          </cell>
        </row>
        <row r="1335">
          <cell r="A1335">
            <v>39184</v>
          </cell>
          <cell r="B1335">
            <v>5.1718000000000002</v>
          </cell>
          <cell r="C1335">
            <v>5.1718E-2</v>
          </cell>
        </row>
        <row r="1336">
          <cell r="A1336">
            <v>39185</v>
          </cell>
          <cell r="B1336">
            <v>5.1917</v>
          </cell>
          <cell r="C1336">
            <v>5.1916999999999998E-2</v>
          </cell>
        </row>
        <row r="1337">
          <cell r="A1337">
            <v>39188</v>
          </cell>
          <cell r="B1337">
            <v>5.1943000000000001</v>
          </cell>
          <cell r="C1337">
            <v>5.1943000000000003E-2</v>
          </cell>
        </row>
        <row r="1338">
          <cell r="A1338">
            <v>39189</v>
          </cell>
          <cell r="B1338">
            <v>5.1578999999999997</v>
          </cell>
          <cell r="C1338">
            <v>5.1579E-2</v>
          </cell>
        </row>
        <row r="1339">
          <cell r="A1339">
            <v>39190</v>
          </cell>
          <cell r="B1339">
            <v>5.1554000000000002</v>
          </cell>
          <cell r="C1339">
            <v>5.1554000000000003E-2</v>
          </cell>
        </row>
        <row r="1340">
          <cell r="A1340">
            <v>39191</v>
          </cell>
          <cell r="B1340">
            <v>5.1623999999999999</v>
          </cell>
          <cell r="C1340">
            <v>5.1623999999999996E-2</v>
          </cell>
        </row>
        <row r="1341">
          <cell r="A1341">
            <v>39192</v>
          </cell>
          <cell r="B1341">
            <v>5.1954000000000002</v>
          </cell>
          <cell r="C1341">
            <v>5.1954E-2</v>
          </cell>
        </row>
        <row r="1342">
          <cell r="A1342">
            <v>39195</v>
          </cell>
          <cell r="B1342">
            <v>5.1664000000000003</v>
          </cell>
          <cell r="C1342">
            <v>5.1664000000000002E-2</v>
          </cell>
        </row>
        <row r="1343">
          <cell r="A1343">
            <v>39196</v>
          </cell>
          <cell r="B1343">
            <v>5.1334</v>
          </cell>
          <cell r="C1343">
            <v>5.1333999999999998E-2</v>
          </cell>
        </row>
        <row r="1344">
          <cell r="A1344">
            <v>39197</v>
          </cell>
          <cell r="B1344">
            <v>5.1334</v>
          </cell>
          <cell r="C1344">
            <v>5.1333999999999998E-2</v>
          </cell>
        </row>
        <row r="1345">
          <cell r="A1345">
            <v>39198</v>
          </cell>
          <cell r="B1345">
            <v>5.1791</v>
          </cell>
          <cell r="C1345">
            <v>5.1791000000000004E-2</v>
          </cell>
        </row>
        <row r="1346">
          <cell r="A1346">
            <v>39199</v>
          </cell>
          <cell r="B1346">
            <v>5.2035999999999998</v>
          </cell>
          <cell r="C1346">
            <v>5.2035999999999999E-2</v>
          </cell>
        </row>
        <row r="1347">
          <cell r="A1347">
            <v>39202</v>
          </cell>
          <cell r="B1347">
            <v>5.1311</v>
          </cell>
          <cell r="C1347">
            <v>5.1311000000000002E-2</v>
          </cell>
        </row>
        <row r="1348">
          <cell r="A1348">
            <v>39203</v>
          </cell>
          <cell r="B1348">
            <v>5.1417000000000002</v>
          </cell>
          <cell r="C1348">
            <v>5.1417000000000004E-2</v>
          </cell>
        </row>
        <row r="1349">
          <cell r="A1349">
            <v>39204</v>
          </cell>
          <cell r="B1349">
            <v>5.1669</v>
          </cell>
          <cell r="C1349">
            <v>5.1669E-2</v>
          </cell>
        </row>
        <row r="1350">
          <cell r="A1350">
            <v>39205</v>
          </cell>
          <cell r="B1350">
            <v>5.1985999999999999</v>
          </cell>
          <cell r="C1350">
            <v>5.1985999999999997E-2</v>
          </cell>
        </row>
        <row r="1351">
          <cell r="A1351">
            <v>39206</v>
          </cell>
          <cell r="B1351">
            <v>5.1806000000000001</v>
          </cell>
          <cell r="C1351">
            <v>5.1805999999999998E-2</v>
          </cell>
        </row>
        <row r="1352">
          <cell r="A1352">
            <v>39209</v>
          </cell>
          <cell r="B1352">
            <v>5.1641000000000004</v>
          </cell>
          <cell r="C1352">
            <v>5.1641000000000006E-2</v>
          </cell>
        </row>
        <row r="1353">
          <cell r="A1353">
            <v>39210</v>
          </cell>
          <cell r="B1353">
            <v>5.1619000000000002</v>
          </cell>
          <cell r="C1353">
            <v>5.1618999999999998E-2</v>
          </cell>
        </row>
        <row r="1354">
          <cell r="A1354">
            <v>39211</v>
          </cell>
          <cell r="B1354">
            <v>5.1672000000000002</v>
          </cell>
          <cell r="C1354">
            <v>5.1672000000000003E-2</v>
          </cell>
        </row>
        <row r="1355">
          <cell r="A1355">
            <v>39212</v>
          </cell>
          <cell r="B1355">
            <v>5.1608999999999998</v>
          </cell>
          <cell r="C1355">
            <v>5.1608999999999995E-2</v>
          </cell>
        </row>
        <row r="1356">
          <cell r="A1356">
            <v>39213</v>
          </cell>
          <cell r="B1356">
            <v>5.1524999999999999</v>
          </cell>
          <cell r="C1356">
            <v>5.1525000000000001E-2</v>
          </cell>
        </row>
        <row r="1357">
          <cell r="A1357">
            <v>39216</v>
          </cell>
          <cell r="B1357">
            <v>5.1936</v>
          </cell>
          <cell r="C1357">
            <v>5.1936000000000003E-2</v>
          </cell>
        </row>
        <row r="1358">
          <cell r="A1358">
            <v>39217</v>
          </cell>
          <cell r="B1358">
            <v>5.1877000000000004</v>
          </cell>
          <cell r="C1358">
            <v>5.1877000000000006E-2</v>
          </cell>
        </row>
        <row r="1359">
          <cell r="A1359">
            <v>39218</v>
          </cell>
          <cell r="B1359">
            <v>5.1829999999999998</v>
          </cell>
          <cell r="C1359">
            <v>5.1830000000000001E-2</v>
          </cell>
        </row>
        <row r="1360">
          <cell r="A1360">
            <v>39219</v>
          </cell>
          <cell r="B1360">
            <v>5.2236000000000002</v>
          </cell>
          <cell r="C1360">
            <v>5.2236000000000005E-2</v>
          </cell>
        </row>
        <row r="1361">
          <cell r="A1361">
            <v>39220</v>
          </cell>
          <cell r="B1361">
            <v>5.2245999999999997</v>
          </cell>
          <cell r="C1361">
            <v>5.2245999999999994E-2</v>
          </cell>
        </row>
        <row r="1362">
          <cell r="A1362">
            <v>39223</v>
          </cell>
          <cell r="B1362">
            <v>5.2366000000000001</v>
          </cell>
          <cell r="C1362">
            <v>5.2366000000000003E-2</v>
          </cell>
        </row>
        <row r="1363">
          <cell r="A1363">
            <v>39224</v>
          </cell>
          <cell r="B1363">
            <v>5.2515999999999998</v>
          </cell>
          <cell r="C1363">
            <v>5.2516E-2</v>
          </cell>
        </row>
        <row r="1364">
          <cell r="A1364">
            <v>39225</v>
          </cell>
          <cell r="B1364">
            <v>5.2953000000000001</v>
          </cell>
          <cell r="C1364">
            <v>5.2953E-2</v>
          </cell>
        </row>
        <row r="1365">
          <cell r="A1365">
            <v>39226</v>
          </cell>
          <cell r="B1365">
            <v>5.3124000000000002</v>
          </cell>
          <cell r="C1365">
            <v>5.3124000000000005E-2</v>
          </cell>
        </row>
        <row r="1366">
          <cell r="A1366">
            <v>39227</v>
          </cell>
          <cell r="B1366">
            <v>5.3209</v>
          </cell>
          <cell r="C1366">
            <v>5.3208999999999999E-2</v>
          </cell>
        </row>
        <row r="1367">
          <cell r="A1367">
            <v>39230</v>
          </cell>
          <cell r="B1367">
            <v>5.3376999999999999</v>
          </cell>
          <cell r="C1367">
            <v>5.3377000000000001E-2</v>
          </cell>
        </row>
        <row r="1368">
          <cell r="A1368">
            <v>39231</v>
          </cell>
          <cell r="B1368">
            <v>5.3635999999999999</v>
          </cell>
          <cell r="C1368">
            <v>5.3635999999999996E-2</v>
          </cell>
        </row>
        <row r="1369">
          <cell r="A1369">
            <v>39232</v>
          </cell>
          <cell r="B1369">
            <v>5.3300999999999998</v>
          </cell>
          <cell r="C1369">
            <v>5.3301000000000001E-2</v>
          </cell>
        </row>
        <row r="1370">
          <cell r="A1370">
            <v>39233</v>
          </cell>
          <cell r="B1370">
            <v>5.3281000000000001</v>
          </cell>
          <cell r="C1370">
            <v>5.3281000000000002E-2</v>
          </cell>
        </row>
        <row r="1371">
          <cell r="A1371">
            <v>39234</v>
          </cell>
          <cell r="B1371">
            <v>5.33</v>
          </cell>
          <cell r="C1371">
            <v>5.33E-2</v>
          </cell>
        </row>
        <row r="1372">
          <cell r="A1372">
            <v>39237</v>
          </cell>
          <cell r="B1372">
            <v>5.298</v>
          </cell>
          <cell r="C1372">
            <v>5.2979999999999999E-2</v>
          </cell>
        </row>
        <row r="1373">
          <cell r="A1373">
            <v>39238</v>
          </cell>
          <cell r="B1373">
            <v>5.3289999999999997</v>
          </cell>
          <cell r="C1373">
            <v>5.3289999999999997E-2</v>
          </cell>
        </row>
        <row r="1374">
          <cell r="A1374">
            <v>39239</v>
          </cell>
          <cell r="B1374">
            <v>5.327</v>
          </cell>
          <cell r="C1374">
            <v>5.3269999999999998E-2</v>
          </cell>
        </row>
        <row r="1375">
          <cell r="A1375">
            <v>39240</v>
          </cell>
          <cell r="B1375">
            <v>5.4474</v>
          </cell>
          <cell r="C1375">
            <v>5.4474000000000002E-2</v>
          </cell>
        </row>
        <row r="1376">
          <cell r="A1376">
            <v>39241</v>
          </cell>
          <cell r="B1376">
            <v>5.48</v>
          </cell>
          <cell r="C1376">
            <v>5.4800000000000001E-2</v>
          </cell>
        </row>
        <row r="1377">
          <cell r="A1377">
            <v>39244</v>
          </cell>
          <cell r="B1377">
            <v>5.4953000000000003</v>
          </cell>
          <cell r="C1377">
            <v>5.4953000000000002E-2</v>
          </cell>
        </row>
        <row r="1378">
          <cell r="A1378">
            <v>39245</v>
          </cell>
          <cell r="B1378">
            <v>5.5967000000000002</v>
          </cell>
          <cell r="C1378">
            <v>5.5967000000000003E-2</v>
          </cell>
        </row>
        <row r="1379">
          <cell r="A1379">
            <v>39246</v>
          </cell>
          <cell r="B1379">
            <v>5.5263999999999998</v>
          </cell>
          <cell r="C1379">
            <v>5.5264000000000001E-2</v>
          </cell>
        </row>
        <row r="1380">
          <cell r="A1380">
            <v>39247</v>
          </cell>
          <cell r="B1380">
            <v>5.5343</v>
          </cell>
          <cell r="C1380">
            <v>5.5343000000000003E-2</v>
          </cell>
        </row>
        <row r="1381">
          <cell r="A1381">
            <v>39248</v>
          </cell>
          <cell r="B1381">
            <v>5.4622999999999999</v>
          </cell>
          <cell r="C1381">
            <v>5.4622999999999998E-2</v>
          </cell>
        </row>
        <row r="1382">
          <cell r="A1382">
            <v>39251</v>
          </cell>
          <cell r="B1382">
            <v>5.4809000000000001</v>
          </cell>
          <cell r="C1382">
            <v>5.4809000000000004E-2</v>
          </cell>
        </row>
        <row r="1383">
          <cell r="A1383">
            <v>39252</v>
          </cell>
          <cell r="B1383">
            <v>5.4664000000000001</v>
          </cell>
          <cell r="C1383">
            <v>5.4664000000000004E-2</v>
          </cell>
        </row>
        <row r="1384">
          <cell r="A1384">
            <v>39253</v>
          </cell>
          <cell r="B1384">
            <v>5.4843999999999999</v>
          </cell>
          <cell r="C1384">
            <v>5.4843999999999997E-2</v>
          </cell>
        </row>
        <row r="1385">
          <cell r="A1385">
            <v>39254</v>
          </cell>
          <cell r="B1385">
            <v>5.5419</v>
          </cell>
          <cell r="C1385">
            <v>5.5419000000000003E-2</v>
          </cell>
        </row>
        <row r="1386">
          <cell r="A1386">
            <v>39255</v>
          </cell>
          <cell r="B1386">
            <v>5.5254000000000003</v>
          </cell>
          <cell r="C1386">
            <v>5.5254000000000004E-2</v>
          </cell>
        </row>
        <row r="1387">
          <cell r="A1387">
            <v>39258</v>
          </cell>
          <cell r="B1387">
            <v>5.4913999999999996</v>
          </cell>
          <cell r="C1387">
            <v>5.4913999999999998E-2</v>
          </cell>
        </row>
        <row r="1388">
          <cell r="A1388">
            <v>39259</v>
          </cell>
          <cell r="B1388">
            <v>5.5103</v>
          </cell>
          <cell r="C1388">
            <v>5.5102999999999999E-2</v>
          </cell>
        </row>
        <row r="1389">
          <cell r="A1389">
            <v>39260</v>
          </cell>
          <cell r="B1389">
            <v>5.5148999999999999</v>
          </cell>
          <cell r="C1389">
            <v>5.5148999999999997E-2</v>
          </cell>
        </row>
        <row r="1390">
          <cell r="A1390">
            <v>39261</v>
          </cell>
          <cell r="B1390">
            <v>5.5270999999999999</v>
          </cell>
          <cell r="C1390">
            <v>5.5271000000000001E-2</v>
          </cell>
        </row>
        <row r="1391">
          <cell r="A1391">
            <v>39262</v>
          </cell>
          <cell r="B1391">
            <v>5.4505999999999997</v>
          </cell>
          <cell r="C1391">
            <v>5.4505999999999999E-2</v>
          </cell>
        </row>
        <row r="1392">
          <cell r="A1392">
            <v>39265</v>
          </cell>
          <cell r="B1392">
            <v>5.4546999999999999</v>
          </cell>
          <cell r="C1392">
            <v>5.4546999999999998E-2</v>
          </cell>
        </row>
        <row r="1393">
          <cell r="A1393">
            <v>39266</v>
          </cell>
          <cell r="B1393">
            <v>5.4527000000000001</v>
          </cell>
          <cell r="C1393">
            <v>5.4526999999999999E-2</v>
          </cell>
        </row>
        <row r="1394">
          <cell r="A1394">
            <v>39267</v>
          </cell>
          <cell r="B1394">
            <v>5.4739000000000004</v>
          </cell>
          <cell r="C1394">
            <v>5.4739000000000003E-2</v>
          </cell>
        </row>
        <row r="1395">
          <cell r="A1395">
            <v>39268</v>
          </cell>
          <cell r="B1395">
            <v>5.5297999999999998</v>
          </cell>
          <cell r="C1395">
            <v>5.5298E-2</v>
          </cell>
        </row>
        <row r="1396">
          <cell r="A1396">
            <v>39269</v>
          </cell>
          <cell r="B1396">
            <v>5.6062000000000003</v>
          </cell>
          <cell r="C1396">
            <v>5.6062000000000001E-2</v>
          </cell>
        </row>
        <row r="1397">
          <cell r="A1397">
            <v>39272</v>
          </cell>
          <cell r="B1397">
            <v>5.5792000000000002</v>
          </cell>
          <cell r="C1397">
            <v>5.5792000000000001E-2</v>
          </cell>
        </row>
        <row r="1398">
          <cell r="A1398">
            <v>39273</v>
          </cell>
          <cell r="B1398">
            <v>5.4896000000000003</v>
          </cell>
          <cell r="C1398">
            <v>5.4896E-2</v>
          </cell>
        </row>
        <row r="1399">
          <cell r="A1399">
            <v>39274</v>
          </cell>
          <cell r="B1399">
            <v>5.5327999999999999</v>
          </cell>
          <cell r="C1399">
            <v>5.5328000000000002E-2</v>
          </cell>
        </row>
        <row r="1400">
          <cell r="A1400">
            <v>39275</v>
          </cell>
          <cell r="B1400">
            <v>5.5910000000000002</v>
          </cell>
          <cell r="C1400">
            <v>5.5910000000000001E-2</v>
          </cell>
        </row>
        <row r="1401">
          <cell r="A1401">
            <v>39276</v>
          </cell>
          <cell r="B1401">
            <v>5.5690999999999997</v>
          </cell>
          <cell r="C1401">
            <v>5.5690999999999997E-2</v>
          </cell>
        </row>
        <row r="1402">
          <cell r="A1402">
            <v>39279</v>
          </cell>
          <cell r="B1402">
            <v>5.5251000000000001</v>
          </cell>
          <cell r="C1402">
            <v>5.5251000000000001E-2</v>
          </cell>
        </row>
        <row r="1403">
          <cell r="A1403">
            <v>39280</v>
          </cell>
          <cell r="B1403">
            <v>5.5500999999999996</v>
          </cell>
          <cell r="C1403">
            <v>5.5500999999999995E-2</v>
          </cell>
        </row>
        <row r="1404">
          <cell r="A1404">
            <v>39281</v>
          </cell>
          <cell r="B1404">
            <v>5.5071000000000003</v>
          </cell>
          <cell r="C1404">
            <v>5.5071000000000002E-2</v>
          </cell>
        </row>
        <row r="1405">
          <cell r="A1405">
            <v>39282</v>
          </cell>
          <cell r="B1405">
            <v>5.5121000000000002</v>
          </cell>
          <cell r="C1405">
            <v>5.5121000000000003E-2</v>
          </cell>
        </row>
        <row r="1406">
          <cell r="A1406">
            <v>39283</v>
          </cell>
          <cell r="B1406">
            <v>5.4890999999999996</v>
          </cell>
          <cell r="C1406">
            <v>5.4890999999999995E-2</v>
          </cell>
        </row>
        <row r="1407">
          <cell r="A1407">
            <v>39286</v>
          </cell>
          <cell r="B1407">
            <v>5.4996999999999998</v>
          </cell>
          <cell r="C1407">
            <v>5.4996999999999997E-2</v>
          </cell>
        </row>
        <row r="1408">
          <cell r="A1408">
            <v>39287</v>
          </cell>
          <cell r="B1408">
            <v>5.5117000000000003</v>
          </cell>
          <cell r="C1408">
            <v>5.5116999999999999E-2</v>
          </cell>
        </row>
        <row r="1409">
          <cell r="A1409">
            <v>39288</v>
          </cell>
          <cell r="B1409">
            <v>5.4827000000000004</v>
          </cell>
          <cell r="C1409">
            <v>5.4827000000000001E-2</v>
          </cell>
        </row>
        <row r="1410">
          <cell r="A1410">
            <v>39289</v>
          </cell>
          <cell r="B1410">
            <v>5.4577</v>
          </cell>
          <cell r="C1410">
            <v>5.4577000000000001E-2</v>
          </cell>
        </row>
        <row r="1411">
          <cell r="A1411">
            <v>39290</v>
          </cell>
          <cell r="B1411">
            <v>5.4631999999999996</v>
          </cell>
          <cell r="C1411">
            <v>5.4631999999999993E-2</v>
          </cell>
        </row>
        <row r="1412">
          <cell r="A1412">
            <v>39293</v>
          </cell>
          <cell r="B1412">
            <v>5.4897</v>
          </cell>
          <cell r="C1412">
            <v>5.4897000000000001E-2</v>
          </cell>
        </row>
        <row r="1413">
          <cell r="A1413">
            <v>39294</v>
          </cell>
          <cell r="B1413">
            <v>5.4747000000000003</v>
          </cell>
          <cell r="C1413">
            <v>5.4747000000000004E-2</v>
          </cell>
        </row>
        <row r="1414">
          <cell r="A1414">
            <v>39295</v>
          </cell>
          <cell r="B1414">
            <v>5.4566999999999997</v>
          </cell>
          <cell r="C1414">
            <v>5.4566999999999997E-2</v>
          </cell>
        </row>
        <row r="1415">
          <cell r="A1415">
            <v>39296</v>
          </cell>
          <cell r="B1415">
            <v>5.4539</v>
          </cell>
          <cell r="C1415">
            <v>5.4538999999999997E-2</v>
          </cell>
        </row>
        <row r="1416">
          <cell r="A1416">
            <v>39297</v>
          </cell>
          <cell r="B1416">
            <v>5.4237000000000002</v>
          </cell>
          <cell r="C1416">
            <v>5.4237E-2</v>
          </cell>
        </row>
        <row r="1417">
          <cell r="A1417">
            <v>39300</v>
          </cell>
          <cell r="B1417">
            <v>5.4202000000000004</v>
          </cell>
          <cell r="C1417">
            <v>5.4202E-2</v>
          </cell>
        </row>
        <row r="1418">
          <cell r="A1418">
            <v>39301</v>
          </cell>
          <cell r="B1418">
            <v>5.4386999999999999</v>
          </cell>
          <cell r="C1418">
            <v>5.4386999999999998E-2</v>
          </cell>
        </row>
        <row r="1419">
          <cell r="A1419">
            <v>39302</v>
          </cell>
          <cell r="B1419">
            <v>5.4892000000000003</v>
          </cell>
          <cell r="C1419">
            <v>5.4892000000000003E-2</v>
          </cell>
        </row>
        <row r="1420">
          <cell r="A1420">
            <v>39303</v>
          </cell>
          <cell r="B1420">
            <v>5.4966999999999997</v>
          </cell>
          <cell r="C1420">
            <v>5.4966999999999995E-2</v>
          </cell>
        </row>
        <row r="1421">
          <cell r="A1421">
            <v>39304</v>
          </cell>
          <cell r="B1421">
            <v>5.5122</v>
          </cell>
          <cell r="C1421">
            <v>5.5121999999999997E-2</v>
          </cell>
        </row>
        <row r="1422">
          <cell r="A1422">
            <v>39307</v>
          </cell>
          <cell r="B1422">
            <v>5.5044000000000004</v>
          </cell>
          <cell r="C1422">
            <v>5.5044000000000003E-2</v>
          </cell>
        </row>
        <row r="1423">
          <cell r="A1423">
            <v>39308</v>
          </cell>
          <cell r="B1423">
            <v>5.4644000000000004</v>
          </cell>
          <cell r="C1423">
            <v>5.4644000000000005E-2</v>
          </cell>
        </row>
        <row r="1424">
          <cell r="A1424">
            <v>39309</v>
          </cell>
          <cell r="B1424">
            <v>5.5239000000000003</v>
          </cell>
          <cell r="C1424">
            <v>5.5239000000000003E-2</v>
          </cell>
        </row>
        <row r="1425">
          <cell r="A1425">
            <v>39310</v>
          </cell>
          <cell r="B1425">
            <v>5.5269000000000004</v>
          </cell>
          <cell r="C1425">
            <v>5.5269000000000006E-2</v>
          </cell>
        </row>
        <row r="1426">
          <cell r="A1426">
            <v>39311</v>
          </cell>
          <cell r="B1426">
            <v>5.5449999999999999</v>
          </cell>
          <cell r="C1426">
            <v>5.5449999999999999E-2</v>
          </cell>
        </row>
        <row r="1427">
          <cell r="A1427">
            <v>39314</v>
          </cell>
          <cell r="B1427">
            <v>5.524</v>
          </cell>
          <cell r="C1427">
            <v>5.5239999999999997E-2</v>
          </cell>
        </row>
        <row r="1428">
          <cell r="A1428">
            <v>39315</v>
          </cell>
          <cell r="B1428">
            <v>5.5309999999999997</v>
          </cell>
          <cell r="C1428">
            <v>5.5309999999999998E-2</v>
          </cell>
        </row>
        <row r="1429">
          <cell r="A1429">
            <v>39316</v>
          </cell>
          <cell r="B1429">
            <v>5.5579999999999998</v>
          </cell>
          <cell r="C1429">
            <v>5.5579999999999997E-2</v>
          </cell>
        </row>
        <row r="1430">
          <cell r="A1430">
            <v>39317</v>
          </cell>
          <cell r="B1430">
            <v>5.5359999999999996</v>
          </cell>
          <cell r="C1430">
            <v>5.5359999999999993E-2</v>
          </cell>
        </row>
        <row r="1431">
          <cell r="A1431">
            <v>39318</v>
          </cell>
          <cell r="B1431">
            <v>5.5019999999999998</v>
          </cell>
          <cell r="C1431">
            <v>5.5019999999999999E-2</v>
          </cell>
        </row>
        <row r="1432">
          <cell r="A1432">
            <v>39321</v>
          </cell>
          <cell r="B1432">
            <v>5.4705000000000004</v>
          </cell>
          <cell r="C1432">
            <v>5.4705000000000004E-2</v>
          </cell>
        </row>
        <row r="1433">
          <cell r="A1433">
            <v>39322</v>
          </cell>
          <cell r="B1433">
            <v>5.4390999999999998</v>
          </cell>
          <cell r="C1433">
            <v>5.4390999999999995E-2</v>
          </cell>
        </row>
        <row r="1434">
          <cell r="A1434">
            <v>39323</v>
          </cell>
          <cell r="B1434">
            <v>5.5122</v>
          </cell>
          <cell r="C1434">
            <v>5.5121999999999997E-2</v>
          </cell>
        </row>
        <row r="1435">
          <cell r="A1435">
            <v>39324</v>
          </cell>
          <cell r="B1435">
            <v>5.5076000000000001</v>
          </cell>
          <cell r="C1435">
            <v>5.5076E-2</v>
          </cell>
        </row>
        <row r="1436">
          <cell r="A1436">
            <v>39325</v>
          </cell>
          <cell r="B1436">
            <v>5.5320999999999998</v>
          </cell>
          <cell r="C1436">
            <v>5.5320999999999995E-2</v>
          </cell>
        </row>
        <row r="1437">
          <cell r="A1437">
            <v>39328</v>
          </cell>
          <cell r="B1437">
            <v>5.5320999999999998</v>
          </cell>
          <cell r="C1437">
            <v>5.5320999999999995E-2</v>
          </cell>
        </row>
        <row r="1438">
          <cell r="A1438">
            <v>39329</v>
          </cell>
          <cell r="B1438">
            <v>5.5103999999999997</v>
          </cell>
          <cell r="C1438">
            <v>5.5104E-2</v>
          </cell>
        </row>
        <row r="1439">
          <cell r="A1439">
            <v>39330</v>
          </cell>
          <cell r="B1439">
            <v>5.4634</v>
          </cell>
          <cell r="C1439">
            <v>5.4634000000000002E-2</v>
          </cell>
        </row>
        <row r="1440">
          <cell r="A1440">
            <v>39331</v>
          </cell>
          <cell r="B1440">
            <v>5.4710999999999999</v>
          </cell>
          <cell r="C1440">
            <v>5.4710999999999996E-2</v>
          </cell>
        </row>
        <row r="1441">
          <cell r="A1441">
            <v>39332</v>
          </cell>
          <cell r="B1441">
            <v>5.4535999999999998</v>
          </cell>
          <cell r="C1441">
            <v>5.4536000000000001E-2</v>
          </cell>
        </row>
        <row r="1442">
          <cell r="A1442">
            <v>39335</v>
          </cell>
          <cell r="B1442">
            <v>5.4570999999999996</v>
          </cell>
          <cell r="C1442">
            <v>5.4570999999999995E-2</v>
          </cell>
        </row>
        <row r="1443">
          <cell r="A1443">
            <v>39336</v>
          </cell>
          <cell r="B1443">
            <v>5.5011000000000001</v>
          </cell>
          <cell r="C1443">
            <v>5.5011000000000004E-2</v>
          </cell>
        </row>
        <row r="1444">
          <cell r="A1444">
            <v>39337</v>
          </cell>
          <cell r="B1444">
            <v>5.5021000000000004</v>
          </cell>
          <cell r="C1444">
            <v>5.5021000000000007E-2</v>
          </cell>
        </row>
        <row r="1445">
          <cell r="A1445">
            <v>39338</v>
          </cell>
          <cell r="B1445">
            <v>5.5141</v>
          </cell>
          <cell r="C1445">
            <v>5.5141000000000003E-2</v>
          </cell>
        </row>
        <row r="1446">
          <cell r="A1446">
            <v>39339</v>
          </cell>
          <cell r="B1446">
            <v>5.4909999999999997</v>
          </cell>
          <cell r="C1446">
            <v>5.4909999999999994E-2</v>
          </cell>
        </row>
        <row r="1447">
          <cell r="A1447">
            <v>39342</v>
          </cell>
          <cell r="B1447">
            <v>5.4610000000000003</v>
          </cell>
          <cell r="C1447">
            <v>5.4610000000000006E-2</v>
          </cell>
        </row>
        <row r="1448">
          <cell r="A1448">
            <v>39343</v>
          </cell>
          <cell r="B1448">
            <v>5.4960000000000004</v>
          </cell>
          <cell r="C1448">
            <v>5.4960000000000002E-2</v>
          </cell>
        </row>
        <row r="1449">
          <cell r="A1449">
            <v>39344</v>
          </cell>
          <cell r="B1449">
            <v>5.5964999999999998</v>
          </cell>
          <cell r="C1449">
            <v>5.5965000000000001E-2</v>
          </cell>
        </row>
        <row r="1450">
          <cell r="A1450">
            <v>39345</v>
          </cell>
          <cell r="B1450">
            <v>5.6835000000000004</v>
          </cell>
          <cell r="C1450">
            <v>5.6835000000000004E-2</v>
          </cell>
        </row>
        <row r="1451">
          <cell r="A1451">
            <v>39346</v>
          </cell>
          <cell r="B1451">
            <v>5.6165000000000003</v>
          </cell>
          <cell r="C1451">
            <v>5.6165E-2</v>
          </cell>
        </row>
        <row r="1452">
          <cell r="A1452">
            <v>39349</v>
          </cell>
          <cell r="B1452">
            <v>5.6215000000000002</v>
          </cell>
          <cell r="C1452">
            <v>5.6215000000000001E-2</v>
          </cell>
        </row>
        <row r="1453">
          <cell r="A1453">
            <v>39350</v>
          </cell>
          <cell r="B1453">
            <v>5.6254999999999997</v>
          </cell>
          <cell r="C1453">
            <v>5.6254999999999999E-2</v>
          </cell>
        </row>
        <row r="1454">
          <cell r="A1454">
            <v>39351</v>
          </cell>
          <cell r="B1454">
            <v>5.6604999999999999</v>
          </cell>
          <cell r="C1454">
            <v>5.6604999999999996E-2</v>
          </cell>
        </row>
        <row r="1455">
          <cell r="A1455">
            <v>39352</v>
          </cell>
          <cell r="B1455">
            <v>5.6470000000000002</v>
          </cell>
          <cell r="C1455">
            <v>5.6469999999999999E-2</v>
          </cell>
        </row>
        <row r="1456">
          <cell r="A1456">
            <v>39353</v>
          </cell>
          <cell r="B1456">
            <v>5.5979999999999999</v>
          </cell>
          <cell r="C1456">
            <v>5.5980000000000002E-2</v>
          </cell>
        </row>
        <row r="1457">
          <cell r="A1457">
            <v>39356</v>
          </cell>
          <cell r="B1457">
            <v>5.5735000000000001</v>
          </cell>
          <cell r="C1457">
            <v>5.5735E-2</v>
          </cell>
        </row>
        <row r="1458">
          <cell r="A1458">
            <v>39357</v>
          </cell>
          <cell r="B1458">
            <v>5.5641999999999996</v>
          </cell>
          <cell r="C1458">
            <v>5.5641999999999997E-2</v>
          </cell>
        </row>
        <row r="1459">
          <cell r="A1459">
            <v>39358</v>
          </cell>
          <cell r="B1459">
            <v>5.5827</v>
          </cell>
          <cell r="C1459">
            <v>5.5827000000000002E-2</v>
          </cell>
        </row>
        <row r="1460">
          <cell r="A1460">
            <v>39359</v>
          </cell>
          <cell r="B1460">
            <v>5.5316999999999998</v>
          </cell>
          <cell r="C1460">
            <v>5.5316999999999998E-2</v>
          </cell>
        </row>
        <row r="1461">
          <cell r="A1461">
            <v>39360</v>
          </cell>
          <cell r="B1461">
            <v>5.5926999999999998</v>
          </cell>
          <cell r="C1461">
            <v>5.5926999999999998E-2</v>
          </cell>
        </row>
        <row r="1462">
          <cell r="A1462">
            <v>39363</v>
          </cell>
          <cell r="B1462">
            <v>5.5757000000000003</v>
          </cell>
          <cell r="C1462">
            <v>5.5757000000000001E-2</v>
          </cell>
        </row>
        <row r="1463">
          <cell r="A1463">
            <v>39364</v>
          </cell>
          <cell r="B1463">
            <v>5.5946999999999996</v>
          </cell>
          <cell r="C1463">
            <v>5.5946999999999997E-2</v>
          </cell>
        </row>
        <row r="1464">
          <cell r="A1464">
            <v>39365</v>
          </cell>
          <cell r="B1464">
            <v>5.5721999999999996</v>
          </cell>
          <cell r="C1464">
            <v>5.5721999999999994E-2</v>
          </cell>
        </row>
        <row r="1465">
          <cell r="A1465">
            <v>39366</v>
          </cell>
          <cell r="B1465">
            <v>5.5757000000000003</v>
          </cell>
          <cell r="C1465">
            <v>5.5757000000000001E-2</v>
          </cell>
        </row>
        <row r="1466">
          <cell r="A1466">
            <v>39367</v>
          </cell>
          <cell r="B1466">
            <v>5.6131000000000002</v>
          </cell>
          <cell r="C1466">
            <v>5.6131E-2</v>
          </cell>
        </row>
        <row r="1467">
          <cell r="A1467">
            <v>39370</v>
          </cell>
          <cell r="B1467">
            <v>5.6075999999999997</v>
          </cell>
          <cell r="C1467">
            <v>5.6075999999999994E-2</v>
          </cell>
        </row>
        <row r="1468">
          <cell r="A1468">
            <v>39371</v>
          </cell>
          <cell r="B1468">
            <v>5.5835999999999997</v>
          </cell>
          <cell r="C1468">
            <v>5.5835999999999997E-2</v>
          </cell>
        </row>
        <row r="1469">
          <cell r="A1469">
            <v>39372</v>
          </cell>
          <cell r="B1469">
            <v>5.5552000000000001</v>
          </cell>
          <cell r="C1469">
            <v>5.5552000000000004E-2</v>
          </cell>
        </row>
        <row r="1470">
          <cell r="A1470">
            <v>39373</v>
          </cell>
          <cell r="B1470">
            <v>5.5381999999999998</v>
          </cell>
          <cell r="C1470">
            <v>5.5382000000000001E-2</v>
          </cell>
        </row>
        <row r="1471">
          <cell r="A1471">
            <v>39374</v>
          </cell>
          <cell r="B1471">
            <v>5.4871999999999996</v>
          </cell>
          <cell r="C1471">
            <v>5.4871999999999997E-2</v>
          </cell>
        </row>
        <row r="1472">
          <cell r="A1472">
            <v>39377</v>
          </cell>
          <cell r="B1472">
            <v>5.4631999999999996</v>
          </cell>
          <cell r="C1472">
            <v>5.4631999999999993E-2</v>
          </cell>
        </row>
        <row r="1473">
          <cell r="A1473">
            <v>39378</v>
          </cell>
          <cell r="B1473">
            <v>5.4611999999999998</v>
          </cell>
          <cell r="C1473">
            <v>5.4612000000000001E-2</v>
          </cell>
        </row>
        <row r="1474">
          <cell r="A1474">
            <v>39379</v>
          </cell>
          <cell r="B1474">
            <v>5.4389000000000003</v>
          </cell>
          <cell r="C1474">
            <v>5.4389E-2</v>
          </cell>
        </row>
        <row r="1475">
          <cell r="A1475">
            <v>39380</v>
          </cell>
          <cell r="B1475">
            <v>5.4569000000000001</v>
          </cell>
          <cell r="C1475">
            <v>5.4568999999999999E-2</v>
          </cell>
        </row>
        <row r="1476">
          <cell r="A1476">
            <v>39381</v>
          </cell>
          <cell r="B1476">
            <v>5.4348999999999998</v>
          </cell>
          <cell r="C1476">
            <v>5.4349000000000001E-2</v>
          </cell>
        </row>
        <row r="1477">
          <cell r="A1477">
            <v>39384</v>
          </cell>
          <cell r="B1477">
            <v>5.4259000000000004</v>
          </cell>
          <cell r="C1477">
            <v>5.4259000000000002E-2</v>
          </cell>
        </row>
        <row r="1478">
          <cell r="A1478">
            <v>39385</v>
          </cell>
          <cell r="B1478">
            <v>5.4271000000000003</v>
          </cell>
          <cell r="C1478">
            <v>5.4271E-2</v>
          </cell>
        </row>
        <row r="1479">
          <cell r="A1479">
            <v>39386</v>
          </cell>
          <cell r="B1479">
            <v>5.4451000000000001</v>
          </cell>
          <cell r="C1479">
            <v>5.4450999999999999E-2</v>
          </cell>
        </row>
        <row r="1480">
          <cell r="A1480">
            <v>39387</v>
          </cell>
          <cell r="B1480">
            <v>5.4226000000000001</v>
          </cell>
          <cell r="C1480">
            <v>5.4226000000000003E-2</v>
          </cell>
        </row>
        <row r="1481">
          <cell r="A1481">
            <v>39388</v>
          </cell>
          <cell r="B1481">
            <v>5.4576000000000002</v>
          </cell>
          <cell r="C1481">
            <v>5.4576E-2</v>
          </cell>
        </row>
        <row r="1482">
          <cell r="A1482">
            <v>39391</v>
          </cell>
          <cell r="B1482">
            <v>5.4516</v>
          </cell>
          <cell r="C1482">
            <v>5.4516000000000002E-2</v>
          </cell>
        </row>
        <row r="1483">
          <cell r="A1483">
            <v>39392</v>
          </cell>
          <cell r="B1483">
            <v>5.4718999999999998</v>
          </cell>
          <cell r="C1483">
            <v>5.4718999999999997E-2</v>
          </cell>
        </row>
        <row r="1484">
          <cell r="A1484">
            <v>39393</v>
          </cell>
          <cell r="B1484">
            <v>5.4580000000000002</v>
          </cell>
          <cell r="C1484">
            <v>5.4580000000000004E-2</v>
          </cell>
        </row>
        <row r="1485">
          <cell r="A1485">
            <v>39394</v>
          </cell>
          <cell r="B1485">
            <v>5.4669999999999996</v>
          </cell>
          <cell r="C1485">
            <v>5.4669999999999996E-2</v>
          </cell>
        </row>
        <row r="1486">
          <cell r="A1486">
            <v>39395</v>
          </cell>
          <cell r="B1486">
            <v>5.4414999999999996</v>
          </cell>
          <cell r="C1486">
            <v>5.4414999999999998E-2</v>
          </cell>
        </row>
        <row r="1487">
          <cell r="A1487">
            <v>39398</v>
          </cell>
          <cell r="B1487">
            <v>5.4509999999999996</v>
          </cell>
          <cell r="C1487">
            <v>5.4509999999999996E-2</v>
          </cell>
        </row>
        <row r="1488">
          <cell r="A1488">
            <v>39399</v>
          </cell>
          <cell r="B1488">
            <v>5.4580000000000002</v>
          </cell>
          <cell r="C1488">
            <v>5.4580000000000004E-2</v>
          </cell>
        </row>
        <row r="1489">
          <cell r="A1489">
            <v>39400</v>
          </cell>
          <cell r="B1489">
            <v>5.4290000000000003</v>
          </cell>
          <cell r="C1489">
            <v>5.4290000000000005E-2</v>
          </cell>
        </row>
        <row r="1490">
          <cell r="A1490">
            <v>39401</v>
          </cell>
          <cell r="B1490">
            <v>5.37</v>
          </cell>
          <cell r="C1490">
            <v>5.3699999999999998E-2</v>
          </cell>
        </row>
        <row r="1491">
          <cell r="A1491">
            <v>39402</v>
          </cell>
          <cell r="B1491">
            <v>5.4032</v>
          </cell>
          <cell r="C1491">
            <v>5.4031999999999997E-2</v>
          </cell>
        </row>
        <row r="1492">
          <cell r="A1492">
            <v>39405</v>
          </cell>
          <cell r="B1492">
            <v>5.3887</v>
          </cell>
          <cell r="C1492">
            <v>5.3886999999999997E-2</v>
          </cell>
        </row>
        <row r="1493">
          <cell r="A1493">
            <v>39406</v>
          </cell>
          <cell r="B1493">
            <v>5.4306999999999999</v>
          </cell>
          <cell r="C1493">
            <v>5.4307000000000001E-2</v>
          </cell>
        </row>
        <row r="1494">
          <cell r="A1494">
            <v>39407</v>
          </cell>
          <cell r="B1494">
            <v>5.4267000000000003</v>
          </cell>
          <cell r="C1494">
            <v>5.4267000000000003E-2</v>
          </cell>
        </row>
        <row r="1495">
          <cell r="A1495">
            <v>39408</v>
          </cell>
          <cell r="B1495">
            <v>5.4322999999999997</v>
          </cell>
          <cell r="C1495">
            <v>5.4322999999999996E-2</v>
          </cell>
        </row>
        <row r="1496">
          <cell r="A1496">
            <v>39409</v>
          </cell>
          <cell r="B1496">
            <v>5.4474999999999998</v>
          </cell>
          <cell r="C1496">
            <v>5.4474999999999996E-2</v>
          </cell>
        </row>
        <row r="1497">
          <cell r="A1497">
            <v>39412</v>
          </cell>
          <cell r="B1497">
            <v>5.3834999999999997</v>
          </cell>
          <cell r="C1497">
            <v>5.3834999999999994E-2</v>
          </cell>
        </row>
        <row r="1498">
          <cell r="A1498">
            <v>39413</v>
          </cell>
          <cell r="B1498">
            <v>5.4444999999999997</v>
          </cell>
          <cell r="C1498">
            <v>5.4444999999999993E-2</v>
          </cell>
        </row>
        <row r="1499">
          <cell r="A1499">
            <v>39414</v>
          </cell>
          <cell r="B1499">
            <v>5.4829999999999997</v>
          </cell>
          <cell r="C1499">
            <v>5.4829999999999997E-2</v>
          </cell>
        </row>
        <row r="1500">
          <cell r="A1500">
            <v>39415</v>
          </cell>
          <cell r="B1500">
            <v>5.391</v>
          </cell>
          <cell r="C1500">
            <v>5.391E-2</v>
          </cell>
        </row>
        <row r="1501">
          <cell r="A1501">
            <v>39416</v>
          </cell>
          <cell r="B1501">
            <v>5.4038000000000004</v>
          </cell>
          <cell r="C1501">
            <v>5.4038000000000003E-2</v>
          </cell>
        </row>
        <row r="1502">
          <cell r="A1502">
            <v>39419</v>
          </cell>
          <cell r="B1502">
            <v>5.3507999999999996</v>
          </cell>
          <cell r="C1502">
            <v>5.3507999999999993E-2</v>
          </cell>
        </row>
        <row r="1503">
          <cell r="A1503">
            <v>39420</v>
          </cell>
          <cell r="B1503">
            <v>5.3407999999999998</v>
          </cell>
          <cell r="C1503">
            <v>5.3407999999999997E-2</v>
          </cell>
        </row>
        <row r="1504">
          <cell r="A1504">
            <v>39421</v>
          </cell>
          <cell r="B1504">
            <v>5.4053000000000004</v>
          </cell>
          <cell r="C1504">
            <v>5.4053000000000004E-2</v>
          </cell>
        </row>
        <row r="1505">
          <cell r="A1505">
            <v>39422</v>
          </cell>
          <cell r="B1505">
            <v>5.4279999999999999</v>
          </cell>
          <cell r="C1505">
            <v>5.4280000000000002E-2</v>
          </cell>
        </row>
        <row r="1506">
          <cell r="A1506">
            <v>39423</v>
          </cell>
          <cell r="B1506">
            <v>5.4455</v>
          </cell>
          <cell r="C1506">
            <v>5.4455000000000003E-2</v>
          </cell>
        </row>
        <row r="1507">
          <cell r="A1507">
            <v>39426</v>
          </cell>
          <cell r="B1507">
            <v>5.4654999999999996</v>
          </cell>
          <cell r="C1507">
            <v>5.4654999999999995E-2</v>
          </cell>
        </row>
        <row r="1508">
          <cell r="A1508">
            <v>39427</v>
          </cell>
          <cell r="B1508">
            <v>5.3685</v>
          </cell>
          <cell r="C1508">
            <v>5.3685000000000004E-2</v>
          </cell>
        </row>
        <row r="1509">
          <cell r="A1509">
            <v>39428</v>
          </cell>
          <cell r="B1509">
            <v>5.4124999999999996</v>
          </cell>
          <cell r="C1509">
            <v>5.4125E-2</v>
          </cell>
        </row>
        <row r="1510">
          <cell r="A1510">
            <v>39429</v>
          </cell>
          <cell r="B1510">
            <v>5.4932999999999996</v>
          </cell>
          <cell r="C1510">
            <v>5.4932999999999996E-2</v>
          </cell>
        </row>
        <row r="1511">
          <cell r="A1511">
            <v>39430</v>
          </cell>
          <cell r="B1511">
            <v>5.5072999999999999</v>
          </cell>
          <cell r="C1511">
            <v>5.5072999999999997E-2</v>
          </cell>
        </row>
        <row r="1512">
          <cell r="A1512">
            <v>39433</v>
          </cell>
          <cell r="B1512">
            <v>5.4058000000000002</v>
          </cell>
          <cell r="C1512">
            <v>5.4058000000000002E-2</v>
          </cell>
        </row>
        <row r="1513">
          <cell r="A1513">
            <v>39434</v>
          </cell>
          <cell r="B1513">
            <v>5.3650000000000002</v>
          </cell>
          <cell r="C1513">
            <v>5.3650000000000003E-2</v>
          </cell>
        </row>
        <row r="1514">
          <cell r="A1514">
            <v>39435</v>
          </cell>
          <cell r="B1514">
            <v>5.319</v>
          </cell>
          <cell r="C1514">
            <v>5.3190000000000001E-2</v>
          </cell>
        </row>
        <row r="1515">
          <cell r="A1515">
            <v>39436</v>
          </cell>
          <cell r="B1515">
            <v>5.3261000000000003</v>
          </cell>
          <cell r="C1515">
            <v>5.3261000000000003E-2</v>
          </cell>
        </row>
        <row r="1516">
          <cell r="A1516">
            <v>39437</v>
          </cell>
          <cell r="B1516">
            <v>5.4006999999999996</v>
          </cell>
          <cell r="C1516">
            <v>5.4006999999999999E-2</v>
          </cell>
        </row>
        <row r="1517">
          <cell r="A1517">
            <v>39440</v>
          </cell>
          <cell r="B1517">
            <v>5.3936999999999999</v>
          </cell>
          <cell r="C1517">
            <v>5.3936999999999999E-2</v>
          </cell>
        </row>
        <row r="1518">
          <cell r="A1518">
            <v>39441</v>
          </cell>
          <cell r="B1518">
            <v>5.3947000000000003</v>
          </cell>
          <cell r="C1518">
            <v>5.3947000000000002E-2</v>
          </cell>
        </row>
        <row r="1519">
          <cell r="A1519">
            <v>39442</v>
          </cell>
          <cell r="B1519">
            <v>5.3947000000000003</v>
          </cell>
          <cell r="C1519">
            <v>5.3947000000000002E-2</v>
          </cell>
        </row>
        <row r="1520">
          <cell r="A1520">
            <v>39443</v>
          </cell>
          <cell r="B1520">
            <v>5.4047000000000001</v>
          </cell>
          <cell r="C1520">
            <v>5.4046999999999998E-2</v>
          </cell>
        </row>
        <row r="1521">
          <cell r="A1521">
            <v>39444</v>
          </cell>
          <cell r="B1521">
            <v>5.3301999999999996</v>
          </cell>
          <cell r="C1521">
            <v>5.3301999999999995E-2</v>
          </cell>
        </row>
        <row r="1522">
          <cell r="A1522">
            <v>39447</v>
          </cell>
          <cell r="B1522">
            <v>5.3121999999999998</v>
          </cell>
          <cell r="C1522">
            <v>5.3121999999999996E-2</v>
          </cell>
        </row>
        <row r="1523">
          <cell r="A1523">
            <v>39448</v>
          </cell>
          <cell r="B1523">
            <v>5.3132000000000001</v>
          </cell>
          <cell r="C1523">
            <v>5.3131999999999999E-2</v>
          </cell>
        </row>
        <row r="1524">
          <cell r="A1524">
            <v>39449</v>
          </cell>
          <cell r="B1524">
            <v>5.2637</v>
          </cell>
          <cell r="C1524">
            <v>5.2637000000000003E-2</v>
          </cell>
        </row>
        <row r="1525">
          <cell r="A1525">
            <v>39450</v>
          </cell>
          <cell r="B1525">
            <v>5.2801999999999998</v>
          </cell>
          <cell r="C1525">
            <v>5.2801999999999995E-2</v>
          </cell>
        </row>
        <row r="1526">
          <cell r="A1526">
            <v>39451</v>
          </cell>
          <cell r="B1526">
            <v>5.2720000000000002</v>
          </cell>
          <cell r="C1526">
            <v>5.2720000000000003E-2</v>
          </cell>
        </row>
        <row r="1527">
          <cell r="A1527">
            <v>39454</v>
          </cell>
          <cell r="B1527">
            <v>5.2634999999999996</v>
          </cell>
          <cell r="C1527">
            <v>5.2634999999999994E-2</v>
          </cell>
        </row>
        <row r="1528">
          <cell r="A1528">
            <v>39455</v>
          </cell>
          <cell r="B1528">
            <v>5.2545000000000002</v>
          </cell>
          <cell r="C1528">
            <v>5.2545000000000001E-2</v>
          </cell>
        </row>
        <row r="1529">
          <cell r="A1529">
            <v>39456</v>
          </cell>
          <cell r="B1529">
            <v>5.2888000000000002</v>
          </cell>
          <cell r="C1529">
            <v>5.2888000000000004E-2</v>
          </cell>
        </row>
        <row r="1530">
          <cell r="A1530">
            <v>39457</v>
          </cell>
          <cell r="B1530">
            <v>5.3357999999999999</v>
          </cell>
          <cell r="C1530">
            <v>5.3357999999999996E-2</v>
          </cell>
        </row>
        <row r="1531">
          <cell r="A1531">
            <v>39458</v>
          </cell>
          <cell r="B1531">
            <v>5.3512000000000004</v>
          </cell>
          <cell r="C1531">
            <v>5.3512000000000004E-2</v>
          </cell>
        </row>
        <row r="1532">
          <cell r="A1532">
            <v>39461</v>
          </cell>
          <cell r="B1532">
            <v>5.3587999999999996</v>
          </cell>
          <cell r="C1532">
            <v>5.3587999999999997E-2</v>
          </cell>
        </row>
        <row r="1533">
          <cell r="A1533">
            <v>39462</v>
          </cell>
          <cell r="B1533">
            <v>5.3303000000000003</v>
          </cell>
          <cell r="C1533">
            <v>5.3303000000000003E-2</v>
          </cell>
        </row>
        <row r="1534">
          <cell r="A1534">
            <v>39463</v>
          </cell>
          <cell r="B1534">
            <v>5.3669000000000002</v>
          </cell>
          <cell r="C1534">
            <v>5.3669000000000001E-2</v>
          </cell>
        </row>
        <row r="1535">
          <cell r="A1535">
            <v>39464</v>
          </cell>
          <cell r="B1535">
            <v>5.3468999999999998</v>
          </cell>
          <cell r="C1535">
            <v>5.3468999999999996E-2</v>
          </cell>
        </row>
        <row r="1536">
          <cell r="A1536">
            <v>39465</v>
          </cell>
          <cell r="B1536">
            <v>5.3875000000000002</v>
          </cell>
          <cell r="C1536">
            <v>5.3874999999999999E-2</v>
          </cell>
        </row>
        <row r="1537">
          <cell r="A1537">
            <v>39468</v>
          </cell>
          <cell r="B1537">
            <v>5.3615000000000004</v>
          </cell>
          <cell r="C1537">
            <v>5.3615000000000003E-2</v>
          </cell>
        </row>
        <row r="1538">
          <cell r="A1538">
            <v>39469</v>
          </cell>
          <cell r="B1538">
            <v>5.4409999999999998</v>
          </cell>
          <cell r="C1538">
            <v>5.441E-2</v>
          </cell>
        </row>
        <row r="1539">
          <cell r="A1539">
            <v>39470</v>
          </cell>
          <cell r="B1539">
            <v>5.4945000000000004</v>
          </cell>
          <cell r="C1539">
            <v>5.4945000000000001E-2</v>
          </cell>
        </row>
        <row r="1540">
          <cell r="A1540">
            <v>39471</v>
          </cell>
          <cell r="B1540">
            <v>5.5354999999999999</v>
          </cell>
          <cell r="C1540">
            <v>5.5355000000000001E-2</v>
          </cell>
        </row>
        <row r="1541">
          <cell r="A1541">
            <v>39472</v>
          </cell>
          <cell r="B1541">
            <v>5.4619999999999997</v>
          </cell>
          <cell r="C1541">
            <v>5.4619999999999995E-2</v>
          </cell>
        </row>
        <row r="1542">
          <cell r="A1542">
            <v>39475</v>
          </cell>
          <cell r="B1542">
            <v>5.4375</v>
          </cell>
          <cell r="C1542">
            <v>5.4375E-2</v>
          </cell>
        </row>
        <row r="1543">
          <cell r="A1543">
            <v>39476</v>
          </cell>
          <cell r="B1543">
            <v>5.4705000000000004</v>
          </cell>
          <cell r="C1543">
            <v>5.4705000000000004E-2</v>
          </cell>
        </row>
        <row r="1544">
          <cell r="A1544">
            <v>39477</v>
          </cell>
          <cell r="B1544">
            <v>5.5</v>
          </cell>
          <cell r="C1544">
            <v>5.5E-2</v>
          </cell>
        </row>
        <row r="1545">
          <cell r="A1545">
            <v>39478</v>
          </cell>
          <cell r="B1545">
            <v>5.4755000000000003</v>
          </cell>
          <cell r="C1545">
            <v>5.4755000000000005E-2</v>
          </cell>
        </row>
        <row r="1546">
          <cell r="A1546">
            <v>39479</v>
          </cell>
          <cell r="B1546">
            <v>5.4375</v>
          </cell>
          <cell r="C1546">
            <v>5.4375E-2</v>
          </cell>
        </row>
        <row r="1547">
          <cell r="A1547">
            <v>39482</v>
          </cell>
          <cell r="B1547">
            <v>5.4554999999999998</v>
          </cell>
          <cell r="C1547">
            <v>5.4554999999999999E-2</v>
          </cell>
        </row>
        <row r="1548">
          <cell r="A1548">
            <v>39483</v>
          </cell>
          <cell r="B1548">
            <v>5.4080000000000004</v>
          </cell>
          <cell r="C1548">
            <v>5.4080000000000003E-2</v>
          </cell>
        </row>
        <row r="1549">
          <cell r="A1549">
            <v>39484</v>
          </cell>
          <cell r="B1549">
            <v>5.4527999999999999</v>
          </cell>
          <cell r="C1549">
            <v>5.4528E-2</v>
          </cell>
        </row>
        <row r="1550">
          <cell r="A1550">
            <v>39485</v>
          </cell>
          <cell r="B1550">
            <v>5.5418000000000003</v>
          </cell>
          <cell r="C1550">
            <v>5.5418000000000002E-2</v>
          </cell>
        </row>
        <row r="1551">
          <cell r="A1551">
            <v>39486</v>
          </cell>
          <cell r="B1551">
            <v>5.5293000000000001</v>
          </cell>
          <cell r="C1551">
            <v>5.5293000000000002E-2</v>
          </cell>
        </row>
        <row r="1552">
          <cell r="A1552">
            <v>39489</v>
          </cell>
          <cell r="B1552">
            <v>5.5029000000000003</v>
          </cell>
          <cell r="C1552">
            <v>5.5029000000000002E-2</v>
          </cell>
        </row>
        <row r="1553">
          <cell r="A1553">
            <v>39490</v>
          </cell>
          <cell r="B1553">
            <v>5.5678999999999998</v>
          </cell>
          <cell r="C1553">
            <v>5.5678999999999999E-2</v>
          </cell>
        </row>
        <row r="1554">
          <cell r="A1554">
            <v>39491</v>
          </cell>
          <cell r="B1554">
            <v>5.5778999999999996</v>
          </cell>
          <cell r="C1554">
            <v>5.5778999999999995E-2</v>
          </cell>
        </row>
        <row r="1555">
          <cell r="A1555">
            <v>39492</v>
          </cell>
          <cell r="B1555">
            <v>5.6300999999999997</v>
          </cell>
          <cell r="C1555">
            <v>5.6300999999999997E-2</v>
          </cell>
        </row>
        <row r="1556">
          <cell r="A1556">
            <v>39493</v>
          </cell>
          <cell r="B1556">
            <v>5.5430999999999999</v>
          </cell>
          <cell r="C1556">
            <v>5.5431000000000001E-2</v>
          </cell>
        </row>
        <row r="1557">
          <cell r="A1557">
            <v>39496</v>
          </cell>
          <cell r="B1557">
            <v>5.5430999999999999</v>
          </cell>
          <cell r="C1557">
            <v>5.5431000000000001E-2</v>
          </cell>
        </row>
        <row r="1558">
          <cell r="A1558">
            <v>39497</v>
          </cell>
          <cell r="B1558">
            <v>5.6284999999999998</v>
          </cell>
          <cell r="C1558">
            <v>5.6285000000000002E-2</v>
          </cell>
        </row>
        <row r="1559">
          <cell r="A1559">
            <v>39498</v>
          </cell>
          <cell r="B1559">
            <v>5.6115000000000004</v>
          </cell>
          <cell r="C1559">
            <v>5.6115000000000005E-2</v>
          </cell>
        </row>
        <row r="1560">
          <cell r="A1560">
            <v>39499</v>
          </cell>
          <cell r="B1560">
            <v>5.5834999999999999</v>
          </cell>
          <cell r="C1560">
            <v>5.5834999999999996E-2</v>
          </cell>
        </row>
        <row r="1561">
          <cell r="A1561">
            <v>39500</v>
          </cell>
          <cell r="B1561">
            <v>5.5953999999999997</v>
          </cell>
          <cell r="C1561">
            <v>5.5953999999999997E-2</v>
          </cell>
        </row>
        <row r="1562">
          <cell r="A1562">
            <v>39503</v>
          </cell>
          <cell r="B1562">
            <v>5.6178999999999997</v>
          </cell>
          <cell r="C1562">
            <v>5.6179E-2</v>
          </cell>
        </row>
        <row r="1563">
          <cell r="A1563">
            <v>39504</v>
          </cell>
          <cell r="B1563">
            <v>5.5609000000000002</v>
          </cell>
          <cell r="C1563">
            <v>5.5608999999999999E-2</v>
          </cell>
        </row>
        <row r="1564">
          <cell r="A1564">
            <v>39505</v>
          </cell>
          <cell r="B1564">
            <v>5.5133999999999999</v>
          </cell>
          <cell r="C1564">
            <v>5.5133999999999996E-2</v>
          </cell>
        </row>
        <row r="1565">
          <cell r="A1565">
            <v>39506</v>
          </cell>
          <cell r="B1565">
            <v>5.4420000000000002</v>
          </cell>
          <cell r="C1565">
            <v>5.4420000000000003E-2</v>
          </cell>
        </row>
        <row r="1566">
          <cell r="A1566">
            <v>39507</v>
          </cell>
          <cell r="B1566">
            <v>5.4314999999999998</v>
          </cell>
          <cell r="C1566">
            <v>5.4314999999999995E-2</v>
          </cell>
        </row>
        <row r="1567">
          <cell r="A1567">
            <v>39510</v>
          </cell>
          <cell r="B1567">
            <v>5.4436999999999998</v>
          </cell>
          <cell r="C1567">
            <v>5.4436999999999999E-2</v>
          </cell>
        </row>
        <row r="1568">
          <cell r="A1568">
            <v>39511</v>
          </cell>
          <cell r="B1568">
            <v>5.4637000000000002</v>
          </cell>
          <cell r="C1568">
            <v>5.4637000000000005E-2</v>
          </cell>
        </row>
        <row r="1569">
          <cell r="A1569">
            <v>39512</v>
          </cell>
          <cell r="B1569">
            <v>5.4866999999999999</v>
          </cell>
          <cell r="C1569">
            <v>5.4866999999999999E-2</v>
          </cell>
        </row>
        <row r="1570">
          <cell r="A1570">
            <v>39513</v>
          </cell>
          <cell r="B1570">
            <v>5.4421999999999997</v>
          </cell>
          <cell r="C1570">
            <v>5.4421999999999998E-2</v>
          </cell>
        </row>
        <row r="1571">
          <cell r="A1571">
            <v>39514</v>
          </cell>
          <cell r="B1571">
            <v>5.4291999999999998</v>
          </cell>
          <cell r="C1571">
            <v>5.4292E-2</v>
          </cell>
        </row>
        <row r="1572">
          <cell r="A1572">
            <v>39517</v>
          </cell>
          <cell r="B1572">
            <v>5.4126000000000003</v>
          </cell>
          <cell r="C1572">
            <v>5.4126000000000001E-2</v>
          </cell>
        </row>
        <row r="1573">
          <cell r="A1573">
            <v>39518</v>
          </cell>
          <cell r="B1573">
            <v>5.4451000000000001</v>
          </cell>
          <cell r="C1573">
            <v>5.4450999999999999E-2</v>
          </cell>
        </row>
        <row r="1574">
          <cell r="A1574">
            <v>39519</v>
          </cell>
          <cell r="B1574">
            <v>5.3986000000000001</v>
          </cell>
          <cell r="C1574">
            <v>5.3985999999999999E-2</v>
          </cell>
        </row>
        <row r="1575">
          <cell r="A1575">
            <v>39520</v>
          </cell>
          <cell r="B1575">
            <v>5.3960999999999997</v>
          </cell>
          <cell r="C1575">
            <v>5.3960999999999995E-2</v>
          </cell>
        </row>
        <row r="1576">
          <cell r="A1576">
            <v>39521</v>
          </cell>
          <cell r="B1576">
            <v>5.3815999999999997</v>
          </cell>
          <cell r="C1576">
            <v>5.3815999999999996E-2</v>
          </cell>
        </row>
        <row r="1577">
          <cell r="A1577">
            <v>39524</v>
          </cell>
          <cell r="B1577">
            <v>5.3465999999999996</v>
          </cell>
          <cell r="C1577">
            <v>5.3465999999999993E-2</v>
          </cell>
        </row>
        <row r="1578">
          <cell r="A1578">
            <v>39525</v>
          </cell>
          <cell r="B1578">
            <v>5.3685999999999998</v>
          </cell>
          <cell r="C1578">
            <v>5.3685999999999998E-2</v>
          </cell>
        </row>
        <row r="1579">
          <cell r="A1579">
            <v>39526</v>
          </cell>
          <cell r="B1579">
            <v>5.3261000000000003</v>
          </cell>
          <cell r="C1579">
            <v>5.3261000000000003E-2</v>
          </cell>
        </row>
        <row r="1580">
          <cell r="A1580">
            <v>39527</v>
          </cell>
          <cell r="B1580">
            <v>5.3211000000000004</v>
          </cell>
          <cell r="C1580">
            <v>5.3211000000000001E-2</v>
          </cell>
        </row>
        <row r="1581">
          <cell r="A1581">
            <v>39528</v>
          </cell>
          <cell r="B1581">
            <v>5.3231000000000002</v>
          </cell>
          <cell r="C1581">
            <v>5.3231000000000001E-2</v>
          </cell>
        </row>
        <row r="1582">
          <cell r="A1582">
            <v>39531</v>
          </cell>
          <cell r="B1582">
            <v>5.3231000000000002</v>
          </cell>
          <cell r="C1582">
            <v>5.3231000000000001E-2</v>
          </cell>
        </row>
        <row r="1583">
          <cell r="A1583">
            <v>39532</v>
          </cell>
          <cell r="B1583">
            <v>5.3250999999999999</v>
          </cell>
          <cell r="C1583">
            <v>5.3251E-2</v>
          </cell>
        </row>
        <row r="1584">
          <cell r="A1584">
            <v>39533</v>
          </cell>
          <cell r="B1584">
            <v>5.3451000000000004</v>
          </cell>
          <cell r="C1584">
            <v>5.3451000000000005E-2</v>
          </cell>
        </row>
        <row r="1585">
          <cell r="A1585">
            <v>39534</v>
          </cell>
          <cell r="B1585">
            <v>5.3765999999999998</v>
          </cell>
          <cell r="C1585">
            <v>5.3766000000000001E-2</v>
          </cell>
        </row>
        <row r="1586">
          <cell r="A1586">
            <v>39535</v>
          </cell>
          <cell r="B1586">
            <v>5.3571</v>
          </cell>
          <cell r="C1586">
            <v>5.3571000000000001E-2</v>
          </cell>
        </row>
        <row r="1587">
          <cell r="A1587">
            <v>39538</v>
          </cell>
          <cell r="B1587">
            <v>5.3426</v>
          </cell>
          <cell r="C1587">
            <v>5.3426000000000001E-2</v>
          </cell>
        </row>
        <row r="1588">
          <cell r="A1588">
            <v>39539</v>
          </cell>
          <cell r="B1588">
            <v>5.4375999999999998</v>
          </cell>
          <cell r="C1588">
            <v>5.4376000000000001E-2</v>
          </cell>
        </row>
        <row r="1589">
          <cell r="A1589">
            <v>39540</v>
          </cell>
          <cell r="B1589">
            <v>5.4512</v>
          </cell>
          <cell r="C1589">
            <v>5.4511999999999998E-2</v>
          </cell>
        </row>
        <row r="1590">
          <cell r="A1590">
            <v>39541</v>
          </cell>
          <cell r="B1590">
            <v>5.4592000000000001</v>
          </cell>
          <cell r="C1590">
            <v>5.4592000000000002E-2</v>
          </cell>
        </row>
        <row r="1591">
          <cell r="A1591">
            <v>39542</v>
          </cell>
          <cell r="B1591">
            <v>5.4189999999999996</v>
          </cell>
          <cell r="C1591">
            <v>5.4189999999999995E-2</v>
          </cell>
        </row>
        <row r="1592">
          <cell r="A1592">
            <v>39545</v>
          </cell>
          <cell r="B1592">
            <v>5.4725000000000001</v>
          </cell>
          <cell r="C1592">
            <v>5.4725000000000003E-2</v>
          </cell>
        </row>
        <row r="1593">
          <cell r="A1593">
            <v>39546</v>
          </cell>
          <cell r="B1593">
            <v>5.5069999999999997</v>
          </cell>
          <cell r="C1593">
            <v>5.5069999999999994E-2</v>
          </cell>
        </row>
        <row r="1594">
          <cell r="A1594">
            <v>39547</v>
          </cell>
          <cell r="B1594">
            <v>5.4650999999999996</v>
          </cell>
          <cell r="C1594">
            <v>5.4650999999999998E-2</v>
          </cell>
        </row>
        <row r="1595">
          <cell r="A1595">
            <v>39548</v>
          </cell>
          <cell r="B1595">
            <v>5.5305999999999997</v>
          </cell>
          <cell r="C1595">
            <v>5.5305999999999994E-2</v>
          </cell>
        </row>
        <row r="1596">
          <cell r="A1596">
            <v>39549</v>
          </cell>
          <cell r="B1596">
            <v>5.4946000000000002</v>
          </cell>
          <cell r="C1596">
            <v>5.4946000000000002E-2</v>
          </cell>
        </row>
        <row r="1597">
          <cell r="A1597">
            <v>39552</v>
          </cell>
          <cell r="B1597">
            <v>5.5556000000000001</v>
          </cell>
          <cell r="C1597">
            <v>5.5556000000000001E-2</v>
          </cell>
        </row>
        <row r="1598">
          <cell r="A1598">
            <v>39553</v>
          </cell>
          <cell r="B1598">
            <v>5.5986000000000002</v>
          </cell>
          <cell r="C1598">
            <v>5.5986000000000001E-2</v>
          </cell>
        </row>
        <row r="1599">
          <cell r="A1599">
            <v>39554</v>
          </cell>
          <cell r="B1599">
            <v>5.6375000000000002</v>
          </cell>
          <cell r="C1599">
            <v>5.6375000000000001E-2</v>
          </cell>
        </row>
        <row r="1600">
          <cell r="A1600">
            <v>39555</v>
          </cell>
          <cell r="B1600">
            <v>5.6425000000000001</v>
          </cell>
          <cell r="C1600">
            <v>5.6425000000000003E-2</v>
          </cell>
        </row>
        <row r="1601">
          <cell r="A1601">
            <v>39556</v>
          </cell>
          <cell r="B1601">
            <v>5.6444999999999999</v>
          </cell>
          <cell r="C1601">
            <v>5.6444999999999995E-2</v>
          </cell>
        </row>
        <row r="1602">
          <cell r="A1602">
            <v>39559</v>
          </cell>
          <cell r="B1602">
            <v>5.6368999999999998</v>
          </cell>
          <cell r="C1602">
            <v>5.6368999999999995E-2</v>
          </cell>
        </row>
        <row r="1603">
          <cell r="A1603">
            <v>39560</v>
          </cell>
          <cell r="B1603">
            <v>5.6233000000000004</v>
          </cell>
          <cell r="C1603">
            <v>5.6233000000000005E-2</v>
          </cell>
        </row>
        <row r="1604">
          <cell r="A1604">
            <v>39561</v>
          </cell>
          <cell r="B1604">
            <v>5.6268000000000002</v>
          </cell>
          <cell r="C1604">
            <v>5.6268000000000006E-2</v>
          </cell>
        </row>
        <row r="1605">
          <cell r="A1605">
            <v>39562</v>
          </cell>
          <cell r="B1605">
            <v>5.6523000000000003</v>
          </cell>
          <cell r="C1605">
            <v>5.6523000000000004E-2</v>
          </cell>
        </row>
        <row r="1606">
          <cell r="A1606">
            <v>39563</v>
          </cell>
          <cell r="B1606">
            <v>5.6779999999999999</v>
          </cell>
          <cell r="C1606">
            <v>5.6779999999999997E-2</v>
          </cell>
        </row>
        <row r="1607">
          <cell r="A1607">
            <v>39566</v>
          </cell>
          <cell r="B1607">
            <v>5.6435000000000004</v>
          </cell>
          <cell r="C1607">
            <v>5.6435000000000006E-2</v>
          </cell>
        </row>
        <row r="1608">
          <cell r="A1608">
            <v>39567</v>
          </cell>
          <cell r="B1608">
            <v>5.5972999999999997</v>
          </cell>
          <cell r="C1608">
            <v>5.5972999999999995E-2</v>
          </cell>
        </row>
        <row r="1609">
          <cell r="A1609">
            <v>39568</v>
          </cell>
          <cell r="B1609">
            <v>5.5136000000000003</v>
          </cell>
          <cell r="C1609">
            <v>5.5136000000000004E-2</v>
          </cell>
        </row>
        <row r="1610">
          <cell r="A1610">
            <v>39569</v>
          </cell>
          <cell r="B1610">
            <v>5.4935999999999998</v>
          </cell>
          <cell r="C1610">
            <v>5.4935999999999999E-2</v>
          </cell>
        </row>
        <row r="1611">
          <cell r="A1611">
            <v>39570</v>
          </cell>
          <cell r="B1611">
            <v>5.5266000000000002</v>
          </cell>
          <cell r="C1611">
            <v>5.5266000000000003E-2</v>
          </cell>
        </row>
        <row r="1612">
          <cell r="A1612">
            <v>39573</v>
          </cell>
          <cell r="B1612">
            <v>5.5160999999999998</v>
          </cell>
          <cell r="C1612">
            <v>5.5160999999999995E-2</v>
          </cell>
        </row>
        <row r="1613">
          <cell r="A1613">
            <v>39574</v>
          </cell>
          <cell r="B1613">
            <v>5.5835999999999997</v>
          </cell>
          <cell r="C1613">
            <v>5.5835999999999997E-2</v>
          </cell>
        </row>
        <row r="1614">
          <cell r="A1614">
            <v>39575</v>
          </cell>
          <cell r="B1614">
            <v>5.5646000000000004</v>
          </cell>
          <cell r="C1614">
            <v>5.5646000000000001E-2</v>
          </cell>
        </row>
        <row r="1615">
          <cell r="A1615">
            <v>39576</v>
          </cell>
          <cell r="B1615">
            <v>5.5326000000000004</v>
          </cell>
          <cell r="C1615">
            <v>5.5326000000000007E-2</v>
          </cell>
        </row>
        <row r="1616">
          <cell r="A1616">
            <v>39577</v>
          </cell>
          <cell r="B1616">
            <v>5.4855999999999998</v>
          </cell>
          <cell r="C1616">
            <v>5.4855999999999995E-2</v>
          </cell>
        </row>
        <row r="1617">
          <cell r="A1617">
            <v>39580</v>
          </cell>
          <cell r="B1617">
            <v>5.4555999999999996</v>
          </cell>
          <cell r="C1617">
            <v>5.4555999999999993E-2</v>
          </cell>
        </row>
        <row r="1618">
          <cell r="A1618">
            <v>39581</v>
          </cell>
          <cell r="B1618">
            <v>5.4710999999999999</v>
          </cell>
          <cell r="C1618">
            <v>5.4710999999999996E-2</v>
          </cell>
        </row>
        <row r="1619">
          <cell r="A1619">
            <v>39582</v>
          </cell>
          <cell r="B1619">
            <v>5.4576000000000002</v>
          </cell>
          <cell r="C1619">
            <v>5.4576E-2</v>
          </cell>
        </row>
        <row r="1620">
          <cell r="A1620">
            <v>39583</v>
          </cell>
          <cell r="B1620">
            <v>5.4429999999999996</v>
          </cell>
          <cell r="C1620">
            <v>5.4429999999999999E-2</v>
          </cell>
        </row>
        <row r="1621">
          <cell r="A1621">
            <v>39584</v>
          </cell>
          <cell r="B1621">
            <v>5.45</v>
          </cell>
          <cell r="C1621">
            <v>5.45E-2</v>
          </cell>
        </row>
        <row r="1622">
          <cell r="A1622">
            <v>39587</v>
          </cell>
          <cell r="B1622">
            <v>5.4489999999999998</v>
          </cell>
          <cell r="C1622">
            <v>5.4489999999999997E-2</v>
          </cell>
        </row>
        <row r="1623">
          <cell r="A1623">
            <v>39588</v>
          </cell>
          <cell r="B1623">
            <v>5.4314999999999998</v>
          </cell>
          <cell r="C1623">
            <v>5.4314999999999995E-2</v>
          </cell>
        </row>
        <row r="1624">
          <cell r="A1624">
            <v>39589</v>
          </cell>
          <cell r="B1624">
            <v>5.4535</v>
          </cell>
          <cell r="C1624">
            <v>5.4535E-2</v>
          </cell>
        </row>
        <row r="1625">
          <cell r="A1625">
            <v>39590</v>
          </cell>
          <cell r="B1625">
            <v>5.5263</v>
          </cell>
          <cell r="C1625">
            <v>5.5263E-2</v>
          </cell>
        </row>
        <row r="1626">
          <cell r="A1626">
            <v>39591</v>
          </cell>
          <cell r="B1626">
            <v>5.4801000000000002</v>
          </cell>
          <cell r="C1626">
            <v>5.4801000000000002E-2</v>
          </cell>
        </row>
        <row r="1627">
          <cell r="A1627">
            <v>39594</v>
          </cell>
          <cell r="B1627">
            <v>5.4909999999999997</v>
          </cell>
          <cell r="C1627">
            <v>5.4909999999999994E-2</v>
          </cell>
        </row>
        <row r="1628">
          <cell r="A1628">
            <v>39595</v>
          </cell>
          <cell r="B1628">
            <v>5.5109000000000004</v>
          </cell>
          <cell r="C1628">
            <v>5.5109000000000005E-2</v>
          </cell>
        </row>
        <row r="1629">
          <cell r="A1629">
            <v>39596</v>
          </cell>
          <cell r="B1629">
            <v>5.5309999999999997</v>
          </cell>
          <cell r="C1629">
            <v>5.5309999999999998E-2</v>
          </cell>
        </row>
        <row r="1630">
          <cell r="A1630">
            <v>39597</v>
          </cell>
          <cell r="B1630">
            <v>5.5585000000000004</v>
          </cell>
          <cell r="C1630">
            <v>5.5585000000000002E-2</v>
          </cell>
        </row>
        <row r="1631">
          <cell r="A1631">
            <v>39598</v>
          </cell>
          <cell r="B1631">
            <v>5.5465</v>
          </cell>
          <cell r="C1631">
            <v>5.5465E-2</v>
          </cell>
        </row>
        <row r="1632">
          <cell r="A1632">
            <v>39601</v>
          </cell>
          <cell r="B1632">
            <v>5.5076000000000001</v>
          </cell>
          <cell r="C1632">
            <v>5.5076E-2</v>
          </cell>
        </row>
        <row r="1633">
          <cell r="A1633">
            <v>39602</v>
          </cell>
          <cell r="B1633">
            <v>5.5006000000000004</v>
          </cell>
          <cell r="C1633">
            <v>5.5006000000000006E-2</v>
          </cell>
        </row>
        <row r="1634">
          <cell r="A1634">
            <v>39603</v>
          </cell>
          <cell r="B1634">
            <v>5.5145999999999997</v>
          </cell>
          <cell r="C1634">
            <v>5.5146000000000001E-2</v>
          </cell>
        </row>
        <row r="1635">
          <cell r="A1635">
            <v>39604</v>
          </cell>
          <cell r="B1635">
            <v>5.5792000000000002</v>
          </cell>
          <cell r="C1635">
            <v>5.5792000000000001E-2</v>
          </cell>
        </row>
        <row r="1636">
          <cell r="A1636">
            <v>39605</v>
          </cell>
          <cell r="B1636">
            <v>5.5412999999999997</v>
          </cell>
          <cell r="C1636">
            <v>5.5412999999999997E-2</v>
          </cell>
        </row>
        <row r="1637">
          <cell r="A1637">
            <v>39608</v>
          </cell>
          <cell r="B1637">
            <v>5.5270000000000001</v>
          </cell>
          <cell r="C1637">
            <v>5.527E-2</v>
          </cell>
        </row>
        <row r="1638">
          <cell r="A1638">
            <v>39609</v>
          </cell>
          <cell r="B1638">
            <v>5.5876000000000001</v>
          </cell>
          <cell r="C1638">
            <v>5.5876000000000002E-2</v>
          </cell>
        </row>
        <row r="1639">
          <cell r="A1639">
            <v>39610</v>
          </cell>
          <cell r="B1639">
            <v>5.6070000000000002</v>
          </cell>
          <cell r="C1639">
            <v>5.6070000000000002E-2</v>
          </cell>
        </row>
        <row r="1640">
          <cell r="A1640">
            <v>39611</v>
          </cell>
          <cell r="B1640">
            <v>5.6348000000000003</v>
          </cell>
          <cell r="C1640">
            <v>5.6348000000000002E-2</v>
          </cell>
        </row>
        <row r="1641">
          <cell r="A1641">
            <v>39612</v>
          </cell>
          <cell r="B1641">
            <v>5.6757</v>
          </cell>
          <cell r="C1641">
            <v>5.6757000000000002E-2</v>
          </cell>
        </row>
        <row r="1642">
          <cell r="A1642">
            <v>39615</v>
          </cell>
          <cell r="B1642">
            <v>5.6707000000000001</v>
          </cell>
          <cell r="C1642">
            <v>5.6707E-2</v>
          </cell>
        </row>
        <row r="1643">
          <cell r="A1643">
            <v>39616</v>
          </cell>
          <cell r="B1643">
            <v>5.6218000000000004</v>
          </cell>
          <cell r="C1643">
            <v>5.6218000000000004E-2</v>
          </cell>
        </row>
        <row r="1644">
          <cell r="A1644">
            <v>39617</v>
          </cell>
          <cell r="B1644">
            <v>5.6063000000000001</v>
          </cell>
          <cell r="C1644">
            <v>5.6063000000000002E-2</v>
          </cell>
        </row>
        <row r="1645">
          <cell r="A1645">
            <v>39618</v>
          </cell>
          <cell r="B1645">
            <v>5.6348000000000003</v>
          </cell>
          <cell r="C1645">
            <v>5.6348000000000002E-2</v>
          </cell>
        </row>
        <row r="1646">
          <cell r="A1646">
            <v>39619</v>
          </cell>
          <cell r="B1646">
            <v>5.6115000000000004</v>
          </cell>
          <cell r="C1646">
            <v>5.6115000000000005E-2</v>
          </cell>
        </row>
        <row r="1647">
          <cell r="A1647">
            <v>39622</v>
          </cell>
          <cell r="B1647">
            <v>5.5857999999999999</v>
          </cell>
          <cell r="C1647">
            <v>5.5857999999999998E-2</v>
          </cell>
        </row>
        <row r="1648">
          <cell r="A1648">
            <v>39623</v>
          </cell>
          <cell r="B1648">
            <v>5.5045999999999999</v>
          </cell>
          <cell r="C1648">
            <v>5.5045999999999998E-2</v>
          </cell>
        </row>
        <row r="1649">
          <cell r="A1649">
            <v>39624</v>
          </cell>
          <cell r="B1649">
            <v>5.5049000000000001</v>
          </cell>
          <cell r="C1649">
            <v>5.5049000000000001E-2</v>
          </cell>
        </row>
        <row r="1650">
          <cell r="A1650">
            <v>39625</v>
          </cell>
          <cell r="B1650">
            <v>5.5377999999999998</v>
          </cell>
          <cell r="C1650">
            <v>5.5377999999999997E-2</v>
          </cell>
        </row>
        <row r="1651">
          <cell r="A1651">
            <v>39626</v>
          </cell>
          <cell r="B1651">
            <v>5.5412999999999997</v>
          </cell>
          <cell r="C1651">
            <v>5.5412999999999997E-2</v>
          </cell>
        </row>
        <row r="1652">
          <cell r="A1652">
            <v>39629</v>
          </cell>
          <cell r="B1652">
            <v>5.5713999999999997</v>
          </cell>
          <cell r="C1652">
            <v>5.5714E-2</v>
          </cell>
        </row>
        <row r="1653">
          <cell r="A1653">
            <v>39630</v>
          </cell>
          <cell r="B1653">
            <v>5.569</v>
          </cell>
          <cell r="C1653">
            <v>5.5689999999999996E-2</v>
          </cell>
        </row>
        <row r="1654">
          <cell r="A1654">
            <v>39631</v>
          </cell>
          <cell r="B1654">
            <v>5.5656999999999996</v>
          </cell>
          <cell r="C1654">
            <v>5.5656999999999998E-2</v>
          </cell>
        </row>
        <row r="1655">
          <cell r="A1655">
            <v>39632</v>
          </cell>
          <cell r="B1655">
            <v>5.5605000000000002</v>
          </cell>
          <cell r="C1655">
            <v>5.5605000000000002E-2</v>
          </cell>
        </row>
        <row r="1656">
          <cell r="A1656">
            <v>39633</v>
          </cell>
          <cell r="B1656">
            <v>5.5434999999999999</v>
          </cell>
          <cell r="C1656">
            <v>5.5434999999999998E-2</v>
          </cell>
        </row>
        <row r="1657">
          <cell r="A1657">
            <v>39636</v>
          </cell>
          <cell r="B1657">
            <v>5.5289999999999999</v>
          </cell>
          <cell r="C1657">
            <v>5.5289999999999999E-2</v>
          </cell>
        </row>
        <row r="1658">
          <cell r="A1658">
            <v>39637</v>
          </cell>
          <cell r="B1658">
            <v>5.5286999999999997</v>
          </cell>
          <cell r="C1658">
            <v>5.5286999999999996E-2</v>
          </cell>
        </row>
        <row r="1659">
          <cell r="A1659">
            <v>39638</v>
          </cell>
          <cell r="B1659">
            <v>5.5454999999999997</v>
          </cell>
          <cell r="C1659">
            <v>5.5454999999999997E-2</v>
          </cell>
        </row>
        <row r="1660">
          <cell r="A1660">
            <v>39639</v>
          </cell>
          <cell r="B1660">
            <v>5.5541</v>
          </cell>
          <cell r="C1660">
            <v>5.5541E-2</v>
          </cell>
        </row>
        <row r="1661">
          <cell r="A1661">
            <v>39640</v>
          </cell>
          <cell r="B1661">
            <v>5.5761000000000003</v>
          </cell>
          <cell r="C1661">
            <v>5.5761000000000005E-2</v>
          </cell>
        </row>
        <row r="1662">
          <cell r="A1662">
            <v>39643</v>
          </cell>
          <cell r="B1662">
            <v>5.5613000000000001</v>
          </cell>
          <cell r="C1662">
            <v>5.5613000000000003E-2</v>
          </cell>
        </row>
        <row r="1663">
          <cell r="A1663">
            <v>39644</v>
          </cell>
          <cell r="B1663">
            <v>5.5472000000000001</v>
          </cell>
          <cell r="C1663">
            <v>5.5472E-2</v>
          </cell>
        </row>
        <row r="1664">
          <cell r="A1664">
            <v>39645</v>
          </cell>
          <cell r="B1664">
            <v>5.6170999999999998</v>
          </cell>
          <cell r="C1664">
            <v>5.6170999999999999E-2</v>
          </cell>
        </row>
        <row r="1665">
          <cell r="A1665">
            <v>39646</v>
          </cell>
          <cell r="B1665">
            <v>5.6405000000000003</v>
          </cell>
          <cell r="C1665">
            <v>5.6405000000000004E-2</v>
          </cell>
        </row>
        <row r="1666">
          <cell r="A1666">
            <v>39647</v>
          </cell>
          <cell r="B1666">
            <v>5.6496000000000004</v>
          </cell>
          <cell r="C1666">
            <v>5.6496000000000005E-2</v>
          </cell>
        </row>
        <row r="1667">
          <cell r="A1667">
            <v>39650</v>
          </cell>
          <cell r="B1667">
            <v>5.6516999999999999</v>
          </cell>
          <cell r="C1667">
            <v>5.6516999999999998E-2</v>
          </cell>
        </row>
        <row r="1668">
          <cell r="A1668">
            <v>39651</v>
          </cell>
          <cell r="B1668">
            <v>5.6631</v>
          </cell>
          <cell r="C1668">
            <v>5.6631000000000001E-2</v>
          </cell>
        </row>
        <row r="1669">
          <cell r="A1669">
            <v>39652</v>
          </cell>
          <cell r="B1669">
            <v>5.6574</v>
          </cell>
          <cell r="C1669">
            <v>5.6573999999999999E-2</v>
          </cell>
        </row>
        <row r="1670">
          <cell r="A1670">
            <v>39653</v>
          </cell>
          <cell r="B1670">
            <v>5.6300999999999997</v>
          </cell>
          <cell r="C1670">
            <v>5.6300999999999997E-2</v>
          </cell>
        </row>
        <row r="1671">
          <cell r="A1671">
            <v>39654</v>
          </cell>
          <cell r="B1671">
            <v>5.6416000000000004</v>
          </cell>
          <cell r="C1671">
            <v>5.6416000000000001E-2</v>
          </cell>
        </row>
        <row r="1672">
          <cell r="A1672">
            <v>39657</v>
          </cell>
          <cell r="B1672">
            <v>5.6105999999999998</v>
          </cell>
          <cell r="C1672">
            <v>5.6105999999999996E-2</v>
          </cell>
        </row>
        <row r="1673">
          <cell r="A1673">
            <v>39658</v>
          </cell>
          <cell r="B1673">
            <v>5.6109999999999998</v>
          </cell>
          <cell r="C1673">
            <v>5.611E-2</v>
          </cell>
        </row>
        <row r="1674">
          <cell r="A1674">
            <v>39659</v>
          </cell>
          <cell r="B1674">
            <v>5.6303000000000001</v>
          </cell>
          <cell r="C1674">
            <v>5.6302999999999999E-2</v>
          </cell>
        </row>
        <row r="1675">
          <cell r="A1675">
            <v>39660</v>
          </cell>
          <cell r="B1675">
            <v>5.5805999999999996</v>
          </cell>
          <cell r="C1675">
            <v>5.5805999999999994E-2</v>
          </cell>
        </row>
        <row r="1676">
          <cell r="A1676">
            <v>39661</v>
          </cell>
          <cell r="B1676">
            <v>5.5674000000000001</v>
          </cell>
          <cell r="C1676">
            <v>5.5674000000000001E-2</v>
          </cell>
        </row>
        <row r="1677">
          <cell r="A1677">
            <v>39664</v>
          </cell>
          <cell r="B1677">
            <v>5.5678000000000001</v>
          </cell>
          <cell r="C1677">
            <v>5.5677999999999998E-2</v>
          </cell>
        </row>
        <row r="1678">
          <cell r="A1678">
            <v>39665</v>
          </cell>
          <cell r="B1678">
            <v>5.5846</v>
          </cell>
          <cell r="C1678">
            <v>5.5846E-2</v>
          </cell>
        </row>
        <row r="1679">
          <cell r="A1679">
            <v>39666</v>
          </cell>
          <cell r="B1679">
            <v>5.5980999999999996</v>
          </cell>
          <cell r="C1679">
            <v>5.5980999999999996E-2</v>
          </cell>
        </row>
        <row r="1680">
          <cell r="A1680">
            <v>39667</v>
          </cell>
          <cell r="B1680">
            <v>5.5526999999999997</v>
          </cell>
          <cell r="C1680">
            <v>5.5527E-2</v>
          </cell>
        </row>
        <row r="1681">
          <cell r="A1681">
            <v>39668</v>
          </cell>
          <cell r="B1681">
            <v>5.5420999999999996</v>
          </cell>
          <cell r="C1681">
            <v>5.5420999999999998E-2</v>
          </cell>
        </row>
        <row r="1682">
          <cell r="A1682">
            <v>39671</v>
          </cell>
          <cell r="B1682">
            <v>5.5557999999999996</v>
          </cell>
          <cell r="C1682">
            <v>5.5557999999999996E-2</v>
          </cell>
        </row>
        <row r="1683">
          <cell r="A1683">
            <v>39672</v>
          </cell>
          <cell r="B1683">
            <v>5.5404999999999998</v>
          </cell>
          <cell r="C1683">
            <v>5.5404999999999996E-2</v>
          </cell>
        </row>
        <row r="1684">
          <cell r="A1684">
            <v>39673</v>
          </cell>
          <cell r="B1684">
            <v>5.5480999999999998</v>
          </cell>
          <cell r="C1684">
            <v>5.5480999999999996E-2</v>
          </cell>
        </row>
        <row r="1685">
          <cell r="A1685">
            <v>39674</v>
          </cell>
          <cell r="B1685">
            <v>5.5357000000000003</v>
          </cell>
          <cell r="C1685">
            <v>5.5357000000000003E-2</v>
          </cell>
        </row>
        <row r="1686">
          <cell r="A1686">
            <v>39675</v>
          </cell>
          <cell r="B1686">
            <v>5.5312999999999999</v>
          </cell>
          <cell r="C1686">
            <v>5.5313000000000001E-2</v>
          </cell>
        </row>
        <row r="1687">
          <cell r="A1687">
            <v>39678</v>
          </cell>
          <cell r="B1687">
            <v>5.5144000000000002</v>
          </cell>
          <cell r="C1687">
            <v>5.5143999999999999E-2</v>
          </cell>
        </row>
        <row r="1688">
          <cell r="A1688">
            <v>39679</v>
          </cell>
          <cell r="B1688">
            <v>5.5423</v>
          </cell>
          <cell r="C1688">
            <v>5.5423E-2</v>
          </cell>
        </row>
        <row r="1689">
          <cell r="A1689">
            <v>39680</v>
          </cell>
          <cell r="B1689">
            <v>5.5983000000000001</v>
          </cell>
          <cell r="C1689">
            <v>5.5982999999999998E-2</v>
          </cell>
        </row>
        <row r="1690">
          <cell r="A1690">
            <v>39681</v>
          </cell>
          <cell r="B1690">
            <v>5.6322999999999999</v>
          </cell>
          <cell r="C1690">
            <v>5.6322999999999998E-2</v>
          </cell>
        </row>
        <row r="1691">
          <cell r="A1691">
            <v>39682</v>
          </cell>
          <cell r="B1691">
            <v>5.6554000000000002</v>
          </cell>
          <cell r="C1691">
            <v>5.6554E-2</v>
          </cell>
        </row>
        <row r="1692">
          <cell r="A1692">
            <v>39685</v>
          </cell>
          <cell r="B1692">
            <v>5.6094999999999997</v>
          </cell>
          <cell r="C1692">
            <v>5.6094999999999999E-2</v>
          </cell>
        </row>
        <row r="1693">
          <cell r="A1693">
            <v>39686</v>
          </cell>
          <cell r="B1693">
            <v>5.6064999999999996</v>
          </cell>
          <cell r="C1693">
            <v>5.6064999999999997E-2</v>
          </cell>
        </row>
        <row r="1694">
          <cell r="A1694">
            <v>39687</v>
          </cell>
          <cell r="B1694">
            <v>5.6454000000000004</v>
          </cell>
          <cell r="C1694">
            <v>5.6454000000000004E-2</v>
          </cell>
        </row>
        <row r="1695">
          <cell r="A1695">
            <v>39688</v>
          </cell>
          <cell r="B1695">
            <v>5.6333000000000002</v>
          </cell>
          <cell r="C1695">
            <v>5.6333000000000001E-2</v>
          </cell>
        </row>
        <row r="1696">
          <cell r="A1696">
            <v>39689</v>
          </cell>
          <cell r="B1696">
            <v>5.6658999999999997</v>
          </cell>
          <cell r="C1696">
            <v>5.6658999999999994E-2</v>
          </cell>
        </row>
        <row r="1697">
          <cell r="A1697">
            <v>39692</v>
          </cell>
          <cell r="B1697">
            <v>5.6665999999999999</v>
          </cell>
          <cell r="C1697">
            <v>5.6666000000000001E-2</v>
          </cell>
        </row>
        <row r="1698">
          <cell r="A1698">
            <v>39693</v>
          </cell>
          <cell r="B1698">
            <v>5.6486000000000001</v>
          </cell>
          <cell r="C1698">
            <v>5.6486000000000001E-2</v>
          </cell>
        </row>
        <row r="1699">
          <cell r="A1699">
            <v>39694</v>
          </cell>
          <cell r="B1699">
            <v>5.6794000000000002</v>
          </cell>
          <cell r="C1699">
            <v>5.6794000000000004E-2</v>
          </cell>
        </row>
        <row r="1700">
          <cell r="A1700">
            <v>39695</v>
          </cell>
          <cell r="B1700">
            <v>5.6657999999999999</v>
          </cell>
          <cell r="C1700">
            <v>5.6658E-2</v>
          </cell>
        </row>
        <row r="1701">
          <cell r="A1701">
            <v>39696</v>
          </cell>
          <cell r="B1701">
            <v>5.6616</v>
          </cell>
          <cell r="C1701">
            <v>5.6616E-2</v>
          </cell>
        </row>
        <row r="1702">
          <cell r="A1702">
            <v>39699</v>
          </cell>
          <cell r="B1702">
            <v>5.6779999999999999</v>
          </cell>
          <cell r="C1702">
            <v>5.6779999999999997E-2</v>
          </cell>
        </row>
        <row r="1703">
          <cell r="A1703">
            <v>39700</v>
          </cell>
          <cell r="B1703">
            <v>5.6715999999999998</v>
          </cell>
          <cell r="C1703">
            <v>5.6715999999999996E-2</v>
          </cell>
        </row>
        <row r="1704">
          <cell r="A1704">
            <v>39701</v>
          </cell>
          <cell r="B1704">
            <v>5.6624999999999996</v>
          </cell>
          <cell r="C1704">
            <v>5.6624999999999995E-2</v>
          </cell>
        </row>
        <row r="1705">
          <cell r="A1705">
            <v>39702</v>
          </cell>
          <cell r="B1705">
            <v>5.7028999999999996</v>
          </cell>
          <cell r="C1705">
            <v>5.7028999999999996E-2</v>
          </cell>
        </row>
        <row r="1706">
          <cell r="A1706">
            <v>39703</v>
          </cell>
          <cell r="B1706">
            <v>5.7953000000000001</v>
          </cell>
          <cell r="C1706">
            <v>5.7953000000000005E-2</v>
          </cell>
        </row>
        <row r="1707">
          <cell r="A1707">
            <v>39706</v>
          </cell>
          <cell r="B1707">
            <v>5.6437999999999997</v>
          </cell>
          <cell r="C1707">
            <v>5.6437999999999995E-2</v>
          </cell>
        </row>
        <row r="1708">
          <cell r="A1708">
            <v>39707</v>
          </cell>
          <cell r="B1708">
            <v>5.7176</v>
          </cell>
          <cell r="C1708">
            <v>5.7175999999999998E-2</v>
          </cell>
        </row>
        <row r="1709">
          <cell r="A1709">
            <v>39708</v>
          </cell>
          <cell r="B1709">
            <v>5.7503000000000002</v>
          </cell>
          <cell r="C1709">
            <v>5.7502999999999999E-2</v>
          </cell>
        </row>
        <row r="1710">
          <cell r="A1710">
            <v>39709</v>
          </cell>
          <cell r="B1710">
            <v>5.8673999999999999</v>
          </cell>
          <cell r="C1710">
            <v>5.8673999999999997E-2</v>
          </cell>
        </row>
        <row r="1711">
          <cell r="A1711">
            <v>39710</v>
          </cell>
          <cell r="B1711">
            <v>5.9603999999999999</v>
          </cell>
          <cell r="C1711">
            <v>5.9603999999999997E-2</v>
          </cell>
        </row>
        <row r="1712">
          <cell r="A1712">
            <v>39713</v>
          </cell>
          <cell r="B1712">
            <v>5.9316000000000004</v>
          </cell>
          <cell r="C1712">
            <v>5.9316000000000008E-2</v>
          </cell>
        </row>
        <row r="1713">
          <cell r="A1713">
            <v>39714</v>
          </cell>
          <cell r="B1713">
            <v>5.9819000000000004</v>
          </cell>
          <cell r="C1713">
            <v>5.9819000000000004E-2</v>
          </cell>
        </row>
        <row r="1714">
          <cell r="A1714">
            <v>39715</v>
          </cell>
          <cell r="B1714">
            <v>5.9912999999999998</v>
          </cell>
          <cell r="C1714">
            <v>5.9913000000000001E-2</v>
          </cell>
        </row>
        <row r="1715">
          <cell r="A1715">
            <v>39716</v>
          </cell>
          <cell r="B1715">
            <v>5.9950999999999999</v>
          </cell>
          <cell r="C1715">
            <v>5.9950999999999997E-2</v>
          </cell>
        </row>
        <row r="1716">
          <cell r="A1716">
            <v>39717</v>
          </cell>
          <cell r="B1716">
            <v>6.0423</v>
          </cell>
          <cell r="C1716">
            <v>6.0422999999999998E-2</v>
          </cell>
        </row>
        <row r="1717">
          <cell r="A1717">
            <v>39720</v>
          </cell>
          <cell r="B1717">
            <v>5.9291</v>
          </cell>
          <cell r="C1717">
            <v>5.9291000000000003E-2</v>
          </cell>
        </row>
        <row r="1718">
          <cell r="A1718">
            <v>39721</v>
          </cell>
          <cell r="B1718">
            <v>6.1769999999999996</v>
          </cell>
          <cell r="C1718">
            <v>6.1769999999999999E-2</v>
          </cell>
        </row>
        <row r="1719">
          <cell r="A1719">
            <v>39722</v>
          </cell>
          <cell r="B1719">
            <v>6.1333000000000002</v>
          </cell>
          <cell r="C1719">
            <v>6.1332999999999999E-2</v>
          </cell>
        </row>
        <row r="1720">
          <cell r="A1720">
            <v>39723</v>
          </cell>
          <cell r="B1720">
            <v>6.0926</v>
          </cell>
          <cell r="C1720">
            <v>6.0926000000000001E-2</v>
          </cell>
        </row>
        <row r="1721">
          <cell r="A1721">
            <v>39724</v>
          </cell>
          <cell r="B1721">
            <v>6.0549999999999997</v>
          </cell>
          <cell r="C1721">
            <v>6.055E-2</v>
          </cell>
        </row>
        <row r="1722">
          <cell r="A1722">
            <v>39727</v>
          </cell>
          <cell r="B1722">
            <v>5.9668000000000001</v>
          </cell>
          <cell r="C1722">
            <v>5.9667999999999999E-2</v>
          </cell>
        </row>
        <row r="1723">
          <cell r="A1723">
            <v>39728</v>
          </cell>
          <cell r="B1723">
            <v>6.0601000000000003</v>
          </cell>
          <cell r="C1723">
            <v>6.0601000000000002E-2</v>
          </cell>
        </row>
        <row r="1724">
          <cell r="A1724">
            <v>39729</v>
          </cell>
          <cell r="B1724">
            <v>6.1388999999999996</v>
          </cell>
          <cell r="C1724">
            <v>6.1388999999999999E-2</v>
          </cell>
        </row>
        <row r="1725">
          <cell r="A1725">
            <v>39730</v>
          </cell>
          <cell r="B1725">
            <v>6.2241999999999997</v>
          </cell>
          <cell r="C1725">
            <v>6.2241999999999999E-2</v>
          </cell>
        </row>
        <row r="1726">
          <cell r="A1726">
            <v>39731</v>
          </cell>
          <cell r="B1726">
            <v>6.3178000000000001</v>
          </cell>
          <cell r="C1726">
            <v>6.3177999999999998E-2</v>
          </cell>
        </row>
        <row r="1727">
          <cell r="A1727">
            <v>39734</v>
          </cell>
          <cell r="B1727">
            <v>6.3174999999999999</v>
          </cell>
          <cell r="C1727">
            <v>6.3174999999999995E-2</v>
          </cell>
        </row>
        <row r="1728">
          <cell r="A1728">
            <v>39735</v>
          </cell>
          <cell r="B1728">
            <v>6.4172000000000002</v>
          </cell>
          <cell r="C1728">
            <v>6.4172000000000007E-2</v>
          </cell>
        </row>
        <row r="1729">
          <cell r="A1729">
            <v>39736</v>
          </cell>
          <cell r="B1729">
            <v>6.3826999999999998</v>
          </cell>
          <cell r="C1729">
            <v>6.3826999999999995E-2</v>
          </cell>
        </row>
        <row r="1730">
          <cell r="A1730">
            <v>39737</v>
          </cell>
          <cell r="B1730">
            <v>6.4231999999999996</v>
          </cell>
          <cell r="C1730">
            <v>6.4231999999999997E-2</v>
          </cell>
        </row>
        <row r="1731">
          <cell r="A1731">
            <v>39738</v>
          </cell>
          <cell r="B1731">
            <v>6.5096999999999996</v>
          </cell>
          <cell r="C1731">
            <v>6.5097000000000002E-2</v>
          </cell>
        </row>
        <row r="1732">
          <cell r="A1732">
            <v>39741</v>
          </cell>
          <cell r="B1732">
            <v>6.5602999999999998</v>
          </cell>
          <cell r="C1732">
            <v>6.5602999999999995E-2</v>
          </cell>
        </row>
        <row r="1733">
          <cell r="A1733">
            <v>39742</v>
          </cell>
          <cell r="B1733">
            <v>6.5317999999999996</v>
          </cell>
          <cell r="C1733">
            <v>6.5318000000000001E-2</v>
          </cell>
        </row>
        <row r="1734">
          <cell r="A1734">
            <v>39743</v>
          </cell>
          <cell r="B1734">
            <v>6.4734999999999996</v>
          </cell>
          <cell r="C1734">
            <v>6.4735000000000001E-2</v>
          </cell>
        </row>
        <row r="1735">
          <cell r="A1735">
            <v>39744</v>
          </cell>
          <cell r="B1735">
            <v>6.4627999999999997</v>
          </cell>
          <cell r="C1735">
            <v>6.4627999999999991E-2</v>
          </cell>
        </row>
        <row r="1736">
          <cell r="A1736">
            <v>39745</v>
          </cell>
          <cell r="B1736">
            <v>6.4964000000000004</v>
          </cell>
          <cell r="C1736">
            <v>6.4964000000000008E-2</v>
          </cell>
        </row>
        <row r="1737">
          <cell r="A1737">
            <v>39748</v>
          </cell>
          <cell r="B1737">
            <v>6.5269000000000004</v>
          </cell>
          <cell r="C1737">
            <v>6.5269000000000008E-2</v>
          </cell>
        </row>
        <row r="1738">
          <cell r="A1738">
            <v>39749</v>
          </cell>
          <cell r="B1738">
            <v>6.6395999999999997</v>
          </cell>
          <cell r="C1738">
            <v>6.6395999999999997E-2</v>
          </cell>
        </row>
        <row r="1739">
          <cell r="A1739">
            <v>39750</v>
          </cell>
          <cell r="B1739">
            <v>6.7195999999999998</v>
          </cell>
          <cell r="C1739">
            <v>6.7195999999999992E-2</v>
          </cell>
        </row>
        <row r="1740">
          <cell r="A1740">
            <v>39751</v>
          </cell>
          <cell r="B1740">
            <v>6.7173999999999996</v>
          </cell>
          <cell r="C1740">
            <v>6.7173999999999998E-2</v>
          </cell>
        </row>
        <row r="1741">
          <cell r="A1741">
            <v>39752</v>
          </cell>
          <cell r="B1741">
            <v>6.7629999999999999</v>
          </cell>
          <cell r="C1741">
            <v>6.7629999999999996E-2</v>
          </cell>
        </row>
        <row r="1742">
          <cell r="A1742">
            <v>39755</v>
          </cell>
          <cell r="B1742">
            <v>6.7507999999999999</v>
          </cell>
          <cell r="C1742">
            <v>6.7507999999999999E-2</v>
          </cell>
        </row>
        <row r="1743">
          <cell r="A1743">
            <v>39756</v>
          </cell>
          <cell r="B1743">
            <v>6.7359</v>
          </cell>
          <cell r="C1743">
            <v>6.7359000000000002E-2</v>
          </cell>
        </row>
        <row r="1744">
          <cell r="A1744">
            <v>39757</v>
          </cell>
          <cell r="B1744">
            <v>6.7584</v>
          </cell>
          <cell r="C1744">
            <v>6.7584000000000005E-2</v>
          </cell>
        </row>
        <row r="1745">
          <cell r="A1745">
            <v>39758</v>
          </cell>
          <cell r="B1745">
            <v>6.7714999999999996</v>
          </cell>
          <cell r="C1745">
            <v>6.7714999999999997E-2</v>
          </cell>
        </row>
        <row r="1746">
          <cell r="A1746">
            <v>39759</v>
          </cell>
          <cell r="B1746">
            <v>6.7706999999999997</v>
          </cell>
          <cell r="C1746">
            <v>6.7707000000000003E-2</v>
          </cell>
        </row>
        <row r="1747">
          <cell r="A1747">
            <v>39762</v>
          </cell>
          <cell r="B1747">
            <v>6.8506999999999998</v>
          </cell>
          <cell r="C1747">
            <v>6.8506999999999998E-2</v>
          </cell>
        </row>
        <row r="1748">
          <cell r="A1748">
            <v>39763</v>
          </cell>
          <cell r="B1748">
            <v>6.8513000000000002</v>
          </cell>
          <cell r="C1748">
            <v>6.8513000000000004E-2</v>
          </cell>
        </row>
        <row r="1749">
          <cell r="A1749">
            <v>39764</v>
          </cell>
          <cell r="B1749">
            <v>6.7892999999999999</v>
          </cell>
          <cell r="C1749">
            <v>6.7892999999999995E-2</v>
          </cell>
        </row>
        <row r="1750">
          <cell r="A1750">
            <v>39765</v>
          </cell>
          <cell r="B1750">
            <v>6.8937999999999997</v>
          </cell>
          <cell r="C1750">
            <v>6.8937999999999999E-2</v>
          </cell>
        </row>
        <row r="1751">
          <cell r="A1751">
            <v>39766</v>
          </cell>
          <cell r="B1751">
            <v>6.8230000000000004</v>
          </cell>
          <cell r="C1751">
            <v>6.8229999999999999E-2</v>
          </cell>
        </row>
        <row r="1752">
          <cell r="A1752">
            <v>39769</v>
          </cell>
          <cell r="B1752">
            <v>6.8201999999999998</v>
          </cell>
          <cell r="C1752">
            <v>6.8201999999999999E-2</v>
          </cell>
        </row>
        <row r="1753">
          <cell r="A1753">
            <v>39770</v>
          </cell>
          <cell r="B1753">
            <v>6.8040000000000003</v>
          </cell>
          <cell r="C1753">
            <v>6.8040000000000003E-2</v>
          </cell>
        </row>
        <row r="1754">
          <cell r="A1754">
            <v>39771</v>
          </cell>
          <cell r="B1754">
            <v>6.7611999999999997</v>
          </cell>
          <cell r="C1754">
            <v>6.7611999999999992E-2</v>
          </cell>
        </row>
        <row r="1755">
          <cell r="A1755">
            <v>39772</v>
          </cell>
          <cell r="B1755">
            <v>6.6364999999999998</v>
          </cell>
          <cell r="C1755">
            <v>6.6364999999999993E-2</v>
          </cell>
        </row>
        <row r="1756">
          <cell r="A1756">
            <v>39773</v>
          </cell>
          <cell r="B1756">
            <v>6.7923</v>
          </cell>
          <cell r="C1756">
            <v>6.7922999999999997E-2</v>
          </cell>
        </row>
        <row r="1757">
          <cell r="A1757">
            <v>39776</v>
          </cell>
          <cell r="B1757">
            <v>6.8</v>
          </cell>
          <cell r="C1757">
            <v>6.8000000000000005E-2</v>
          </cell>
        </row>
        <row r="1758">
          <cell r="A1758">
            <v>39777</v>
          </cell>
          <cell r="B1758">
            <v>6.6982999999999997</v>
          </cell>
          <cell r="C1758">
            <v>6.6983000000000001E-2</v>
          </cell>
        </row>
        <row r="1759">
          <cell r="A1759">
            <v>39778</v>
          </cell>
          <cell r="B1759">
            <v>6.7172999999999998</v>
          </cell>
          <cell r="C1759">
            <v>6.7172999999999997E-2</v>
          </cell>
        </row>
        <row r="1760">
          <cell r="A1760">
            <v>39779</v>
          </cell>
          <cell r="B1760">
            <v>6.7460000000000004</v>
          </cell>
          <cell r="C1760">
            <v>6.7460000000000006E-2</v>
          </cell>
        </row>
        <row r="1761">
          <cell r="A1761">
            <v>39780</v>
          </cell>
          <cell r="B1761">
            <v>6.7460000000000004</v>
          </cell>
          <cell r="C1761">
            <v>6.7460000000000006E-2</v>
          </cell>
        </row>
        <row r="1762">
          <cell r="A1762">
            <v>39783</v>
          </cell>
          <cell r="B1762">
            <v>6.6178999999999997</v>
          </cell>
          <cell r="C1762">
            <v>6.6179000000000002E-2</v>
          </cell>
        </row>
        <row r="1763">
          <cell r="A1763">
            <v>39784</v>
          </cell>
          <cell r="B1763">
            <v>6.6146000000000003</v>
          </cell>
          <cell r="C1763">
            <v>6.6145999999999996E-2</v>
          </cell>
        </row>
        <row r="1764">
          <cell r="A1764">
            <v>39785</v>
          </cell>
          <cell r="B1764">
            <v>6.7179000000000002</v>
          </cell>
          <cell r="C1764">
            <v>6.7179000000000003E-2</v>
          </cell>
        </row>
        <row r="1765">
          <cell r="A1765">
            <v>39786</v>
          </cell>
          <cell r="B1765">
            <v>6.7119</v>
          </cell>
          <cell r="C1765">
            <v>6.7118999999999998E-2</v>
          </cell>
        </row>
        <row r="1766">
          <cell r="A1766">
            <v>39787</v>
          </cell>
          <cell r="B1766">
            <v>6.7403000000000004</v>
          </cell>
          <cell r="C1766">
            <v>6.7403000000000005E-2</v>
          </cell>
        </row>
        <row r="1767">
          <cell r="A1767">
            <v>39790</v>
          </cell>
          <cell r="B1767">
            <v>6.7919</v>
          </cell>
          <cell r="C1767">
            <v>6.7919000000000007E-2</v>
          </cell>
        </row>
        <row r="1768">
          <cell r="A1768">
            <v>39791</v>
          </cell>
          <cell r="B1768">
            <v>6.7229999999999999</v>
          </cell>
          <cell r="C1768">
            <v>6.7229999999999998E-2</v>
          </cell>
        </row>
        <row r="1769">
          <cell r="A1769">
            <v>39792</v>
          </cell>
          <cell r="B1769">
            <v>6.6993</v>
          </cell>
          <cell r="C1769">
            <v>6.6992999999999997E-2</v>
          </cell>
        </row>
        <row r="1770">
          <cell r="A1770">
            <v>39793</v>
          </cell>
          <cell r="B1770">
            <v>6.6731999999999996</v>
          </cell>
          <cell r="C1770">
            <v>6.6732E-2</v>
          </cell>
        </row>
        <row r="1771">
          <cell r="A1771">
            <v>39794</v>
          </cell>
          <cell r="B1771">
            <v>6.6840000000000002</v>
          </cell>
          <cell r="C1771">
            <v>6.6839999999999997E-2</v>
          </cell>
        </row>
        <row r="1772">
          <cell r="A1772">
            <v>39797</v>
          </cell>
          <cell r="B1772">
            <v>6.6917999999999997</v>
          </cell>
          <cell r="C1772">
            <v>6.6917999999999991E-2</v>
          </cell>
        </row>
        <row r="1773">
          <cell r="A1773">
            <v>39798</v>
          </cell>
          <cell r="B1773">
            <v>6.6151</v>
          </cell>
          <cell r="C1773">
            <v>6.6151000000000001E-2</v>
          </cell>
        </row>
        <row r="1774">
          <cell r="A1774">
            <v>39799</v>
          </cell>
          <cell r="B1774">
            <v>6.4908999999999999</v>
          </cell>
          <cell r="C1774">
            <v>6.4908999999999994E-2</v>
          </cell>
        </row>
        <row r="1775">
          <cell r="A1775">
            <v>39800</v>
          </cell>
          <cell r="B1775">
            <v>6.4417999999999997</v>
          </cell>
          <cell r="C1775">
            <v>6.4418000000000003E-2</v>
          </cell>
        </row>
        <row r="1776">
          <cell r="A1776">
            <v>39801</v>
          </cell>
          <cell r="B1776">
            <v>6.5084999999999997</v>
          </cell>
          <cell r="C1776">
            <v>6.5085000000000004E-2</v>
          </cell>
        </row>
        <row r="1777">
          <cell r="A1777">
            <v>39804</v>
          </cell>
          <cell r="B1777">
            <v>6.4969000000000001</v>
          </cell>
          <cell r="C1777">
            <v>6.4968999999999999E-2</v>
          </cell>
        </row>
        <row r="1778">
          <cell r="A1778">
            <v>39805</v>
          </cell>
          <cell r="B1778">
            <v>6.4926000000000004</v>
          </cell>
          <cell r="C1778">
            <v>6.4925999999999998E-2</v>
          </cell>
        </row>
        <row r="1779">
          <cell r="A1779">
            <v>39806</v>
          </cell>
          <cell r="B1779">
            <v>6.4859999999999998</v>
          </cell>
          <cell r="C1779">
            <v>6.4860000000000001E-2</v>
          </cell>
        </row>
        <row r="1780">
          <cell r="A1780">
            <v>39807</v>
          </cell>
          <cell r="B1780">
            <v>6.4836</v>
          </cell>
          <cell r="C1780">
            <v>6.4836000000000005E-2</v>
          </cell>
        </row>
        <row r="1781">
          <cell r="A1781">
            <v>39808</v>
          </cell>
          <cell r="B1781">
            <v>6.4837999999999996</v>
          </cell>
          <cell r="C1781">
            <v>6.4837999999999993E-2</v>
          </cell>
        </row>
        <row r="1782">
          <cell r="A1782">
            <v>39811</v>
          </cell>
          <cell r="B1782">
            <v>6.3856000000000002</v>
          </cell>
          <cell r="C1782">
            <v>6.3855999999999996E-2</v>
          </cell>
        </row>
        <row r="1783">
          <cell r="A1783">
            <v>39812</v>
          </cell>
          <cell r="B1783">
            <v>6.4245999999999999</v>
          </cell>
          <cell r="C1783">
            <v>6.4245999999999998E-2</v>
          </cell>
        </row>
        <row r="1784">
          <cell r="A1784">
            <v>39813</v>
          </cell>
          <cell r="B1784">
            <v>6.4706999999999999</v>
          </cell>
          <cell r="C1784">
            <v>6.4707000000000001E-2</v>
          </cell>
        </row>
        <row r="1785">
          <cell r="A1785">
            <v>39814</v>
          </cell>
          <cell r="B1785">
            <v>6.4675000000000002</v>
          </cell>
          <cell r="C1785">
            <v>6.4674999999999996E-2</v>
          </cell>
        </row>
        <row r="1786">
          <cell r="A1786">
            <v>39815</v>
          </cell>
          <cell r="B1786">
            <v>6.5441000000000003</v>
          </cell>
          <cell r="C1786">
            <v>6.5440999999999999E-2</v>
          </cell>
        </row>
        <row r="1787">
          <cell r="A1787">
            <v>39818</v>
          </cell>
          <cell r="B1787">
            <v>6.6356999999999999</v>
          </cell>
          <cell r="C1787">
            <v>6.6356999999999999E-2</v>
          </cell>
        </row>
        <row r="1788">
          <cell r="A1788">
            <v>39819</v>
          </cell>
          <cell r="B1788">
            <v>6.6559999999999997</v>
          </cell>
          <cell r="C1788">
            <v>6.6559999999999994E-2</v>
          </cell>
        </row>
        <row r="1789">
          <cell r="A1789">
            <v>39820</v>
          </cell>
          <cell r="B1789">
            <v>6.7084999999999999</v>
          </cell>
          <cell r="C1789">
            <v>6.7085000000000006E-2</v>
          </cell>
        </row>
        <row r="1790">
          <cell r="A1790">
            <v>39821</v>
          </cell>
          <cell r="B1790">
            <v>6.6779000000000002</v>
          </cell>
          <cell r="C1790">
            <v>6.6779000000000005E-2</v>
          </cell>
        </row>
        <row r="1791">
          <cell r="A1791">
            <v>39822</v>
          </cell>
          <cell r="B1791">
            <v>6.6487999999999996</v>
          </cell>
          <cell r="C1791">
            <v>6.6487999999999992E-2</v>
          </cell>
        </row>
        <row r="1792">
          <cell r="A1792">
            <v>39825</v>
          </cell>
          <cell r="B1792">
            <v>6.63</v>
          </cell>
          <cell r="C1792">
            <v>6.6299999999999998E-2</v>
          </cell>
        </row>
        <row r="1793">
          <cell r="A1793">
            <v>39826</v>
          </cell>
          <cell r="B1793">
            <v>6.5803000000000003</v>
          </cell>
          <cell r="C1793">
            <v>6.5803E-2</v>
          </cell>
        </row>
        <row r="1794">
          <cell r="A1794">
            <v>39827</v>
          </cell>
          <cell r="B1794">
            <v>6.4055</v>
          </cell>
          <cell r="C1794">
            <v>6.4055000000000001E-2</v>
          </cell>
        </row>
        <row r="1795">
          <cell r="A1795">
            <v>39828</v>
          </cell>
          <cell r="B1795">
            <v>6.444</v>
          </cell>
          <cell r="C1795">
            <v>6.4439999999999997E-2</v>
          </cell>
        </row>
        <row r="1796">
          <cell r="A1796">
            <v>39829</v>
          </cell>
          <cell r="B1796">
            <v>6.5271999999999997</v>
          </cell>
          <cell r="C1796">
            <v>6.5271999999999997E-2</v>
          </cell>
        </row>
        <row r="1797">
          <cell r="A1797">
            <v>39832</v>
          </cell>
          <cell r="B1797">
            <v>6.6077000000000004</v>
          </cell>
          <cell r="C1797">
            <v>6.6076999999999997E-2</v>
          </cell>
        </row>
        <row r="1798">
          <cell r="A1798">
            <v>39833</v>
          </cell>
          <cell r="B1798">
            <v>6.5513000000000003</v>
          </cell>
          <cell r="C1798">
            <v>6.5513000000000002E-2</v>
          </cell>
        </row>
        <row r="1799">
          <cell r="A1799">
            <v>39834</v>
          </cell>
          <cell r="B1799">
            <v>6.6315</v>
          </cell>
          <cell r="C1799">
            <v>6.6314999999999999E-2</v>
          </cell>
        </row>
        <row r="1800">
          <cell r="A1800">
            <v>39835</v>
          </cell>
          <cell r="B1800">
            <v>6.6513</v>
          </cell>
          <cell r="C1800">
            <v>6.6513000000000003E-2</v>
          </cell>
        </row>
        <row r="1801">
          <cell r="A1801">
            <v>39836</v>
          </cell>
          <cell r="B1801">
            <v>6.6684000000000001</v>
          </cell>
          <cell r="C1801">
            <v>6.6684000000000007E-2</v>
          </cell>
        </row>
        <row r="1802">
          <cell r="A1802">
            <v>39839</v>
          </cell>
          <cell r="B1802">
            <v>6.7526000000000002</v>
          </cell>
          <cell r="C1802">
            <v>6.7526000000000003E-2</v>
          </cell>
        </row>
        <row r="1803">
          <cell r="A1803">
            <v>39840</v>
          </cell>
          <cell r="B1803">
            <v>6.6982999999999997</v>
          </cell>
          <cell r="C1803">
            <v>6.6983000000000001E-2</v>
          </cell>
        </row>
        <row r="1804">
          <cell r="A1804">
            <v>39841</v>
          </cell>
          <cell r="B1804">
            <v>6.7218</v>
          </cell>
          <cell r="C1804">
            <v>6.7218E-2</v>
          </cell>
        </row>
        <row r="1805">
          <cell r="A1805">
            <v>39842</v>
          </cell>
          <cell r="B1805">
            <v>6.7910000000000004</v>
          </cell>
          <cell r="C1805">
            <v>6.7909999999999998E-2</v>
          </cell>
        </row>
        <row r="1806">
          <cell r="A1806">
            <v>39843</v>
          </cell>
          <cell r="B1806">
            <v>6.7358000000000002</v>
          </cell>
          <cell r="C1806">
            <v>6.7358000000000001E-2</v>
          </cell>
        </row>
        <row r="1807">
          <cell r="A1807">
            <v>39846</v>
          </cell>
          <cell r="B1807">
            <v>6.6535000000000002</v>
          </cell>
          <cell r="C1807">
            <v>6.6534999999999997E-2</v>
          </cell>
        </row>
        <row r="1808">
          <cell r="A1808">
            <v>39847</v>
          </cell>
          <cell r="B1808">
            <v>6.6919000000000004</v>
          </cell>
          <cell r="C1808">
            <v>6.6919000000000006E-2</v>
          </cell>
        </row>
        <row r="1809">
          <cell r="A1809">
            <v>39848</v>
          </cell>
          <cell r="B1809">
            <v>6.6917999999999997</v>
          </cell>
          <cell r="C1809">
            <v>6.6917999999999991E-2</v>
          </cell>
        </row>
        <row r="1810">
          <cell r="A1810">
            <v>39849</v>
          </cell>
          <cell r="B1810">
            <v>6.6188000000000002</v>
          </cell>
          <cell r="C1810">
            <v>6.6187999999999997E-2</v>
          </cell>
        </row>
        <row r="1811">
          <cell r="A1811">
            <v>39850</v>
          </cell>
          <cell r="B1811">
            <v>6.7054</v>
          </cell>
          <cell r="C1811">
            <v>6.7054000000000002E-2</v>
          </cell>
        </row>
        <row r="1812">
          <cell r="A1812">
            <v>39853</v>
          </cell>
          <cell r="B1812">
            <v>6.7690999999999999</v>
          </cell>
          <cell r="C1812">
            <v>6.7691000000000001E-2</v>
          </cell>
        </row>
        <row r="1813">
          <cell r="A1813">
            <v>39854</v>
          </cell>
          <cell r="B1813">
            <v>6.7131999999999996</v>
          </cell>
          <cell r="C1813">
            <v>6.7131999999999997E-2</v>
          </cell>
        </row>
        <row r="1814">
          <cell r="A1814">
            <v>39855</v>
          </cell>
          <cell r="B1814">
            <v>6.6813000000000002</v>
          </cell>
          <cell r="C1814">
            <v>6.6812999999999997E-2</v>
          </cell>
        </row>
        <row r="1815">
          <cell r="A1815">
            <v>39856</v>
          </cell>
          <cell r="B1815">
            <v>6.6226000000000003</v>
          </cell>
          <cell r="C1815">
            <v>6.6226000000000007E-2</v>
          </cell>
        </row>
        <row r="1816">
          <cell r="A1816">
            <v>39857</v>
          </cell>
          <cell r="B1816">
            <v>6.6501999999999999</v>
          </cell>
          <cell r="C1816">
            <v>6.6502000000000006E-2</v>
          </cell>
        </row>
        <row r="1817">
          <cell r="A1817">
            <v>39860</v>
          </cell>
          <cell r="B1817">
            <v>6.6510999999999996</v>
          </cell>
          <cell r="C1817">
            <v>6.6511000000000001E-2</v>
          </cell>
        </row>
        <row r="1818">
          <cell r="A1818">
            <v>39861</v>
          </cell>
          <cell r="B1818">
            <v>6.5286</v>
          </cell>
          <cell r="C1818">
            <v>6.5285999999999997E-2</v>
          </cell>
        </row>
        <row r="1819">
          <cell r="A1819">
            <v>39862</v>
          </cell>
          <cell r="B1819">
            <v>6.5743</v>
          </cell>
          <cell r="C1819">
            <v>6.5742999999999996E-2</v>
          </cell>
        </row>
        <row r="1820">
          <cell r="A1820">
            <v>39863</v>
          </cell>
          <cell r="B1820">
            <v>6.6494999999999997</v>
          </cell>
          <cell r="C1820">
            <v>6.6494999999999999E-2</v>
          </cell>
        </row>
        <row r="1821">
          <cell r="A1821">
            <v>39864</v>
          </cell>
          <cell r="B1821">
            <v>6.5736999999999997</v>
          </cell>
          <cell r="C1821">
            <v>6.573699999999999E-2</v>
          </cell>
        </row>
        <row r="1822">
          <cell r="A1822">
            <v>39867</v>
          </cell>
          <cell r="B1822">
            <v>6.5625</v>
          </cell>
          <cell r="C1822">
            <v>6.5625000000000003E-2</v>
          </cell>
        </row>
        <row r="1823">
          <cell r="A1823">
            <v>39868</v>
          </cell>
          <cell r="B1823">
            <v>6.5754000000000001</v>
          </cell>
          <cell r="C1823">
            <v>6.5754000000000007E-2</v>
          </cell>
        </row>
        <row r="1824">
          <cell r="A1824">
            <v>39869</v>
          </cell>
          <cell r="B1824">
            <v>6.6642000000000001</v>
          </cell>
          <cell r="C1824">
            <v>6.6642000000000007E-2</v>
          </cell>
        </row>
        <row r="1825">
          <cell r="A1825">
            <v>39870</v>
          </cell>
          <cell r="B1825">
            <v>6.6817000000000002</v>
          </cell>
          <cell r="C1825">
            <v>6.6817000000000001E-2</v>
          </cell>
        </row>
        <row r="1826">
          <cell r="A1826">
            <v>39871</v>
          </cell>
          <cell r="B1826">
            <v>6.6715</v>
          </cell>
          <cell r="C1826">
            <v>6.6714999999999997E-2</v>
          </cell>
        </row>
        <row r="1827">
          <cell r="A1827">
            <v>39874</v>
          </cell>
          <cell r="B1827">
            <v>6.5724</v>
          </cell>
          <cell r="C1827">
            <v>6.5724000000000005E-2</v>
          </cell>
        </row>
        <row r="1828">
          <cell r="A1828">
            <v>39875</v>
          </cell>
          <cell r="B1828">
            <v>6.6040000000000001</v>
          </cell>
          <cell r="C1828">
            <v>6.6040000000000001E-2</v>
          </cell>
        </row>
        <row r="1829">
          <cell r="A1829">
            <v>39876</v>
          </cell>
          <cell r="B1829">
            <v>6.6361999999999997</v>
          </cell>
          <cell r="C1829">
            <v>6.636199999999999E-2</v>
          </cell>
        </row>
        <row r="1830">
          <cell r="A1830">
            <v>39877</v>
          </cell>
          <cell r="B1830">
            <v>6.5236999999999998</v>
          </cell>
          <cell r="C1830">
            <v>6.5237000000000003E-2</v>
          </cell>
        </row>
        <row r="1831">
          <cell r="A1831">
            <v>39878</v>
          </cell>
          <cell r="B1831">
            <v>6.5820999999999996</v>
          </cell>
          <cell r="C1831">
            <v>6.5820999999999991E-2</v>
          </cell>
        </row>
        <row r="1832">
          <cell r="A1832">
            <v>39881</v>
          </cell>
          <cell r="B1832">
            <v>6.6116000000000001</v>
          </cell>
          <cell r="C1832">
            <v>6.6116000000000008E-2</v>
          </cell>
        </row>
        <row r="1833">
          <cell r="A1833">
            <v>39882</v>
          </cell>
          <cell r="B1833">
            <v>6.6817000000000002</v>
          </cell>
          <cell r="C1833">
            <v>6.6817000000000001E-2</v>
          </cell>
        </row>
        <row r="1834">
          <cell r="A1834">
            <v>39883</v>
          </cell>
          <cell r="B1834">
            <v>6.6307999999999998</v>
          </cell>
          <cell r="C1834">
            <v>6.6307999999999992E-2</v>
          </cell>
        </row>
        <row r="1835">
          <cell r="A1835">
            <v>39884</v>
          </cell>
          <cell r="B1835">
            <v>6.6215999999999999</v>
          </cell>
          <cell r="C1835">
            <v>6.6215999999999997E-2</v>
          </cell>
        </row>
        <row r="1836">
          <cell r="A1836">
            <v>39885</v>
          </cell>
          <cell r="B1836">
            <v>6.5785</v>
          </cell>
          <cell r="C1836">
            <v>6.5784999999999996E-2</v>
          </cell>
        </row>
        <row r="1837">
          <cell r="A1837">
            <v>39888</v>
          </cell>
          <cell r="B1837">
            <v>6.5953999999999997</v>
          </cell>
          <cell r="C1837">
            <v>6.5953999999999999E-2</v>
          </cell>
        </row>
        <row r="1838">
          <cell r="A1838">
            <v>39889</v>
          </cell>
          <cell r="B1838">
            <v>6.6005000000000003</v>
          </cell>
          <cell r="C1838">
            <v>6.6005000000000008E-2</v>
          </cell>
        </row>
        <row r="1839">
          <cell r="A1839">
            <v>39890</v>
          </cell>
          <cell r="B1839">
            <v>6.5140000000000002</v>
          </cell>
          <cell r="C1839">
            <v>6.5140000000000003E-2</v>
          </cell>
        </row>
        <row r="1840">
          <cell r="A1840">
            <v>39891</v>
          </cell>
          <cell r="B1840">
            <v>6.5439999999999996</v>
          </cell>
          <cell r="C1840">
            <v>6.5439999999999998E-2</v>
          </cell>
        </row>
        <row r="1841">
          <cell r="A1841">
            <v>39892</v>
          </cell>
          <cell r="B1841">
            <v>6.5613000000000001</v>
          </cell>
          <cell r="C1841">
            <v>6.5613000000000005E-2</v>
          </cell>
        </row>
        <row r="1842">
          <cell r="A1842">
            <v>39895</v>
          </cell>
          <cell r="B1842">
            <v>6.5629999999999997</v>
          </cell>
          <cell r="C1842">
            <v>6.5629999999999994E-2</v>
          </cell>
        </row>
        <row r="1843">
          <cell r="A1843">
            <v>39896</v>
          </cell>
          <cell r="B1843">
            <v>6.6223000000000001</v>
          </cell>
          <cell r="C1843">
            <v>6.6223000000000004E-2</v>
          </cell>
        </row>
        <row r="1844">
          <cell r="A1844">
            <v>39897</v>
          </cell>
          <cell r="B1844">
            <v>6.6708999999999996</v>
          </cell>
          <cell r="C1844">
            <v>6.6708999999999991E-2</v>
          </cell>
        </row>
        <row r="1845">
          <cell r="A1845">
            <v>39898</v>
          </cell>
          <cell r="B1845">
            <v>6.5065</v>
          </cell>
          <cell r="C1845">
            <v>6.5064999999999998E-2</v>
          </cell>
        </row>
        <row r="1846">
          <cell r="A1846">
            <v>39899</v>
          </cell>
          <cell r="B1846">
            <v>6.5216000000000003</v>
          </cell>
          <cell r="C1846">
            <v>6.5215999999999996E-2</v>
          </cell>
        </row>
        <row r="1847">
          <cell r="A1847">
            <v>39902</v>
          </cell>
          <cell r="B1847">
            <v>6.4698000000000002</v>
          </cell>
          <cell r="C1847">
            <v>6.4698000000000006E-2</v>
          </cell>
        </row>
        <row r="1848">
          <cell r="A1848">
            <v>39903</v>
          </cell>
          <cell r="B1848">
            <v>6.4288999999999996</v>
          </cell>
          <cell r="C1848">
            <v>6.4288999999999999E-2</v>
          </cell>
        </row>
        <row r="1849">
          <cell r="A1849">
            <v>39904</v>
          </cell>
          <cell r="B1849">
            <v>6.4385000000000003</v>
          </cell>
          <cell r="C1849">
            <v>6.4384999999999998E-2</v>
          </cell>
        </row>
        <row r="1850">
          <cell r="A1850">
            <v>39905</v>
          </cell>
          <cell r="B1850">
            <v>6.4751000000000003</v>
          </cell>
          <cell r="C1850">
            <v>6.4751000000000003E-2</v>
          </cell>
        </row>
        <row r="1851">
          <cell r="A1851">
            <v>39906</v>
          </cell>
          <cell r="B1851">
            <v>6.4980000000000002</v>
          </cell>
          <cell r="C1851">
            <v>6.4979999999999996E-2</v>
          </cell>
        </row>
        <row r="1852">
          <cell r="A1852">
            <v>39909</v>
          </cell>
          <cell r="B1852">
            <v>6.5397999999999996</v>
          </cell>
          <cell r="C1852">
            <v>6.5397999999999998E-2</v>
          </cell>
        </row>
        <row r="1853">
          <cell r="A1853">
            <v>39910</v>
          </cell>
          <cell r="B1853">
            <v>6.5041000000000002</v>
          </cell>
          <cell r="C1853">
            <v>6.5041000000000002E-2</v>
          </cell>
        </row>
        <row r="1854">
          <cell r="A1854">
            <v>39911</v>
          </cell>
          <cell r="B1854">
            <v>6.4672000000000001</v>
          </cell>
          <cell r="C1854">
            <v>6.4672000000000007E-2</v>
          </cell>
        </row>
        <row r="1855">
          <cell r="A1855">
            <v>39912</v>
          </cell>
          <cell r="B1855">
            <v>6.476</v>
          </cell>
          <cell r="C1855">
            <v>6.4759999999999998E-2</v>
          </cell>
        </row>
        <row r="1856">
          <cell r="A1856">
            <v>39913</v>
          </cell>
          <cell r="B1856">
            <v>6.4687000000000001</v>
          </cell>
          <cell r="C1856">
            <v>6.4686999999999995E-2</v>
          </cell>
        </row>
        <row r="1857">
          <cell r="A1857">
            <v>39916</v>
          </cell>
          <cell r="B1857">
            <v>6.4684999999999997</v>
          </cell>
          <cell r="C1857">
            <v>6.4684999999999993E-2</v>
          </cell>
        </row>
        <row r="1858">
          <cell r="A1858">
            <v>39917</v>
          </cell>
          <cell r="B1858">
            <v>6.4328000000000003</v>
          </cell>
          <cell r="C1858">
            <v>6.4327999999999996E-2</v>
          </cell>
        </row>
        <row r="1859">
          <cell r="A1859">
            <v>39918</v>
          </cell>
          <cell r="B1859">
            <v>6.4326999999999996</v>
          </cell>
          <cell r="C1859">
            <v>6.4326999999999995E-2</v>
          </cell>
        </row>
        <row r="1860">
          <cell r="A1860">
            <v>39919</v>
          </cell>
          <cell r="B1860">
            <v>6.4394999999999998</v>
          </cell>
          <cell r="C1860">
            <v>6.4394999999999994E-2</v>
          </cell>
        </row>
        <row r="1861">
          <cell r="A1861">
            <v>39920</v>
          </cell>
          <cell r="B1861">
            <v>6.4734999999999996</v>
          </cell>
          <cell r="C1861">
            <v>6.4735000000000001E-2</v>
          </cell>
        </row>
        <row r="1862">
          <cell r="A1862">
            <v>39923</v>
          </cell>
          <cell r="B1862">
            <v>6.3501000000000003</v>
          </cell>
          <cell r="C1862">
            <v>6.3501000000000002E-2</v>
          </cell>
        </row>
        <row r="1863">
          <cell r="A1863">
            <v>39924</v>
          </cell>
          <cell r="B1863">
            <v>6.3718000000000004</v>
          </cell>
          <cell r="C1863">
            <v>6.3717999999999997E-2</v>
          </cell>
        </row>
        <row r="1864">
          <cell r="A1864">
            <v>39925</v>
          </cell>
          <cell r="B1864">
            <v>6.4288999999999996</v>
          </cell>
          <cell r="C1864">
            <v>6.4288999999999999E-2</v>
          </cell>
        </row>
        <row r="1865">
          <cell r="A1865">
            <v>39926</v>
          </cell>
          <cell r="B1865">
            <v>6.4534000000000002</v>
          </cell>
          <cell r="C1865">
            <v>6.4534000000000008E-2</v>
          </cell>
        </row>
        <row r="1866">
          <cell r="A1866">
            <v>39927</v>
          </cell>
          <cell r="B1866">
            <v>6.4485999999999999</v>
          </cell>
          <cell r="C1866">
            <v>6.4486000000000002E-2</v>
          </cell>
        </row>
        <row r="1867">
          <cell r="A1867">
            <v>39930</v>
          </cell>
          <cell r="B1867">
            <v>6.4363000000000001</v>
          </cell>
          <cell r="C1867">
            <v>6.4363000000000004E-2</v>
          </cell>
        </row>
        <row r="1868">
          <cell r="A1868">
            <v>39931</v>
          </cell>
          <cell r="B1868">
            <v>6.4467999999999996</v>
          </cell>
          <cell r="C1868">
            <v>6.4467999999999998E-2</v>
          </cell>
        </row>
        <row r="1869">
          <cell r="A1869">
            <v>39932</v>
          </cell>
          <cell r="B1869">
            <v>6.4668999999999999</v>
          </cell>
          <cell r="C1869">
            <v>6.4669000000000004E-2</v>
          </cell>
        </row>
        <row r="1870">
          <cell r="A1870">
            <v>39933</v>
          </cell>
          <cell r="B1870">
            <v>6.4759000000000002</v>
          </cell>
          <cell r="C1870">
            <v>6.4758999999999997E-2</v>
          </cell>
        </row>
        <row r="1871">
          <cell r="A1871">
            <v>39934</v>
          </cell>
          <cell r="B1871">
            <v>6.4396000000000004</v>
          </cell>
          <cell r="C1871">
            <v>6.4396000000000009E-2</v>
          </cell>
        </row>
        <row r="1872">
          <cell r="A1872">
            <v>39937</v>
          </cell>
          <cell r="B1872">
            <v>6.4097999999999997</v>
          </cell>
          <cell r="C1872">
            <v>6.4098000000000002E-2</v>
          </cell>
        </row>
        <row r="1873">
          <cell r="A1873">
            <v>39938</v>
          </cell>
          <cell r="B1873">
            <v>6.3890000000000002</v>
          </cell>
          <cell r="C1873">
            <v>6.3890000000000002E-2</v>
          </cell>
        </row>
        <row r="1874">
          <cell r="A1874">
            <v>39939</v>
          </cell>
          <cell r="B1874">
            <v>6.3567</v>
          </cell>
          <cell r="C1874">
            <v>6.3566999999999999E-2</v>
          </cell>
        </row>
        <row r="1875">
          <cell r="A1875">
            <v>39940</v>
          </cell>
          <cell r="B1875">
            <v>6.3985000000000003</v>
          </cell>
          <cell r="C1875">
            <v>6.3985E-2</v>
          </cell>
        </row>
        <row r="1876">
          <cell r="A1876">
            <v>39941</v>
          </cell>
          <cell r="B1876">
            <v>6.4066999999999998</v>
          </cell>
          <cell r="C1876">
            <v>6.4066999999999999E-2</v>
          </cell>
        </row>
        <row r="1877">
          <cell r="A1877">
            <v>39944</v>
          </cell>
          <cell r="B1877">
            <v>6.3220999999999998</v>
          </cell>
          <cell r="C1877">
            <v>6.3220999999999999E-2</v>
          </cell>
        </row>
        <row r="1878">
          <cell r="A1878">
            <v>39945</v>
          </cell>
          <cell r="B1878">
            <v>6.3498000000000001</v>
          </cell>
          <cell r="C1878">
            <v>6.3497999999999999E-2</v>
          </cell>
        </row>
        <row r="1879">
          <cell r="A1879">
            <v>39946</v>
          </cell>
          <cell r="B1879">
            <v>6.2270000000000003</v>
          </cell>
          <cell r="C1879">
            <v>6.2270000000000006E-2</v>
          </cell>
        </row>
        <row r="1880">
          <cell r="A1880">
            <v>39947</v>
          </cell>
          <cell r="B1880">
            <v>6.1864999999999997</v>
          </cell>
          <cell r="C1880">
            <v>6.1864999999999996E-2</v>
          </cell>
        </row>
        <row r="1881">
          <cell r="A1881">
            <v>39948</v>
          </cell>
          <cell r="B1881">
            <v>6.1875999999999998</v>
          </cell>
          <cell r="C1881">
            <v>6.1876E-2</v>
          </cell>
        </row>
        <row r="1882">
          <cell r="A1882">
            <v>39951</v>
          </cell>
          <cell r="B1882">
            <v>6.1961000000000004</v>
          </cell>
          <cell r="C1882">
            <v>6.1961000000000002E-2</v>
          </cell>
        </row>
        <row r="1883">
          <cell r="A1883">
            <v>39952</v>
          </cell>
          <cell r="B1883">
            <v>6.2393000000000001</v>
          </cell>
          <cell r="C1883">
            <v>6.2393000000000004E-2</v>
          </cell>
        </row>
        <row r="1884">
          <cell r="A1884">
            <v>39953</v>
          </cell>
          <cell r="B1884">
            <v>6.2011000000000003</v>
          </cell>
          <cell r="C1884">
            <v>6.2011000000000004E-2</v>
          </cell>
        </row>
        <row r="1885">
          <cell r="A1885">
            <v>39954</v>
          </cell>
          <cell r="B1885">
            <v>6.2656999999999998</v>
          </cell>
          <cell r="C1885">
            <v>6.2657000000000004E-2</v>
          </cell>
        </row>
        <row r="1886">
          <cell r="A1886">
            <v>39955</v>
          </cell>
          <cell r="B1886">
            <v>6.2380000000000004</v>
          </cell>
          <cell r="C1886">
            <v>6.2380000000000005E-2</v>
          </cell>
        </row>
        <row r="1887">
          <cell r="A1887">
            <v>39958</v>
          </cell>
          <cell r="B1887">
            <v>6.2384000000000004</v>
          </cell>
          <cell r="C1887">
            <v>6.2384000000000002E-2</v>
          </cell>
        </row>
        <row r="1888">
          <cell r="A1888">
            <v>39959</v>
          </cell>
          <cell r="B1888">
            <v>6.3548</v>
          </cell>
          <cell r="C1888">
            <v>6.3547999999999993E-2</v>
          </cell>
        </row>
        <row r="1889">
          <cell r="A1889">
            <v>39960</v>
          </cell>
          <cell r="B1889">
            <v>6.4097</v>
          </cell>
          <cell r="C1889">
            <v>6.4097000000000001E-2</v>
          </cell>
        </row>
        <row r="1890">
          <cell r="A1890">
            <v>39961</v>
          </cell>
          <cell r="B1890">
            <v>6.2560000000000002</v>
          </cell>
          <cell r="C1890">
            <v>6.2560000000000004E-2</v>
          </cell>
        </row>
        <row r="1891">
          <cell r="A1891">
            <v>39962</v>
          </cell>
          <cell r="B1891">
            <v>6.1550000000000002</v>
          </cell>
          <cell r="C1891">
            <v>6.1550000000000001E-2</v>
          </cell>
        </row>
        <row r="1892">
          <cell r="A1892">
            <v>39965</v>
          </cell>
          <cell r="B1892">
            <v>6.1843000000000004</v>
          </cell>
          <cell r="C1892">
            <v>6.1843000000000002E-2</v>
          </cell>
        </row>
        <row r="1893">
          <cell r="A1893">
            <v>39966</v>
          </cell>
          <cell r="B1893">
            <v>6.1295000000000002</v>
          </cell>
          <cell r="C1893">
            <v>6.1295000000000002E-2</v>
          </cell>
        </row>
        <row r="1894">
          <cell r="A1894">
            <v>39967</v>
          </cell>
          <cell r="B1894">
            <v>6.0292000000000003</v>
          </cell>
          <cell r="C1894">
            <v>6.0292000000000005E-2</v>
          </cell>
        </row>
        <row r="1895">
          <cell r="A1895">
            <v>39968</v>
          </cell>
          <cell r="B1895">
            <v>6.0542999999999996</v>
          </cell>
          <cell r="C1895">
            <v>6.0542999999999993E-2</v>
          </cell>
        </row>
        <row r="1896">
          <cell r="A1896">
            <v>39969</v>
          </cell>
          <cell r="B1896">
            <v>6.0260999999999996</v>
          </cell>
          <cell r="C1896">
            <v>6.0260999999999995E-2</v>
          </cell>
        </row>
        <row r="1897">
          <cell r="A1897">
            <v>39972</v>
          </cell>
          <cell r="B1897">
            <v>5.9965999999999999</v>
          </cell>
          <cell r="C1897">
            <v>5.9965999999999998E-2</v>
          </cell>
        </row>
        <row r="1898">
          <cell r="A1898">
            <v>39973</v>
          </cell>
          <cell r="B1898">
            <v>6.0263</v>
          </cell>
          <cell r="C1898">
            <v>6.0262999999999997E-2</v>
          </cell>
        </row>
        <row r="1899">
          <cell r="A1899">
            <v>39974</v>
          </cell>
          <cell r="B1899">
            <v>6.0724999999999998</v>
          </cell>
          <cell r="C1899">
            <v>6.0725000000000001E-2</v>
          </cell>
        </row>
        <row r="1900">
          <cell r="A1900">
            <v>39975</v>
          </cell>
          <cell r="B1900">
            <v>5.9443999999999999</v>
          </cell>
          <cell r="C1900">
            <v>5.9443999999999997E-2</v>
          </cell>
        </row>
        <row r="1901">
          <cell r="A1901">
            <v>39976</v>
          </cell>
          <cell r="B1901">
            <v>5.8750999999999998</v>
          </cell>
          <cell r="C1901">
            <v>5.8750999999999998E-2</v>
          </cell>
        </row>
        <row r="1902">
          <cell r="A1902">
            <v>39979</v>
          </cell>
          <cell r="B1902">
            <v>5.8334000000000001</v>
          </cell>
          <cell r="C1902">
            <v>5.8334000000000004E-2</v>
          </cell>
        </row>
        <row r="1903">
          <cell r="A1903">
            <v>39980</v>
          </cell>
          <cell r="B1903">
            <v>5.7872000000000003</v>
          </cell>
          <cell r="C1903">
            <v>5.7872000000000007E-2</v>
          </cell>
        </row>
        <row r="1904">
          <cell r="A1904">
            <v>39981</v>
          </cell>
          <cell r="B1904">
            <v>5.7714999999999996</v>
          </cell>
          <cell r="C1904">
            <v>5.7714999999999995E-2</v>
          </cell>
        </row>
        <row r="1905">
          <cell r="A1905">
            <v>39982</v>
          </cell>
          <cell r="B1905">
            <v>5.7876000000000003</v>
          </cell>
          <cell r="C1905">
            <v>5.7876000000000004E-2</v>
          </cell>
        </row>
        <row r="1906">
          <cell r="A1906">
            <v>39983</v>
          </cell>
          <cell r="B1906">
            <v>5.7907999999999999</v>
          </cell>
          <cell r="C1906">
            <v>5.7908000000000001E-2</v>
          </cell>
        </row>
        <row r="1907">
          <cell r="A1907">
            <v>39986</v>
          </cell>
          <cell r="B1907">
            <v>5.7244999999999999</v>
          </cell>
          <cell r="C1907">
            <v>5.7244999999999997E-2</v>
          </cell>
        </row>
        <row r="1908">
          <cell r="A1908">
            <v>39987</v>
          </cell>
          <cell r="B1908">
            <v>5.6485000000000003</v>
          </cell>
          <cell r="C1908">
            <v>5.6485E-2</v>
          </cell>
        </row>
        <row r="1909">
          <cell r="A1909">
            <v>39988</v>
          </cell>
          <cell r="B1909">
            <v>5.6734999999999998</v>
          </cell>
          <cell r="C1909">
            <v>5.6735000000000001E-2</v>
          </cell>
        </row>
        <row r="1910">
          <cell r="A1910">
            <v>39989</v>
          </cell>
          <cell r="B1910">
            <v>5.6707000000000001</v>
          </cell>
          <cell r="C1910">
            <v>5.6707E-2</v>
          </cell>
        </row>
        <row r="1911">
          <cell r="A1911">
            <v>39990</v>
          </cell>
          <cell r="B1911">
            <v>5.6551</v>
          </cell>
          <cell r="C1911">
            <v>5.6550999999999997E-2</v>
          </cell>
        </row>
        <row r="1912">
          <cell r="A1912">
            <v>39993</v>
          </cell>
          <cell r="B1912">
            <v>5.6410999999999998</v>
          </cell>
          <cell r="C1912">
            <v>5.6410999999999996E-2</v>
          </cell>
        </row>
        <row r="1913">
          <cell r="A1913">
            <v>39994</v>
          </cell>
          <cell r="B1913">
            <v>5.6119000000000003</v>
          </cell>
          <cell r="C1913">
            <v>5.6119000000000002E-2</v>
          </cell>
        </row>
        <row r="1914">
          <cell r="A1914">
            <v>39995</v>
          </cell>
          <cell r="B1914">
            <v>5.6111000000000004</v>
          </cell>
          <cell r="C1914">
            <v>5.6111000000000001E-2</v>
          </cell>
        </row>
        <row r="1915">
          <cell r="A1915">
            <v>39996</v>
          </cell>
          <cell r="B1915">
            <v>5.6082000000000001</v>
          </cell>
          <cell r="C1915">
            <v>5.6082E-2</v>
          </cell>
        </row>
        <row r="1916">
          <cell r="A1916">
            <v>39997</v>
          </cell>
          <cell r="B1916">
            <v>5.6093999999999999</v>
          </cell>
          <cell r="C1916">
            <v>5.6093999999999998E-2</v>
          </cell>
        </row>
        <row r="1917">
          <cell r="A1917">
            <v>40000</v>
          </cell>
          <cell r="B1917">
            <v>5.6170999999999998</v>
          </cell>
          <cell r="C1917">
            <v>5.6170999999999999E-2</v>
          </cell>
        </row>
        <row r="1918">
          <cell r="A1918">
            <v>40001</v>
          </cell>
          <cell r="B1918">
            <v>5.6035000000000004</v>
          </cell>
          <cell r="C1918">
            <v>5.6035000000000001E-2</v>
          </cell>
        </row>
        <row r="1919">
          <cell r="A1919">
            <v>40002</v>
          </cell>
          <cell r="B1919">
            <v>5.5761000000000003</v>
          </cell>
          <cell r="C1919">
            <v>5.5761000000000005E-2</v>
          </cell>
        </row>
        <row r="1920">
          <cell r="A1920">
            <v>40003</v>
          </cell>
          <cell r="B1920">
            <v>5.62</v>
          </cell>
          <cell r="C1920">
            <v>5.62E-2</v>
          </cell>
        </row>
        <row r="1921">
          <cell r="A1921">
            <v>40004</v>
          </cell>
          <cell r="B1921">
            <v>5.5963000000000003</v>
          </cell>
          <cell r="C1921">
            <v>5.5963000000000006E-2</v>
          </cell>
        </row>
        <row r="1922">
          <cell r="A1922">
            <v>40007</v>
          </cell>
          <cell r="B1922">
            <v>5.6420000000000003</v>
          </cell>
          <cell r="C1922">
            <v>5.6420000000000005E-2</v>
          </cell>
        </row>
        <row r="1923">
          <cell r="A1923">
            <v>40008</v>
          </cell>
          <cell r="B1923">
            <v>5.7251000000000003</v>
          </cell>
          <cell r="C1923">
            <v>5.7251000000000003E-2</v>
          </cell>
        </row>
        <row r="1924">
          <cell r="A1924">
            <v>40009</v>
          </cell>
          <cell r="B1924">
            <v>5.7587999999999999</v>
          </cell>
          <cell r="C1924">
            <v>5.7588E-2</v>
          </cell>
        </row>
        <row r="1925">
          <cell r="A1925">
            <v>40010</v>
          </cell>
          <cell r="B1925">
            <v>5.6841999999999997</v>
          </cell>
          <cell r="C1925">
            <v>5.6841999999999997E-2</v>
          </cell>
        </row>
        <row r="1926">
          <cell r="A1926">
            <v>40011</v>
          </cell>
          <cell r="B1926">
            <v>5.7122000000000002</v>
          </cell>
          <cell r="C1926">
            <v>5.7121999999999999E-2</v>
          </cell>
        </row>
        <row r="1927">
          <cell r="A1927">
            <v>40014</v>
          </cell>
          <cell r="B1927">
            <v>5.6193</v>
          </cell>
          <cell r="C1927">
            <v>5.6193E-2</v>
          </cell>
        </row>
        <row r="1928">
          <cell r="A1928">
            <v>40015</v>
          </cell>
          <cell r="B1928">
            <v>5.6515000000000004</v>
          </cell>
          <cell r="C1928">
            <v>5.6515000000000003E-2</v>
          </cell>
        </row>
        <row r="1929">
          <cell r="A1929">
            <v>40016</v>
          </cell>
          <cell r="B1929">
            <v>5.6665999999999999</v>
          </cell>
          <cell r="C1929">
            <v>5.6666000000000001E-2</v>
          </cell>
        </row>
        <row r="1930">
          <cell r="A1930">
            <v>40017</v>
          </cell>
          <cell r="B1930">
            <v>5.7100999999999997</v>
          </cell>
          <cell r="C1930">
            <v>5.7100999999999999E-2</v>
          </cell>
        </row>
        <row r="1931">
          <cell r="A1931">
            <v>40018</v>
          </cell>
          <cell r="B1931">
            <v>5.7096</v>
          </cell>
          <cell r="C1931">
            <v>5.7096000000000001E-2</v>
          </cell>
        </row>
        <row r="1932">
          <cell r="A1932">
            <v>40021</v>
          </cell>
          <cell r="B1932">
            <v>5.7245999999999997</v>
          </cell>
          <cell r="C1932">
            <v>5.7245999999999998E-2</v>
          </cell>
        </row>
        <row r="1933">
          <cell r="A1933">
            <v>40022</v>
          </cell>
          <cell r="B1933">
            <v>5.6814999999999998</v>
          </cell>
          <cell r="C1933">
            <v>5.6814999999999997E-2</v>
          </cell>
        </row>
        <row r="1934">
          <cell r="A1934">
            <v>40023</v>
          </cell>
          <cell r="B1934">
            <v>5.6768999999999998</v>
          </cell>
          <cell r="C1934">
            <v>5.6769E-2</v>
          </cell>
        </row>
        <row r="1935">
          <cell r="A1935">
            <v>40024</v>
          </cell>
          <cell r="B1935">
            <v>5.6731999999999996</v>
          </cell>
          <cell r="C1935">
            <v>5.6731999999999998E-2</v>
          </cell>
        </row>
        <row r="1936">
          <cell r="A1936">
            <v>40025</v>
          </cell>
          <cell r="B1936">
            <v>5.5571000000000002</v>
          </cell>
          <cell r="C1936">
            <v>5.5571000000000002E-2</v>
          </cell>
        </row>
        <row r="1937">
          <cell r="A1937">
            <v>40028</v>
          </cell>
          <cell r="B1937">
            <v>5.5587</v>
          </cell>
          <cell r="C1937">
            <v>5.5586999999999998E-2</v>
          </cell>
        </row>
        <row r="1938">
          <cell r="A1938">
            <v>40029</v>
          </cell>
          <cell r="B1938">
            <v>5.5716000000000001</v>
          </cell>
          <cell r="C1938">
            <v>5.5716000000000002E-2</v>
          </cell>
        </row>
        <row r="1939">
          <cell r="A1939">
            <v>40030</v>
          </cell>
          <cell r="B1939">
            <v>5.6071999999999997</v>
          </cell>
          <cell r="C1939">
            <v>5.6071999999999997E-2</v>
          </cell>
        </row>
        <row r="1940">
          <cell r="A1940">
            <v>40031</v>
          </cell>
          <cell r="B1940">
            <v>5.5434000000000001</v>
          </cell>
          <cell r="C1940">
            <v>5.5434000000000004E-2</v>
          </cell>
        </row>
        <row r="1941">
          <cell r="A1941">
            <v>40032</v>
          </cell>
          <cell r="B1941">
            <v>5.5720999999999998</v>
          </cell>
          <cell r="C1941">
            <v>5.5721E-2</v>
          </cell>
        </row>
        <row r="1942">
          <cell r="A1942">
            <v>40035</v>
          </cell>
          <cell r="B1942">
            <v>5.5416999999999996</v>
          </cell>
          <cell r="C1942">
            <v>5.5416999999999994E-2</v>
          </cell>
        </row>
        <row r="1943">
          <cell r="A1943">
            <v>40036</v>
          </cell>
          <cell r="B1943">
            <v>5.4546999999999999</v>
          </cell>
          <cell r="C1943">
            <v>5.4546999999999998E-2</v>
          </cell>
        </row>
        <row r="1944">
          <cell r="A1944">
            <v>40037</v>
          </cell>
          <cell r="B1944">
            <v>5.468</v>
          </cell>
          <cell r="C1944">
            <v>5.4679999999999999E-2</v>
          </cell>
        </row>
        <row r="1945">
          <cell r="A1945">
            <v>40038</v>
          </cell>
          <cell r="B1945">
            <v>5.4486999999999997</v>
          </cell>
          <cell r="C1945">
            <v>5.4486999999999994E-2</v>
          </cell>
        </row>
        <row r="1946">
          <cell r="A1946">
            <v>40039</v>
          </cell>
          <cell r="B1946">
            <v>5.4145000000000003</v>
          </cell>
          <cell r="C1946">
            <v>5.4145000000000006E-2</v>
          </cell>
        </row>
        <row r="1947">
          <cell r="A1947">
            <v>40042</v>
          </cell>
          <cell r="B1947">
            <v>5.3739999999999997</v>
          </cell>
          <cell r="C1947">
            <v>5.3739999999999996E-2</v>
          </cell>
        </row>
        <row r="1948">
          <cell r="A1948">
            <v>40043</v>
          </cell>
          <cell r="B1948">
            <v>5.3418000000000001</v>
          </cell>
          <cell r="C1948">
            <v>5.3418E-2</v>
          </cell>
        </row>
        <row r="1949">
          <cell r="A1949">
            <v>40044</v>
          </cell>
          <cell r="B1949">
            <v>5.3456999999999999</v>
          </cell>
          <cell r="C1949">
            <v>5.3456999999999998E-2</v>
          </cell>
        </row>
        <row r="1950">
          <cell r="A1950">
            <v>40045</v>
          </cell>
          <cell r="B1950">
            <v>5.3410000000000002</v>
          </cell>
          <cell r="C1950">
            <v>5.3409999999999999E-2</v>
          </cell>
        </row>
        <row r="1951">
          <cell r="A1951">
            <v>40046</v>
          </cell>
          <cell r="B1951">
            <v>5.3895</v>
          </cell>
          <cell r="C1951">
            <v>5.3894999999999998E-2</v>
          </cell>
        </row>
        <row r="1952">
          <cell r="A1952">
            <v>40049</v>
          </cell>
          <cell r="B1952">
            <v>5.3552999999999997</v>
          </cell>
          <cell r="C1952">
            <v>5.3552999999999996E-2</v>
          </cell>
        </row>
        <row r="1953">
          <cell r="A1953">
            <v>40050</v>
          </cell>
          <cell r="B1953">
            <v>5.3375000000000004</v>
          </cell>
          <cell r="C1953">
            <v>5.3375000000000006E-2</v>
          </cell>
        </row>
        <row r="1954">
          <cell r="A1954">
            <v>40051</v>
          </cell>
          <cell r="B1954">
            <v>5.3369999999999997</v>
          </cell>
          <cell r="C1954">
            <v>5.3370000000000001E-2</v>
          </cell>
        </row>
        <row r="1955">
          <cell r="A1955">
            <v>40052</v>
          </cell>
          <cell r="B1955">
            <v>5.3311999999999999</v>
          </cell>
          <cell r="C1955">
            <v>5.3311999999999998E-2</v>
          </cell>
        </row>
        <row r="1956">
          <cell r="A1956">
            <v>40053</v>
          </cell>
          <cell r="B1956">
            <v>5.3292000000000002</v>
          </cell>
          <cell r="C1956">
            <v>5.3291999999999999E-2</v>
          </cell>
        </row>
        <row r="1957">
          <cell r="A1957">
            <v>40056</v>
          </cell>
          <cell r="B1957">
            <v>5.3095999999999997</v>
          </cell>
          <cell r="C1957">
            <v>5.3095999999999997E-2</v>
          </cell>
        </row>
        <row r="1958">
          <cell r="A1958">
            <v>40057</v>
          </cell>
          <cell r="B1958">
            <v>5.2866</v>
          </cell>
          <cell r="C1958">
            <v>5.2865999999999996E-2</v>
          </cell>
        </row>
        <row r="1959">
          <cell r="A1959">
            <v>40058</v>
          </cell>
          <cell r="B1959">
            <v>5.2195</v>
          </cell>
          <cell r="C1959">
            <v>5.2194999999999998E-2</v>
          </cell>
        </row>
        <row r="1960">
          <cell r="A1960">
            <v>40059</v>
          </cell>
          <cell r="B1960">
            <v>5.2454000000000001</v>
          </cell>
          <cell r="C1960">
            <v>5.2454000000000001E-2</v>
          </cell>
        </row>
        <row r="1961">
          <cell r="A1961">
            <v>40060</v>
          </cell>
          <cell r="B1961">
            <v>5.2515000000000001</v>
          </cell>
          <cell r="C1961">
            <v>5.2514999999999999E-2</v>
          </cell>
        </row>
        <row r="1962">
          <cell r="A1962">
            <v>40063</v>
          </cell>
          <cell r="B1962">
            <v>5.2533000000000003</v>
          </cell>
          <cell r="C1962">
            <v>5.2533000000000003E-2</v>
          </cell>
        </row>
        <row r="1963">
          <cell r="A1963">
            <v>40064</v>
          </cell>
          <cell r="B1963">
            <v>5.3433999999999999</v>
          </cell>
          <cell r="C1963">
            <v>5.3434000000000002E-2</v>
          </cell>
        </row>
        <row r="1964">
          <cell r="A1964">
            <v>40065</v>
          </cell>
          <cell r="B1964">
            <v>5.3566000000000003</v>
          </cell>
          <cell r="C1964">
            <v>5.3566000000000003E-2</v>
          </cell>
        </row>
        <row r="1965">
          <cell r="A1965">
            <v>40066</v>
          </cell>
          <cell r="B1965">
            <v>5.2906000000000004</v>
          </cell>
          <cell r="C1965">
            <v>5.2906000000000002E-2</v>
          </cell>
        </row>
        <row r="1966">
          <cell r="A1966">
            <v>40067</v>
          </cell>
          <cell r="B1966">
            <v>5.2259000000000002</v>
          </cell>
          <cell r="C1966">
            <v>5.2259E-2</v>
          </cell>
        </row>
        <row r="1967">
          <cell r="A1967">
            <v>40070</v>
          </cell>
          <cell r="B1967">
            <v>5.2645</v>
          </cell>
          <cell r="C1967">
            <v>5.2644999999999997E-2</v>
          </cell>
        </row>
        <row r="1968">
          <cell r="A1968">
            <v>40071</v>
          </cell>
          <cell r="B1968">
            <v>5.2774999999999999</v>
          </cell>
          <cell r="C1968">
            <v>5.2774999999999996E-2</v>
          </cell>
        </row>
        <row r="1969">
          <cell r="A1969">
            <v>40072</v>
          </cell>
          <cell r="B1969">
            <v>5.3064</v>
          </cell>
          <cell r="C1969">
            <v>5.3064E-2</v>
          </cell>
        </row>
        <row r="1970">
          <cell r="A1970">
            <v>40073</v>
          </cell>
          <cell r="B1970">
            <v>5.3078000000000003</v>
          </cell>
          <cell r="C1970">
            <v>5.3078E-2</v>
          </cell>
        </row>
        <row r="1971">
          <cell r="A1971">
            <v>40074</v>
          </cell>
          <cell r="B1971">
            <v>5.3676000000000004</v>
          </cell>
          <cell r="C1971">
            <v>5.3676000000000001E-2</v>
          </cell>
        </row>
        <row r="1972">
          <cell r="A1972">
            <v>40077</v>
          </cell>
          <cell r="B1972">
            <v>5.3680000000000003</v>
          </cell>
          <cell r="C1972">
            <v>5.3680000000000005E-2</v>
          </cell>
        </row>
        <row r="1973">
          <cell r="A1973">
            <v>40078</v>
          </cell>
          <cell r="B1973">
            <v>5.3727999999999998</v>
          </cell>
          <cell r="C1973">
            <v>5.3727999999999998E-2</v>
          </cell>
        </row>
        <row r="1974">
          <cell r="A1974">
            <v>40079</v>
          </cell>
          <cell r="B1974">
            <v>5.3665000000000003</v>
          </cell>
          <cell r="C1974">
            <v>5.3665000000000004E-2</v>
          </cell>
        </row>
        <row r="1975">
          <cell r="A1975">
            <v>40080</v>
          </cell>
          <cell r="B1975">
            <v>5.3449999999999998</v>
          </cell>
          <cell r="C1975">
            <v>5.3449999999999998E-2</v>
          </cell>
        </row>
        <row r="1976">
          <cell r="A1976">
            <v>40081</v>
          </cell>
          <cell r="B1976">
            <v>5.3236999999999997</v>
          </cell>
          <cell r="C1976">
            <v>5.3237E-2</v>
          </cell>
        </row>
        <row r="1977">
          <cell r="A1977">
            <v>40084</v>
          </cell>
          <cell r="B1977">
            <v>5.3037000000000001</v>
          </cell>
          <cell r="C1977">
            <v>5.3037000000000001E-2</v>
          </cell>
        </row>
        <row r="1978">
          <cell r="A1978">
            <v>40085</v>
          </cell>
          <cell r="B1978">
            <v>5.2976000000000001</v>
          </cell>
          <cell r="C1978">
            <v>5.2976000000000002E-2</v>
          </cell>
        </row>
        <row r="1979">
          <cell r="A1979">
            <v>40086</v>
          </cell>
          <cell r="B1979">
            <v>5.2793000000000001</v>
          </cell>
          <cell r="C1979">
            <v>5.2793E-2</v>
          </cell>
        </row>
        <row r="1980">
          <cell r="A1980">
            <v>40087</v>
          </cell>
          <cell r="B1980">
            <v>5.2356999999999996</v>
          </cell>
          <cell r="C1980">
            <v>5.2356999999999994E-2</v>
          </cell>
        </row>
        <row r="1981">
          <cell r="A1981">
            <v>40088</v>
          </cell>
          <cell r="B1981">
            <v>5.2622999999999998</v>
          </cell>
          <cell r="C1981">
            <v>5.2622999999999996E-2</v>
          </cell>
        </row>
        <row r="1982">
          <cell r="A1982">
            <v>40091</v>
          </cell>
          <cell r="B1982">
            <v>5.2457000000000003</v>
          </cell>
          <cell r="C1982">
            <v>5.2457000000000004E-2</v>
          </cell>
        </row>
        <row r="1983">
          <cell r="A1983">
            <v>40092</v>
          </cell>
          <cell r="B1983">
            <v>5.2859999999999996</v>
          </cell>
          <cell r="C1983">
            <v>5.2859999999999997E-2</v>
          </cell>
        </row>
        <row r="1984">
          <cell r="A1984">
            <v>40093</v>
          </cell>
          <cell r="B1984">
            <v>5.2877000000000001</v>
          </cell>
          <cell r="C1984">
            <v>5.2877E-2</v>
          </cell>
        </row>
        <row r="1985">
          <cell r="A1985">
            <v>40094</v>
          </cell>
          <cell r="B1985">
            <v>5.3372999999999999</v>
          </cell>
          <cell r="C1985">
            <v>5.3372999999999997E-2</v>
          </cell>
        </row>
        <row r="1986">
          <cell r="A1986">
            <v>40095</v>
          </cell>
          <cell r="B1986">
            <v>5.4222999999999999</v>
          </cell>
          <cell r="C1986">
            <v>5.4223E-2</v>
          </cell>
        </row>
        <row r="1987">
          <cell r="A1987">
            <v>40098</v>
          </cell>
          <cell r="B1987">
            <v>5.4256000000000002</v>
          </cell>
          <cell r="C1987">
            <v>5.4255999999999999E-2</v>
          </cell>
        </row>
        <row r="1988">
          <cell r="A1988">
            <v>40099</v>
          </cell>
          <cell r="B1988">
            <v>5.4029999999999996</v>
          </cell>
          <cell r="C1988">
            <v>5.4029999999999995E-2</v>
          </cell>
        </row>
        <row r="1989">
          <cell r="A1989">
            <v>40100</v>
          </cell>
          <cell r="B1989">
            <v>5.4204999999999997</v>
          </cell>
          <cell r="C1989">
            <v>5.4204999999999996E-2</v>
          </cell>
        </row>
        <row r="1990">
          <cell r="A1990">
            <v>40101</v>
          </cell>
          <cell r="B1990">
            <v>5.4360999999999997</v>
          </cell>
          <cell r="C1990">
            <v>5.4361E-2</v>
          </cell>
        </row>
        <row r="1991">
          <cell r="A1991">
            <v>40102</v>
          </cell>
          <cell r="B1991">
            <v>5.3754</v>
          </cell>
          <cell r="C1991">
            <v>5.3753999999999996E-2</v>
          </cell>
        </row>
        <row r="1992">
          <cell r="A1992">
            <v>40105</v>
          </cell>
          <cell r="B1992">
            <v>5.3949999999999996</v>
          </cell>
          <cell r="C1992">
            <v>5.3949999999999998E-2</v>
          </cell>
        </row>
        <row r="1993">
          <cell r="A1993">
            <v>40106</v>
          </cell>
          <cell r="B1993">
            <v>5.3304999999999998</v>
          </cell>
          <cell r="C1993">
            <v>5.3304999999999998E-2</v>
          </cell>
        </row>
        <row r="1994">
          <cell r="A1994">
            <v>40107</v>
          </cell>
          <cell r="B1994">
            <v>5.3273999999999999</v>
          </cell>
          <cell r="C1994">
            <v>5.3274000000000002E-2</v>
          </cell>
        </row>
        <row r="1995">
          <cell r="A1995">
            <v>40108</v>
          </cell>
          <cell r="B1995">
            <v>5.3429000000000002</v>
          </cell>
          <cell r="C1995">
            <v>5.3429000000000004E-2</v>
          </cell>
        </row>
        <row r="1996">
          <cell r="A1996">
            <v>40109</v>
          </cell>
          <cell r="B1996">
            <v>5.3579999999999997</v>
          </cell>
          <cell r="C1996">
            <v>5.3579999999999996E-2</v>
          </cell>
        </row>
        <row r="1997">
          <cell r="A1997">
            <v>40112</v>
          </cell>
          <cell r="B1997">
            <v>5.3920000000000003</v>
          </cell>
          <cell r="C1997">
            <v>5.3920000000000003E-2</v>
          </cell>
        </row>
        <row r="1998">
          <cell r="A1998">
            <v>40113</v>
          </cell>
          <cell r="B1998">
            <v>5.3780999999999999</v>
          </cell>
          <cell r="C1998">
            <v>5.3780999999999995E-2</v>
          </cell>
        </row>
        <row r="1999">
          <cell r="A1999">
            <v>40114</v>
          </cell>
          <cell r="B1999">
            <v>5.3532999999999999</v>
          </cell>
          <cell r="C1999">
            <v>5.3532999999999997E-2</v>
          </cell>
        </row>
        <row r="2000">
          <cell r="A2000">
            <v>40115</v>
          </cell>
          <cell r="B2000">
            <v>5.3943000000000003</v>
          </cell>
          <cell r="C2000">
            <v>5.3943000000000005E-2</v>
          </cell>
        </row>
        <row r="2001">
          <cell r="A2001">
            <v>40116</v>
          </cell>
          <cell r="B2001">
            <v>5.3529</v>
          </cell>
          <cell r="C2001">
            <v>5.3529E-2</v>
          </cell>
        </row>
        <row r="2002">
          <cell r="A2002">
            <v>40119</v>
          </cell>
          <cell r="B2002">
            <v>5.3715999999999999</v>
          </cell>
          <cell r="C2002">
            <v>5.3716E-2</v>
          </cell>
        </row>
        <row r="2003">
          <cell r="A2003">
            <v>40120</v>
          </cell>
          <cell r="B2003">
            <v>5.3644999999999996</v>
          </cell>
          <cell r="C2003">
            <v>5.3644999999999998E-2</v>
          </cell>
        </row>
        <row r="2004">
          <cell r="A2004">
            <v>40121</v>
          </cell>
          <cell r="B2004">
            <v>5.3857999999999997</v>
          </cell>
          <cell r="C2004">
            <v>5.3857999999999996E-2</v>
          </cell>
        </row>
        <row r="2005">
          <cell r="A2005">
            <v>40122</v>
          </cell>
          <cell r="B2005">
            <v>5.4477000000000002</v>
          </cell>
          <cell r="C2005">
            <v>5.4477000000000005E-2</v>
          </cell>
        </row>
        <row r="2006">
          <cell r="A2006">
            <v>40123</v>
          </cell>
          <cell r="B2006">
            <v>5.4424000000000001</v>
          </cell>
          <cell r="C2006">
            <v>5.4424E-2</v>
          </cell>
        </row>
        <row r="2007">
          <cell r="A2007">
            <v>40126</v>
          </cell>
          <cell r="B2007">
            <v>5.4180000000000001</v>
          </cell>
          <cell r="C2007">
            <v>5.4179999999999999E-2</v>
          </cell>
        </row>
        <row r="2008">
          <cell r="A2008">
            <v>40127</v>
          </cell>
          <cell r="B2008">
            <v>5.4047000000000001</v>
          </cell>
          <cell r="C2008">
            <v>5.4046999999999998E-2</v>
          </cell>
        </row>
        <row r="2009">
          <cell r="A2009">
            <v>40128</v>
          </cell>
          <cell r="B2009">
            <v>5.4032999999999998</v>
          </cell>
          <cell r="C2009">
            <v>5.4032999999999998E-2</v>
          </cell>
        </row>
        <row r="2010">
          <cell r="A2010">
            <v>40129</v>
          </cell>
          <cell r="B2010">
            <v>5.4306000000000001</v>
          </cell>
          <cell r="C2010">
            <v>5.4306E-2</v>
          </cell>
        </row>
        <row r="2011">
          <cell r="A2011">
            <v>40130</v>
          </cell>
          <cell r="B2011">
            <v>5.3936999999999999</v>
          </cell>
          <cell r="C2011">
            <v>5.3936999999999999E-2</v>
          </cell>
        </row>
        <row r="2012">
          <cell r="A2012">
            <v>40133</v>
          </cell>
          <cell r="B2012">
            <v>5.3318000000000003</v>
          </cell>
          <cell r="C2012">
            <v>5.3318000000000004E-2</v>
          </cell>
        </row>
        <row r="2013">
          <cell r="A2013">
            <v>40134</v>
          </cell>
          <cell r="B2013">
            <v>5.3239000000000001</v>
          </cell>
          <cell r="C2013">
            <v>5.3239000000000002E-2</v>
          </cell>
        </row>
        <row r="2014">
          <cell r="A2014">
            <v>40135</v>
          </cell>
          <cell r="B2014">
            <v>5.3525999999999998</v>
          </cell>
          <cell r="C2014">
            <v>5.3525999999999997E-2</v>
          </cell>
        </row>
        <row r="2015">
          <cell r="A2015">
            <v>40136</v>
          </cell>
          <cell r="B2015">
            <v>5.3399000000000001</v>
          </cell>
          <cell r="C2015">
            <v>5.3399000000000002E-2</v>
          </cell>
        </row>
        <row r="2016">
          <cell r="A2016">
            <v>40137</v>
          </cell>
          <cell r="B2016">
            <v>5.3341000000000003</v>
          </cell>
          <cell r="C2016">
            <v>5.3341E-2</v>
          </cell>
        </row>
        <row r="2017">
          <cell r="A2017">
            <v>40140</v>
          </cell>
          <cell r="B2017">
            <v>5.3647</v>
          </cell>
          <cell r="C2017">
            <v>5.3647E-2</v>
          </cell>
        </row>
        <row r="2018">
          <cell r="A2018">
            <v>40141</v>
          </cell>
          <cell r="B2018">
            <v>5.3056000000000001</v>
          </cell>
          <cell r="C2018">
            <v>5.3055999999999999E-2</v>
          </cell>
        </row>
        <row r="2019">
          <cell r="A2019">
            <v>40142</v>
          </cell>
          <cell r="B2019">
            <v>5.2971000000000004</v>
          </cell>
          <cell r="C2019">
            <v>5.2971000000000004E-2</v>
          </cell>
        </row>
        <row r="2020">
          <cell r="A2020">
            <v>40143</v>
          </cell>
          <cell r="B2020">
            <v>5.2691999999999997</v>
          </cell>
          <cell r="C2020">
            <v>5.2691999999999996E-2</v>
          </cell>
        </row>
        <row r="2021">
          <cell r="A2021">
            <v>40144</v>
          </cell>
          <cell r="B2021">
            <v>5.2994000000000003</v>
          </cell>
          <cell r="C2021">
            <v>5.2994000000000006E-2</v>
          </cell>
        </row>
        <row r="2022">
          <cell r="A2022">
            <v>40147</v>
          </cell>
          <cell r="B2022">
            <v>5.3144</v>
          </cell>
          <cell r="C2022">
            <v>5.3143999999999997E-2</v>
          </cell>
        </row>
        <row r="2023">
          <cell r="A2023">
            <v>40148</v>
          </cell>
          <cell r="B2023">
            <v>5.3388</v>
          </cell>
          <cell r="C2023">
            <v>5.3387999999999998E-2</v>
          </cell>
        </row>
        <row r="2024">
          <cell r="A2024">
            <v>40149</v>
          </cell>
          <cell r="B2024">
            <v>5.3505000000000003</v>
          </cell>
          <cell r="C2024">
            <v>5.3505000000000004E-2</v>
          </cell>
        </row>
        <row r="2025">
          <cell r="A2025">
            <v>40150</v>
          </cell>
          <cell r="B2025">
            <v>5.3375000000000004</v>
          </cell>
          <cell r="C2025">
            <v>5.3375000000000006E-2</v>
          </cell>
        </row>
        <row r="2026">
          <cell r="A2026">
            <v>40151</v>
          </cell>
          <cell r="B2026">
            <v>5.3823999999999996</v>
          </cell>
          <cell r="C2026">
            <v>5.3823999999999997E-2</v>
          </cell>
        </row>
        <row r="2027">
          <cell r="A2027">
            <v>40154</v>
          </cell>
          <cell r="B2027">
            <v>5.3726000000000003</v>
          </cell>
          <cell r="C2027">
            <v>5.3726000000000003E-2</v>
          </cell>
        </row>
        <row r="2028">
          <cell r="A2028">
            <v>40155</v>
          </cell>
          <cell r="B2028">
            <v>5.4024999999999999</v>
          </cell>
          <cell r="C2028">
            <v>5.4024999999999997E-2</v>
          </cell>
        </row>
        <row r="2029">
          <cell r="A2029">
            <v>40156</v>
          </cell>
          <cell r="B2029">
            <v>5.4573</v>
          </cell>
          <cell r="C2029">
            <v>5.4573000000000003E-2</v>
          </cell>
        </row>
        <row r="2030">
          <cell r="A2030">
            <v>40157</v>
          </cell>
          <cell r="B2030">
            <v>5.4938000000000002</v>
          </cell>
          <cell r="C2030">
            <v>5.4938000000000001E-2</v>
          </cell>
        </row>
        <row r="2031">
          <cell r="A2031">
            <v>40158</v>
          </cell>
          <cell r="B2031">
            <v>5.4927999999999999</v>
          </cell>
          <cell r="C2031">
            <v>5.4927999999999998E-2</v>
          </cell>
        </row>
        <row r="2032">
          <cell r="A2032">
            <v>40161</v>
          </cell>
          <cell r="B2032">
            <v>5.5034000000000001</v>
          </cell>
          <cell r="C2032">
            <v>5.5034E-2</v>
          </cell>
        </row>
        <row r="2033">
          <cell r="A2033">
            <v>40162</v>
          </cell>
          <cell r="B2033">
            <v>5.5018000000000002</v>
          </cell>
          <cell r="C2033">
            <v>5.5018000000000004E-2</v>
          </cell>
        </row>
        <row r="2034">
          <cell r="A2034">
            <v>40163</v>
          </cell>
          <cell r="B2034">
            <v>5.4729000000000001</v>
          </cell>
          <cell r="C2034">
            <v>5.4729E-2</v>
          </cell>
        </row>
        <row r="2035">
          <cell r="A2035">
            <v>40164</v>
          </cell>
          <cell r="B2035">
            <v>5.4756999999999998</v>
          </cell>
          <cell r="C2035">
            <v>5.4757E-2</v>
          </cell>
        </row>
        <row r="2036">
          <cell r="A2036">
            <v>40165</v>
          </cell>
          <cell r="B2036">
            <v>5.5069999999999997</v>
          </cell>
          <cell r="C2036">
            <v>5.5069999999999994E-2</v>
          </cell>
        </row>
        <row r="2037">
          <cell r="A2037">
            <v>40168</v>
          </cell>
          <cell r="B2037">
            <v>5.5915999999999997</v>
          </cell>
          <cell r="C2037">
            <v>5.5915999999999993E-2</v>
          </cell>
        </row>
        <row r="2038">
          <cell r="A2038">
            <v>40169</v>
          </cell>
          <cell r="B2038">
            <v>5.5979000000000001</v>
          </cell>
          <cell r="C2038">
            <v>5.5979000000000001E-2</v>
          </cell>
        </row>
        <row r="2039">
          <cell r="A2039">
            <v>40170</v>
          </cell>
          <cell r="B2039">
            <v>5.5895000000000001</v>
          </cell>
          <cell r="C2039">
            <v>5.5895E-2</v>
          </cell>
        </row>
        <row r="2040">
          <cell r="A2040">
            <v>40171</v>
          </cell>
          <cell r="B2040">
            <v>5.5903</v>
          </cell>
          <cell r="C2040">
            <v>5.5903000000000001E-2</v>
          </cell>
        </row>
        <row r="2041">
          <cell r="A2041">
            <v>40172</v>
          </cell>
          <cell r="B2041">
            <v>5.5922000000000001</v>
          </cell>
          <cell r="C2041">
            <v>5.5921999999999999E-2</v>
          </cell>
        </row>
        <row r="2042">
          <cell r="A2042">
            <v>40175</v>
          </cell>
          <cell r="B2042">
            <v>5.5914000000000001</v>
          </cell>
          <cell r="C2042">
            <v>5.5913999999999998E-2</v>
          </cell>
        </row>
        <row r="2043">
          <cell r="A2043">
            <v>40176</v>
          </cell>
          <cell r="B2043">
            <v>5.6048</v>
          </cell>
          <cell r="C2043">
            <v>5.6048000000000001E-2</v>
          </cell>
        </row>
        <row r="2044">
          <cell r="A2044">
            <v>40177</v>
          </cell>
          <cell r="B2044">
            <v>5.6189</v>
          </cell>
          <cell r="C2044">
            <v>5.6189000000000003E-2</v>
          </cell>
        </row>
        <row r="2045">
          <cell r="A2045">
            <v>40178</v>
          </cell>
          <cell r="B2045">
            <v>5.5944000000000003</v>
          </cell>
          <cell r="C2045">
            <v>5.5944000000000001E-2</v>
          </cell>
        </row>
        <row r="2046">
          <cell r="A2046">
            <v>40179</v>
          </cell>
          <cell r="B2046">
            <v>5.5941000000000001</v>
          </cell>
          <cell r="C2046">
            <v>5.5940999999999998E-2</v>
          </cell>
        </row>
        <row r="2047">
          <cell r="A2047">
            <v>40182</v>
          </cell>
          <cell r="B2047">
            <v>5.6097000000000001</v>
          </cell>
          <cell r="C2047">
            <v>5.6097000000000001E-2</v>
          </cell>
        </row>
        <row r="2048">
          <cell r="A2048">
            <v>40183</v>
          </cell>
          <cell r="B2048">
            <v>5.5679999999999996</v>
          </cell>
          <cell r="C2048">
            <v>5.5679999999999993E-2</v>
          </cell>
        </row>
        <row r="2049">
          <cell r="A2049">
            <v>40184</v>
          </cell>
          <cell r="B2049">
            <v>5.5968</v>
          </cell>
          <cell r="C2049">
            <v>5.5967999999999997E-2</v>
          </cell>
        </row>
        <row r="2050">
          <cell r="A2050">
            <v>40185</v>
          </cell>
          <cell r="B2050">
            <v>5.6157000000000004</v>
          </cell>
          <cell r="C2050">
            <v>5.6157000000000006E-2</v>
          </cell>
        </row>
        <row r="2051">
          <cell r="A2051">
            <v>40186</v>
          </cell>
          <cell r="B2051">
            <v>5.5651000000000002</v>
          </cell>
          <cell r="C2051">
            <v>5.5650999999999999E-2</v>
          </cell>
        </row>
        <row r="2052">
          <cell r="A2052">
            <v>40189</v>
          </cell>
          <cell r="B2052">
            <v>5.5498000000000003</v>
          </cell>
          <cell r="C2052">
            <v>5.5498000000000006E-2</v>
          </cell>
        </row>
        <row r="2053">
          <cell r="A2053">
            <v>40190</v>
          </cell>
          <cell r="B2053">
            <v>5.5027999999999997</v>
          </cell>
          <cell r="C2053">
            <v>5.5027999999999994E-2</v>
          </cell>
        </row>
        <row r="2054">
          <cell r="A2054">
            <v>40191</v>
          </cell>
          <cell r="B2054">
            <v>5.5308999999999999</v>
          </cell>
          <cell r="C2054">
            <v>5.5308999999999997E-2</v>
          </cell>
        </row>
        <row r="2055">
          <cell r="A2055">
            <v>40192</v>
          </cell>
          <cell r="B2055">
            <v>5.4741999999999997</v>
          </cell>
          <cell r="C2055">
            <v>5.4741999999999999E-2</v>
          </cell>
        </row>
        <row r="2056">
          <cell r="A2056">
            <v>40193</v>
          </cell>
          <cell r="B2056">
            <v>5.4066999999999998</v>
          </cell>
          <cell r="C2056">
            <v>5.4066999999999997E-2</v>
          </cell>
        </row>
        <row r="2057">
          <cell r="A2057">
            <v>40196</v>
          </cell>
          <cell r="B2057">
            <v>5.3895</v>
          </cell>
          <cell r="C2057">
            <v>5.3894999999999998E-2</v>
          </cell>
        </row>
        <row r="2058">
          <cell r="A2058">
            <v>40197</v>
          </cell>
          <cell r="B2058">
            <v>5.4099000000000004</v>
          </cell>
          <cell r="C2058">
            <v>5.4099000000000001E-2</v>
          </cell>
        </row>
        <row r="2059">
          <cell r="A2059">
            <v>40198</v>
          </cell>
          <cell r="B2059">
            <v>5.4055999999999997</v>
          </cell>
          <cell r="C2059">
            <v>5.4056E-2</v>
          </cell>
        </row>
        <row r="2060">
          <cell r="A2060">
            <v>40199</v>
          </cell>
          <cell r="B2060">
            <v>5.3723999999999998</v>
          </cell>
          <cell r="C2060">
            <v>5.3724000000000001E-2</v>
          </cell>
        </row>
        <row r="2061">
          <cell r="A2061">
            <v>40200</v>
          </cell>
          <cell r="B2061">
            <v>5.3762999999999996</v>
          </cell>
          <cell r="C2061">
            <v>5.3762999999999998E-2</v>
          </cell>
        </row>
        <row r="2062">
          <cell r="A2062">
            <v>40203</v>
          </cell>
          <cell r="B2062">
            <v>5.3745000000000003</v>
          </cell>
          <cell r="C2062">
            <v>5.3745000000000001E-2</v>
          </cell>
        </row>
        <row r="2063">
          <cell r="A2063">
            <v>40204</v>
          </cell>
          <cell r="B2063">
            <v>5.3506999999999998</v>
          </cell>
          <cell r="C2063">
            <v>5.3506999999999999E-2</v>
          </cell>
        </row>
        <row r="2064">
          <cell r="A2064">
            <v>40205</v>
          </cell>
          <cell r="B2064">
            <v>5.3403999999999998</v>
          </cell>
          <cell r="C2064">
            <v>5.3404E-2</v>
          </cell>
        </row>
        <row r="2065">
          <cell r="A2065">
            <v>40206</v>
          </cell>
          <cell r="B2065">
            <v>5.3167</v>
          </cell>
          <cell r="C2065">
            <v>5.3166999999999999E-2</v>
          </cell>
        </row>
        <row r="2066">
          <cell r="A2066">
            <v>40207</v>
          </cell>
          <cell r="B2066">
            <v>5.3372000000000002</v>
          </cell>
          <cell r="C2066">
            <v>5.3372000000000003E-2</v>
          </cell>
        </row>
        <row r="2067">
          <cell r="A2067">
            <v>40210</v>
          </cell>
          <cell r="B2067">
            <v>5.3712</v>
          </cell>
          <cell r="C2067">
            <v>5.3712000000000003E-2</v>
          </cell>
        </row>
        <row r="2068">
          <cell r="A2068">
            <v>40211</v>
          </cell>
          <cell r="B2068">
            <v>5.3799000000000001</v>
          </cell>
          <cell r="C2068">
            <v>5.3799E-2</v>
          </cell>
        </row>
        <row r="2069">
          <cell r="A2069">
            <v>40212</v>
          </cell>
          <cell r="B2069">
            <v>5.4189999999999996</v>
          </cell>
          <cell r="C2069">
            <v>5.4189999999999995E-2</v>
          </cell>
        </row>
        <row r="2070">
          <cell r="A2070">
            <v>40213</v>
          </cell>
          <cell r="B2070">
            <v>5.3661000000000003</v>
          </cell>
          <cell r="C2070">
            <v>5.3661E-2</v>
          </cell>
        </row>
        <row r="2071">
          <cell r="A2071">
            <v>40214</v>
          </cell>
          <cell r="B2071">
            <v>5.3667999999999996</v>
          </cell>
          <cell r="C2071">
            <v>5.3667999999999993E-2</v>
          </cell>
        </row>
        <row r="2072">
          <cell r="A2072">
            <v>40217</v>
          </cell>
          <cell r="B2072">
            <v>5.3937999999999997</v>
          </cell>
          <cell r="C2072">
            <v>5.3938E-2</v>
          </cell>
        </row>
        <row r="2073">
          <cell r="A2073">
            <v>40218</v>
          </cell>
          <cell r="B2073">
            <v>5.4215999999999998</v>
          </cell>
          <cell r="C2073">
            <v>5.4216E-2</v>
          </cell>
        </row>
        <row r="2074">
          <cell r="A2074">
            <v>40219</v>
          </cell>
          <cell r="B2074">
            <v>5.4298000000000002</v>
          </cell>
          <cell r="C2074">
            <v>5.4297999999999999E-2</v>
          </cell>
        </row>
        <row r="2075">
          <cell r="A2075">
            <v>40220</v>
          </cell>
          <cell r="B2075">
            <v>5.4645000000000001</v>
          </cell>
          <cell r="C2075">
            <v>5.4644999999999999E-2</v>
          </cell>
        </row>
        <row r="2076">
          <cell r="A2076">
            <v>40221</v>
          </cell>
          <cell r="B2076">
            <v>5.4721000000000002</v>
          </cell>
          <cell r="C2076">
            <v>5.4720999999999999E-2</v>
          </cell>
        </row>
        <row r="2077">
          <cell r="A2077">
            <v>40224</v>
          </cell>
          <cell r="B2077">
            <v>5.4725000000000001</v>
          </cell>
          <cell r="C2077">
            <v>5.4725000000000003E-2</v>
          </cell>
        </row>
        <row r="2078">
          <cell r="A2078">
            <v>40225</v>
          </cell>
          <cell r="B2078">
            <v>5.4729999999999999</v>
          </cell>
          <cell r="C2078">
            <v>5.4730000000000001E-2</v>
          </cell>
        </row>
        <row r="2079">
          <cell r="A2079">
            <v>40226</v>
          </cell>
          <cell r="B2079">
            <v>5.4781000000000004</v>
          </cell>
          <cell r="C2079">
            <v>5.4781000000000003E-2</v>
          </cell>
        </row>
        <row r="2080">
          <cell r="A2080">
            <v>40227</v>
          </cell>
          <cell r="B2080">
            <v>5.4644000000000004</v>
          </cell>
          <cell r="C2080">
            <v>5.4644000000000005E-2</v>
          </cell>
        </row>
        <row r="2081">
          <cell r="A2081">
            <v>40228</v>
          </cell>
          <cell r="B2081">
            <v>5.4695999999999998</v>
          </cell>
          <cell r="C2081">
            <v>5.4695999999999995E-2</v>
          </cell>
        </row>
        <row r="2082">
          <cell r="A2082">
            <v>40231</v>
          </cell>
          <cell r="B2082">
            <v>5.4828999999999999</v>
          </cell>
          <cell r="C2082">
            <v>5.4828999999999996E-2</v>
          </cell>
        </row>
        <row r="2083">
          <cell r="A2083">
            <v>40232</v>
          </cell>
          <cell r="B2083">
            <v>5.4291999999999998</v>
          </cell>
          <cell r="C2083">
            <v>5.4292E-2</v>
          </cell>
        </row>
        <row r="2084">
          <cell r="A2084">
            <v>40233</v>
          </cell>
          <cell r="B2084">
            <v>5.4211999999999998</v>
          </cell>
          <cell r="C2084">
            <v>5.4211999999999996E-2</v>
          </cell>
        </row>
        <row r="2085">
          <cell r="A2085">
            <v>40234</v>
          </cell>
          <cell r="B2085">
            <v>5.4135</v>
          </cell>
          <cell r="C2085">
            <v>5.4135000000000003E-2</v>
          </cell>
        </row>
        <row r="2086">
          <cell r="A2086">
            <v>40235</v>
          </cell>
          <cell r="B2086">
            <v>5.3914</v>
          </cell>
          <cell r="C2086">
            <v>5.3913999999999997E-2</v>
          </cell>
        </row>
        <row r="2087">
          <cell r="A2087">
            <v>40238</v>
          </cell>
          <cell r="B2087">
            <v>5.3933999999999997</v>
          </cell>
          <cell r="C2087">
            <v>5.3933999999999996E-2</v>
          </cell>
        </row>
        <row r="2088">
          <cell r="A2088">
            <v>40239</v>
          </cell>
          <cell r="B2088">
            <v>5.3776000000000002</v>
          </cell>
          <cell r="C2088">
            <v>5.3776000000000004E-2</v>
          </cell>
        </row>
        <row r="2089">
          <cell r="A2089">
            <v>40240</v>
          </cell>
          <cell r="B2089">
            <v>5.3868</v>
          </cell>
          <cell r="C2089">
            <v>5.3867999999999999E-2</v>
          </cell>
        </row>
        <row r="2090">
          <cell r="A2090">
            <v>40241</v>
          </cell>
          <cell r="B2090">
            <v>5.3920000000000003</v>
          </cell>
          <cell r="C2090">
            <v>5.3920000000000003E-2</v>
          </cell>
        </row>
        <row r="2091">
          <cell r="A2091">
            <v>40242</v>
          </cell>
          <cell r="B2091">
            <v>5.4425999999999997</v>
          </cell>
          <cell r="C2091">
            <v>5.4425999999999995E-2</v>
          </cell>
        </row>
        <row r="2092">
          <cell r="A2092">
            <v>40245</v>
          </cell>
          <cell r="B2092">
            <v>5.4694000000000003</v>
          </cell>
          <cell r="C2092">
            <v>5.4694E-2</v>
          </cell>
        </row>
        <row r="2093">
          <cell r="A2093">
            <v>40246</v>
          </cell>
          <cell r="B2093">
            <v>5.4795999999999996</v>
          </cell>
          <cell r="C2093">
            <v>5.4795999999999997E-2</v>
          </cell>
        </row>
        <row r="2094">
          <cell r="A2094">
            <v>40247</v>
          </cell>
          <cell r="B2094">
            <v>5.4908999999999999</v>
          </cell>
          <cell r="C2094">
            <v>5.4908999999999999E-2</v>
          </cell>
        </row>
        <row r="2095">
          <cell r="A2095">
            <v>40248</v>
          </cell>
          <cell r="B2095">
            <v>5.4185999999999996</v>
          </cell>
          <cell r="C2095">
            <v>5.4185999999999998E-2</v>
          </cell>
        </row>
        <row r="2096">
          <cell r="A2096">
            <v>40249</v>
          </cell>
          <cell r="B2096">
            <v>5.4603999999999999</v>
          </cell>
          <cell r="C2096">
            <v>5.4604E-2</v>
          </cell>
        </row>
        <row r="2097">
          <cell r="A2097">
            <v>40252</v>
          </cell>
          <cell r="B2097">
            <v>5.4012000000000002</v>
          </cell>
          <cell r="C2097">
            <v>5.4012000000000004E-2</v>
          </cell>
        </row>
        <row r="2098">
          <cell r="A2098">
            <v>40253</v>
          </cell>
          <cell r="B2098">
            <v>5.3331</v>
          </cell>
          <cell r="C2098">
            <v>5.3330999999999996E-2</v>
          </cell>
        </row>
        <row r="2099">
          <cell r="A2099">
            <v>40254</v>
          </cell>
          <cell r="B2099">
            <v>5.3545999999999996</v>
          </cell>
          <cell r="C2099">
            <v>5.3545999999999996E-2</v>
          </cell>
        </row>
        <row r="2100">
          <cell r="A2100">
            <v>40255</v>
          </cell>
          <cell r="B2100">
            <v>5.3300999999999998</v>
          </cell>
          <cell r="C2100">
            <v>5.3301000000000001E-2</v>
          </cell>
        </row>
        <row r="2101">
          <cell r="A2101">
            <v>40256</v>
          </cell>
          <cell r="B2101">
            <v>5.3693999999999997</v>
          </cell>
          <cell r="C2101">
            <v>5.3693999999999999E-2</v>
          </cell>
        </row>
        <row r="2102">
          <cell r="A2102">
            <v>40259</v>
          </cell>
          <cell r="B2102">
            <v>5.3190999999999997</v>
          </cell>
          <cell r="C2102">
            <v>5.3190999999999995E-2</v>
          </cell>
        </row>
        <row r="2103">
          <cell r="A2103">
            <v>40260</v>
          </cell>
          <cell r="B2103">
            <v>5.3318000000000003</v>
          </cell>
          <cell r="C2103">
            <v>5.3318000000000004E-2</v>
          </cell>
        </row>
        <row r="2104">
          <cell r="A2104">
            <v>40261</v>
          </cell>
          <cell r="B2104">
            <v>5.3925000000000001</v>
          </cell>
          <cell r="C2104">
            <v>5.3925000000000001E-2</v>
          </cell>
        </row>
        <row r="2105">
          <cell r="A2105">
            <v>40262</v>
          </cell>
          <cell r="B2105">
            <v>5.3689</v>
          </cell>
          <cell r="C2105">
            <v>5.3689000000000001E-2</v>
          </cell>
        </row>
        <row r="2106">
          <cell r="A2106">
            <v>40263</v>
          </cell>
          <cell r="B2106">
            <v>5.3592000000000004</v>
          </cell>
          <cell r="C2106">
            <v>5.3592000000000001E-2</v>
          </cell>
        </row>
        <row r="2107">
          <cell r="A2107">
            <v>40266</v>
          </cell>
          <cell r="B2107">
            <v>5.3930999999999996</v>
          </cell>
          <cell r="C2107">
            <v>5.3930999999999993E-2</v>
          </cell>
        </row>
        <row r="2108">
          <cell r="A2108">
            <v>40267</v>
          </cell>
          <cell r="B2108">
            <v>5.3879999999999999</v>
          </cell>
          <cell r="C2108">
            <v>5.3879999999999997E-2</v>
          </cell>
        </row>
        <row r="2109">
          <cell r="A2109">
            <v>40268</v>
          </cell>
          <cell r="B2109">
            <v>5.3666</v>
          </cell>
          <cell r="C2109">
            <v>5.3665999999999998E-2</v>
          </cell>
        </row>
        <row r="2110">
          <cell r="A2110">
            <v>40269</v>
          </cell>
          <cell r="B2110">
            <v>5.3063000000000002</v>
          </cell>
          <cell r="C2110">
            <v>5.3062999999999999E-2</v>
          </cell>
        </row>
        <row r="2111">
          <cell r="A2111">
            <v>40270</v>
          </cell>
          <cell r="B2111">
            <v>5.3101000000000003</v>
          </cell>
          <cell r="C2111">
            <v>5.3101000000000002E-2</v>
          </cell>
        </row>
        <row r="2112">
          <cell r="A2112">
            <v>40273</v>
          </cell>
          <cell r="B2112">
            <v>5.4135999999999997</v>
          </cell>
          <cell r="C2112">
            <v>5.4135999999999997E-2</v>
          </cell>
        </row>
        <row r="2113">
          <cell r="A2113">
            <v>40274</v>
          </cell>
          <cell r="B2113">
            <v>5.4036999999999997</v>
          </cell>
          <cell r="C2113">
            <v>5.4036999999999995E-2</v>
          </cell>
        </row>
        <row r="2114">
          <cell r="A2114">
            <v>40275</v>
          </cell>
          <cell r="B2114">
            <v>5.3490000000000002</v>
          </cell>
          <cell r="C2114">
            <v>5.3490000000000003E-2</v>
          </cell>
        </row>
        <row r="2115">
          <cell r="A2115">
            <v>40276</v>
          </cell>
          <cell r="B2115">
            <v>5.3912000000000004</v>
          </cell>
          <cell r="C2115">
            <v>5.3912000000000002E-2</v>
          </cell>
        </row>
        <row r="2116">
          <cell r="A2116">
            <v>40277</v>
          </cell>
          <cell r="B2116">
            <v>5.3428000000000004</v>
          </cell>
          <cell r="C2116">
            <v>5.3428000000000003E-2</v>
          </cell>
        </row>
        <row r="2117">
          <cell r="A2117">
            <v>40280</v>
          </cell>
          <cell r="B2117">
            <v>5.3350999999999997</v>
          </cell>
          <cell r="C2117">
            <v>5.3350999999999996E-2</v>
          </cell>
        </row>
        <row r="2118">
          <cell r="A2118">
            <v>40281</v>
          </cell>
          <cell r="B2118">
            <v>5.3594999999999997</v>
          </cell>
          <cell r="C2118">
            <v>5.3594999999999997E-2</v>
          </cell>
        </row>
        <row r="2119">
          <cell r="A2119">
            <v>40282</v>
          </cell>
          <cell r="B2119">
            <v>5.3602999999999996</v>
          </cell>
          <cell r="C2119">
            <v>5.3602999999999998E-2</v>
          </cell>
        </row>
        <row r="2120">
          <cell r="A2120">
            <v>40283</v>
          </cell>
          <cell r="B2120">
            <v>5.3723000000000001</v>
          </cell>
          <cell r="C2120">
            <v>5.3723E-2</v>
          </cell>
        </row>
        <row r="2121">
          <cell r="A2121">
            <v>40284</v>
          </cell>
          <cell r="B2121">
            <v>5.3326000000000002</v>
          </cell>
          <cell r="C2121">
            <v>5.3326000000000005E-2</v>
          </cell>
        </row>
        <row r="2122">
          <cell r="A2122">
            <v>40287</v>
          </cell>
          <cell r="B2122">
            <v>5.3605999999999998</v>
          </cell>
          <cell r="C2122">
            <v>5.3606000000000001E-2</v>
          </cell>
        </row>
        <row r="2123">
          <cell r="A2123">
            <v>40288</v>
          </cell>
          <cell r="B2123">
            <v>5.3922999999999996</v>
          </cell>
          <cell r="C2123">
            <v>5.3922999999999999E-2</v>
          </cell>
        </row>
        <row r="2124">
          <cell r="A2124">
            <v>40289</v>
          </cell>
          <cell r="B2124">
            <v>5.3446999999999996</v>
          </cell>
          <cell r="C2124">
            <v>5.3446999999999995E-2</v>
          </cell>
        </row>
        <row r="2125">
          <cell r="A2125">
            <v>40290</v>
          </cell>
          <cell r="B2125">
            <v>5.3441000000000001</v>
          </cell>
          <cell r="C2125">
            <v>5.3441000000000002E-2</v>
          </cell>
        </row>
        <row r="2126">
          <cell r="A2126">
            <v>40291</v>
          </cell>
          <cell r="B2126">
            <v>5.3391999999999999</v>
          </cell>
          <cell r="C2126">
            <v>5.3392000000000002E-2</v>
          </cell>
        </row>
        <row r="2127">
          <cell r="A2127">
            <v>40294</v>
          </cell>
          <cell r="B2127">
            <v>5.3487</v>
          </cell>
          <cell r="C2127">
            <v>5.3487E-2</v>
          </cell>
        </row>
        <row r="2128">
          <cell r="A2128">
            <v>40295</v>
          </cell>
          <cell r="B2128">
            <v>5.3171999999999997</v>
          </cell>
          <cell r="C2128">
            <v>5.3171999999999997E-2</v>
          </cell>
        </row>
        <row r="2129">
          <cell r="A2129">
            <v>40296</v>
          </cell>
          <cell r="B2129">
            <v>5.3936999999999999</v>
          </cell>
          <cell r="C2129">
            <v>5.3936999999999999E-2</v>
          </cell>
        </row>
        <row r="2130">
          <cell r="A2130">
            <v>40297</v>
          </cell>
          <cell r="B2130">
            <v>5.3620000000000001</v>
          </cell>
          <cell r="C2130">
            <v>5.3620000000000001E-2</v>
          </cell>
        </row>
        <row r="2131">
          <cell r="A2131">
            <v>40298</v>
          </cell>
          <cell r="B2131">
            <v>5.2854000000000001</v>
          </cell>
          <cell r="C2131">
            <v>5.2853999999999998E-2</v>
          </cell>
        </row>
        <row r="2132">
          <cell r="A2132">
            <v>40301</v>
          </cell>
          <cell r="B2132">
            <v>5.2946</v>
          </cell>
          <cell r="C2132">
            <v>5.2946E-2</v>
          </cell>
        </row>
        <row r="2133">
          <cell r="A2133">
            <v>40302</v>
          </cell>
          <cell r="B2133">
            <v>5.2735000000000003</v>
          </cell>
          <cell r="C2133">
            <v>5.2735000000000004E-2</v>
          </cell>
        </row>
        <row r="2134">
          <cell r="A2134">
            <v>40303</v>
          </cell>
          <cell r="B2134">
            <v>5.2542</v>
          </cell>
          <cell r="C2134">
            <v>5.2541999999999998E-2</v>
          </cell>
        </row>
        <row r="2135">
          <cell r="A2135">
            <v>40304</v>
          </cell>
          <cell r="B2135">
            <v>5.2218999999999998</v>
          </cell>
          <cell r="C2135">
            <v>5.2218999999999995E-2</v>
          </cell>
        </row>
        <row r="2136">
          <cell r="A2136">
            <v>40305</v>
          </cell>
          <cell r="B2136">
            <v>5.2679</v>
          </cell>
          <cell r="C2136">
            <v>5.2679000000000004E-2</v>
          </cell>
        </row>
        <row r="2137">
          <cell r="A2137">
            <v>40308</v>
          </cell>
          <cell r="B2137">
            <v>5.3540000000000001</v>
          </cell>
          <cell r="C2137">
            <v>5.3540000000000004E-2</v>
          </cell>
        </row>
        <row r="2138">
          <cell r="A2138">
            <v>40309</v>
          </cell>
          <cell r="B2138">
            <v>5.3630000000000004</v>
          </cell>
          <cell r="C2138">
            <v>5.3630000000000004E-2</v>
          </cell>
        </row>
        <row r="2139">
          <cell r="A2139">
            <v>40310</v>
          </cell>
          <cell r="B2139">
            <v>5.3642000000000003</v>
          </cell>
          <cell r="C2139">
            <v>5.3642000000000002E-2</v>
          </cell>
        </row>
        <row r="2140">
          <cell r="A2140">
            <v>40311</v>
          </cell>
          <cell r="B2140">
            <v>5.3</v>
          </cell>
          <cell r="C2140">
            <v>5.2999999999999999E-2</v>
          </cell>
        </row>
        <row r="2141">
          <cell r="A2141">
            <v>40312</v>
          </cell>
          <cell r="B2141">
            <v>5.2907999999999999</v>
          </cell>
          <cell r="C2141">
            <v>5.2907999999999997E-2</v>
          </cell>
        </row>
        <row r="2142">
          <cell r="A2142">
            <v>40315</v>
          </cell>
          <cell r="B2142">
            <v>5.3243</v>
          </cell>
          <cell r="C2142">
            <v>5.3242999999999999E-2</v>
          </cell>
        </row>
        <row r="2143">
          <cell r="A2143">
            <v>40316</v>
          </cell>
          <cell r="B2143">
            <v>5.2347000000000001</v>
          </cell>
          <cell r="C2143">
            <v>5.2347000000000005E-2</v>
          </cell>
        </row>
        <row r="2144">
          <cell r="A2144">
            <v>40317</v>
          </cell>
          <cell r="B2144">
            <v>5.3047000000000004</v>
          </cell>
          <cell r="C2144">
            <v>5.3047000000000004E-2</v>
          </cell>
        </row>
        <row r="2145">
          <cell r="A2145">
            <v>40318</v>
          </cell>
          <cell r="B2145">
            <v>5.2370000000000001</v>
          </cell>
          <cell r="C2145">
            <v>5.237E-2</v>
          </cell>
        </row>
        <row r="2146">
          <cell r="A2146">
            <v>40319</v>
          </cell>
          <cell r="B2146">
            <v>5.2884000000000002</v>
          </cell>
          <cell r="C2146">
            <v>5.2884E-2</v>
          </cell>
        </row>
        <row r="2147">
          <cell r="A2147">
            <v>40322</v>
          </cell>
          <cell r="B2147">
            <v>5.2873999999999999</v>
          </cell>
          <cell r="C2147">
            <v>5.2873999999999997E-2</v>
          </cell>
        </row>
        <row r="2148">
          <cell r="A2148">
            <v>40323</v>
          </cell>
          <cell r="B2148">
            <v>5.2188999999999997</v>
          </cell>
          <cell r="C2148">
            <v>5.2188999999999999E-2</v>
          </cell>
        </row>
        <row r="2149">
          <cell r="A2149">
            <v>40324</v>
          </cell>
          <cell r="B2149">
            <v>5.2775999999999996</v>
          </cell>
          <cell r="C2149">
            <v>5.2775999999999997E-2</v>
          </cell>
        </row>
        <row r="2150">
          <cell r="A2150">
            <v>40325</v>
          </cell>
          <cell r="B2150">
            <v>5.3739999999999997</v>
          </cell>
          <cell r="C2150">
            <v>5.3739999999999996E-2</v>
          </cell>
        </row>
        <row r="2151">
          <cell r="A2151">
            <v>40326</v>
          </cell>
          <cell r="B2151">
            <v>5.2962999999999996</v>
          </cell>
          <cell r="C2151">
            <v>5.2962999999999996E-2</v>
          </cell>
        </row>
        <row r="2152">
          <cell r="A2152">
            <v>40329</v>
          </cell>
          <cell r="B2152">
            <v>5.3581000000000003</v>
          </cell>
          <cell r="C2152">
            <v>5.3581000000000004E-2</v>
          </cell>
        </row>
        <row r="2153">
          <cell r="A2153">
            <v>40330</v>
          </cell>
          <cell r="B2153">
            <v>5.3136999999999999</v>
          </cell>
          <cell r="C2153">
            <v>5.3136999999999997E-2</v>
          </cell>
        </row>
        <row r="2154">
          <cell r="A2154">
            <v>40331</v>
          </cell>
          <cell r="B2154">
            <v>5.3697999999999997</v>
          </cell>
          <cell r="C2154">
            <v>5.3697999999999996E-2</v>
          </cell>
        </row>
        <row r="2155">
          <cell r="A2155">
            <v>40332</v>
          </cell>
          <cell r="B2155">
            <v>5.3743999999999996</v>
          </cell>
          <cell r="C2155">
            <v>5.3743999999999993E-2</v>
          </cell>
        </row>
        <row r="2156">
          <cell r="A2156">
            <v>40333</v>
          </cell>
          <cell r="B2156">
            <v>5.3002000000000002</v>
          </cell>
          <cell r="C2156">
            <v>5.3002000000000001E-2</v>
          </cell>
        </row>
        <row r="2157">
          <cell r="A2157">
            <v>40336</v>
          </cell>
          <cell r="B2157">
            <v>5.3041</v>
          </cell>
          <cell r="C2157">
            <v>5.3040999999999998E-2</v>
          </cell>
        </row>
        <row r="2158">
          <cell r="A2158">
            <v>40337</v>
          </cell>
          <cell r="B2158">
            <v>5.3121</v>
          </cell>
          <cell r="C2158">
            <v>5.3121000000000002E-2</v>
          </cell>
        </row>
        <row r="2159">
          <cell r="A2159">
            <v>40338</v>
          </cell>
          <cell r="B2159">
            <v>5.3479000000000001</v>
          </cell>
          <cell r="C2159">
            <v>5.3478999999999999E-2</v>
          </cell>
        </row>
        <row r="2160">
          <cell r="A2160">
            <v>40339</v>
          </cell>
          <cell r="B2160">
            <v>5.3978999999999999</v>
          </cell>
          <cell r="C2160">
            <v>5.3978999999999999E-2</v>
          </cell>
        </row>
        <row r="2161">
          <cell r="A2161">
            <v>40340</v>
          </cell>
          <cell r="B2161">
            <v>5.3855000000000004</v>
          </cell>
          <cell r="C2161">
            <v>5.3855000000000007E-2</v>
          </cell>
        </row>
        <row r="2162">
          <cell r="A2162">
            <v>40343</v>
          </cell>
          <cell r="B2162">
            <v>5.4241999999999999</v>
          </cell>
          <cell r="C2162">
            <v>5.4241999999999999E-2</v>
          </cell>
        </row>
        <row r="2163">
          <cell r="A2163">
            <v>40344</v>
          </cell>
          <cell r="B2163">
            <v>5.4040999999999997</v>
          </cell>
          <cell r="C2163">
            <v>5.4040999999999999E-2</v>
          </cell>
        </row>
        <row r="2164">
          <cell r="A2164">
            <v>40345</v>
          </cell>
          <cell r="B2164">
            <v>5.3524000000000003</v>
          </cell>
          <cell r="C2164">
            <v>5.3524000000000002E-2</v>
          </cell>
        </row>
        <row r="2165">
          <cell r="A2165">
            <v>40346</v>
          </cell>
          <cell r="B2165">
            <v>5.3216000000000001</v>
          </cell>
          <cell r="C2165">
            <v>5.3215999999999999E-2</v>
          </cell>
        </row>
        <row r="2166">
          <cell r="A2166">
            <v>40347</v>
          </cell>
          <cell r="B2166">
            <v>5.3262999999999998</v>
          </cell>
          <cell r="C2166">
            <v>5.3262999999999998E-2</v>
          </cell>
        </row>
        <row r="2167">
          <cell r="A2167">
            <v>40350</v>
          </cell>
          <cell r="B2167">
            <v>5.3331999999999997</v>
          </cell>
          <cell r="C2167">
            <v>5.3331999999999997E-2</v>
          </cell>
        </row>
        <row r="2168">
          <cell r="A2168">
            <v>40351</v>
          </cell>
          <cell r="B2168">
            <v>5.2786</v>
          </cell>
          <cell r="C2168">
            <v>5.2786E-2</v>
          </cell>
        </row>
        <row r="2169">
          <cell r="A2169">
            <v>40352</v>
          </cell>
          <cell r="B2169">
            <v>5.2671000000000001</v>
          </cell>
          <cell r="C2169">
            <v>5.2671000000000003E-2</v>
          </cell>
        </row>
        <row r="2170">
          <cell r="A2170">
            <v>40353</v>
          </cell>
          <cell r="B2170">
            <v>5.2359999999999998</v>
          </cell>
          <cell r="C2170">
            <v>5.2359999999999997E-2</v>
          </cell>
        </row>
        <row r="2171">
          <cell r="A2171">
            <v>40354</v>
          </cell>
          <cell r="B2171">
            <v>5.1976000000000004</v>
          </cell>
          <cell r="C2171">
            <v>5.1976000000000001E-2</v>
          </cell>
        </row>
        <row r="2172">
          <cell r="A2172">
            <v>40357</v>
          </cell>
          <cell r="B2172">
            <v>5.2119</v>
          </cell>
          <cell r="C2172">
            <v>5.2118999999999999E-2</v>
          </cell>
        </row>
        <row r="2173">
          <cell r="A2173">
            <v>40358</v>
          </cell>
          <cell r="B2173">
            <v>5.1924000000000001</v>
          </cell>
          <cell r="C2173">
            <v>5.1923999999999998E-2</v>
          </cell>
        </row>
        <row r="2174">
          <cell r="A2174">
            <v>40359</v>
          </cell>
          <cell r="B2174">
            <v>5.1841999999999997</v>
          </cell>
          <cell r="C2174">
            <v>5.1841999999999999E-2</v>
          </cell>
        </row>
        <row r="2175">
          <cell r="A2175">
            <v>40360</v>
          </cell>
          <cell r="B2175">
            <v>5.1791</v>
          </cell>
          <cell r="C2175">
            <v>5.1791000000000004E-2</v>
          </cell>
        </row>
        <row r="2176">
          <cell r="A2176">
            <v>40361</v>
          </cell>
          <cell r="B2176">
            <v>5.1898</v>
          </cell>
          <cell r="C2176">
            <v>5.1898E-2</v>
          </cell>
        </row>
        <row r="2177">
          <cell r="A2177">
            <v>40364</v>
          </cell>
          <cell r="B2177">
            <v>5.1688000000000001</v>
          </cell>
          <cell r="C2177">
            <v>5.1687999999999998E-2</v>
          </cell>
        </row>
        <row r="2178">
          <cell r="A2178">
            <v>40365</v>
          </cell>
          <cell r="B2178">
            <v>5.1814999999999998</v>
          </cell>
          <cell r="C2178">
            <v>5.1815E-2</v>
          </cell>
        </row>
        <row r="2179">
          <cell r="A2179">
            <v>40366</v>
          </cell>
          <cell r="B2179">
            <v>5.2568000000000001</v>
          </cell>
          <cell r="C2179">
            <v>5.2568000000000004E-2</v>
          </cell>
        </row>
        <row r="2180">
          <cell r="A2180">
            <v>40367</v>
          </cell>
          <cell r="B2180">
            <v>5.2149999999999999</v>
          </cell>
          <cell r="C2180">
            <v>5.2150000000000002E-2</v>
          </cell>
        </row>
        <row r="2181">
          <cell r="A2181">
            <v>40368</v>
          </cell>
          <cell r="B2181">
            <v>5.2439999999999998</v>
          </cell>
          <cell r="C2181">
            <v>5.2440000000000001E-2</v>
          </cell>
        </row>
        <row r="2182">
          <cell r="A2182">
            <v>40371</v>
          </cell>
          <cell r="B2182">
            <v>5.2184999999999997</v>
          </cell>
          <cell r="C2182">
            <v>5.2184999999999995E-2</v>
          </cell>
        </row>
        <row r="2183">
          <cell r="A2183">
            <v>40372</v>
          </cell>
          <cell r="B2183">
            <v>5.2539999999999996</v>
          </cell>
          <cell r="C2183">
            <v>5.2539999999999996E-2</v>
          </cell>
        </row>
        <row r="2184">
          <cell r="A2184">
            <v>40373</v>
          </cell>
          <cell r="B2184">
            <v>5.2534999999999998</v>
          </cell>
          <cell r="C2184">
            <v>5.2534999999999998E-2</v>
          </cell>
        </row>
        <row r="2185">
          <cell r="A2185">
            <v>40374</v>
          </cell>
          <cell r="B2185">
            <v>5.2577999999999996</v>
          </cell>
          <cell r="C2185">
            <v>5.2577999999999993E-2</v>
          </cell>
        </row>
        <row r="2186">
          <cell r="A2186">
            <v>40375</v>
          </cell>
          <cell r="B2186">
            <v>5.1848000000000001</v>
          </cell>
          <cell r="C2186">
            <v>5.1847999999999998E-2</v>
          </cell>
        </row>
        <row r="2187">
          <cell r="A2187">
            <v>40378</v>
          </cell>
          <cell r="B2187">
            <v>5.2015000000000002</v>
          </cell>
          <cell r="C2187">
            <v>5.2015000000000006E-2</v>
          </cell>
        </row>
        <row r="2188">
          <cell r="A2188">
            <v>40379</v>
          </cell>
          <cell r="B2188">
            <v>5.2408000000000001</v>
          </cell>
          <cell r="C2188">
            <v>5.2408000000000003E-2</v>
          </cell>
        </row>
        <row r="2189">
          <cell r="A2189">
            <v>40380</v>
          </cell>
          <cell r="B2189">
            <v>5.1928000000000001</v>
          </cell>
          <cell r="C2189">
            <v>5.1928000000000002E-2</v>
          </cell>
        </row>
        <row r="2190">
          <cell r="A2190">
            <v>40381</v>
          </cell>
          <cell r="B2190">
            <v>5.2775999999999996</v>
          </cell>
          <cell r="C2190">
            <v>5.2775999999999997E-2</v>
          </cell>
        </row>
        <row r="2191">
          <cell r="A2191">
            <v>40382</v>
          </cell>
          <cell r="B2191">
            <v>5.2728000000000002</v>
          </cell>
          <cell r="C2191">
            <v>5.2728000000000004E-2</v>
          </cell>
        </row>
        <row r="2192">
          <cell r="A2192">
            <v>40385</v>
          </cell>
          <cell r="B2192">
            <v>5.2645</v>
          </cell>
          <cell r="C2192">
            <v>5.2644999999999997E-2</v>
          </cell>
        </row>
        <row r="2193">
          <cell r="A2193">
            <v>40386</v>
          </cell>
          <cell r="B2193">
            <v>5.2976999999999999</v>
          </cell>
          <cell r="C2193">
            <v>5.2976999999999996E-2</v>
          </cell>
        </row>
        <row r="2194">
          <cell r="A2194">
            <v>40387</v>
          </cell>
          <cell r="B2194">
            <v>5.2572000000000001</v>
          </cell>
          <cell r="C2194">
            <v>5.2572000000000001E-2</v>
          </cell>
        </row>
        <row r="2195">
          <cell r="A2195">
            <v>40388</v>
          </cell>
          <cell r="B2195">
            <v>5.258</v>
          </cell>
          <cell r="C2195">
            <v>5.2580000000000002E-2</v>
          </cell>
        </row>
        <row r="2196">
          <cell r="A2196">
            <v>40389</v>
          </cell>
          <cell r="B2196">
            <v>5.19</v>
          </cell>
          <cell r="C2196">
            <v>5.1900000000000002E-2</v>
          </cell>
        </row>
        <row r="2197">
          <cell r="A2197">
            <v>40392</v>
          </cell>
          <cell r="B2197">
            <v>5.1896000000000004</v>
          </cell>
          <cell r="C2197">
            <v>5.1896000000000005E-2</v>
          </cell>
        </row>
        <row r="2198">
          <cell r="A2198">
            <v>40393</v>
          </cell>
          <cell r="B2198">
            <v>5.1908000000000003</v>
          </cell>
          <cell r="C2198">
            <v>5.1908000000000003E-2</v>
          </cell>
        </row>
        <row r="2199">
          <cell r="A2199">
            <v>40394</v>
          </cell>
          <cell r="B2199">
            <v>5.1882999999999999</v>
          </cell>
          <cell r="C2199">
            <v>5.1882999999999999E-2</v>
          </cell>
        </row>
        <row r="2200">
          <cell r="A2200">
            <v>40395</v>
          </cell>
          <cell r="B2200">
            <v>5.1292</v>
          </cell>
          <cell r="C2200">
            <v>5.1291999999999997E-2</v>
          </cell>
        </row>
        <row r="2201">
          <cell r="A2201">
            <v>40396</v>
          </cell>
          <cell r="B2201">
            <v>5.1361999999999997</v>
          </cell>
          <cell r="C2201">
            <v>5.1361999999999998E-2</v>
          </cell>
        </row>
        <row r="2202">
          <cell r="A2202">
            <v>40399</v>
          </cell>
          <cell r="B2202">
            <v>5.1227999999999998</v>
          </cell>
          <cell r="C2202">
            <v>5.1227999999999996E-2</v>
          </cell>
        </row>
        <row r="2203">
          <cell r="A2203">
            <v>40400</v>
          </cell>
          <cell r="B2203">
            <v>5.1094999999999997</v>
          </cell>
          <cell r="C2203">
            <v>5.1094999999999995E-2</v>
          </cell>
        </row>
        <row r="2204">
          <cell r="A2204">
            <v>40401</v>
          </cell>
          <cell r="B2204">
            <v>5.0915999999999997</v>
          </cell>
          <cell r="C2204">
            <v>5.0915999999999996E-2</v>
          </cell>
        </row>
        <row r="2205">
          <cell r="A2205">
            <v>40402</v>
          </cell>
          <cell r="B2205">
            <v>5.1181000000000001</v>
          </cell>
          <cell r="C2205">
            <v>5.1181000000000004E-2</v>
          </cell>
        </row>
        <row r="2206">
          <cell r="A2206">
            <v>40403</v>
          </cell>
          <cell r="B2206">
            <v>5.0740999999999996</v>
          </cell>
          <cell r="C2206">
            <v>5.0740999999999994E-2</v>
          </cell>
        </row>
        <row r="2207">
          <cell r="A2207">
            <v>40406</v>
          </cell>
          <cell r="B2207">
            <v>5.0347999999999997</v>
          </cell>
          <cell r="C2207">
            <v>5.0347999999999997E-2</v>
          </cell>
        </row>
        <row r="2208">
          <cell r="A2208">
            <v>40407</v>
          </cell>
          <cell r="B2208">
            <v>5.0628000000000002</v>
          </cell>
          <cell r="C2208">
            <v>5.0627999999999999E-2</v>
          </cell>
        </row>
        <row r="2209">
          <cell r="A2209">
            <v>40408</v>
          </cell>
          <cell r="B2209">
            <v>5.0401999999999996</v>
          </cell>
          <cell r="C2209">
            <v>5.0401999999999995E-2</v>
          </cell>
        </row>
        <row r="2210">
          <cell r="A2210">
            <v>40409</v>
          </cell>
          <cell r="B2210">
            <v>5.0133999999999999</v>
          </cell>
          <cell r="C2210">
            <v>5.0133999999999998E-2</v>
          </cell>
        </row>
        <row r="2211">
          <cell r="A2211">
            <v>40410</v>
          </cell>
          <cell r="B2211">
            <v>5.0107999999999997</v>
          </cell>
          <cell r="C2211">
            <v>5.0108E-2</v>
          </cell>
        </row>
        <row r="2212">
          <cell r="A2212">
            <v>40413</v>
          </cell>
          <cell r="B2212">
            <v>5.0090000000000003</v>
          </cell>
          <cell r="C2212">
            <v>5.0090000000000003E-2</v>
          </cell>
        </row>
        <row r="2213">
          <cell r="A2213">
            <v>40414</v>
          </cell>
          <cell r="B2213">
            <v>5.0122</v>
          </cell>
          <cell r="C2213">
            <v>5.0122E-2</v>
          </cell>
        </row>
        <row r="2214">
          <cell r="A2214">
            <v>40415</v>
          </cell>
          <cell r="B2214">
            <v>4.9798</v>
          </cell>
          <cell r="C2214">
            <v>4.9798000000000002E-2</v>
          </cell>
        </row>
        <row r="2215">
          <cell r="A2215">
            <v>40416</v>
          </cell>
          <cell r="B2215">
            <v>4.9310999999999998</v>
          </cell>
          <cell r="C2215">
            <v>4.9311000000000001E-2</v>
          </cell>
        </row>
        <row r="2216">
          <cell r="A2216">
            <v>40417</v>
          </cell>
          <cell r="B2216">
            <v>5.0227000000000004</v>
          </cell>
          <cell r="C2216">
            <v>5.0227000000000001E-2</v>
          </cell>
        </row>
        <row r="2217">
          <cell r="A2217">
            <v>40420</v>
          </cell>
          <cell r="B2217">
            <v>4.9451000000000001</v>
          </cell>
          <cell r="C2217">
            <v>4.9451000000000002E-2</v>
          </cell>
        </row>
        <row r="2218">
          <cell r="A2218">
            <v>40421</v>
          </cell>
          <cell r="B2218">
            <v>4.9825999999999997</v>
          </cell>
          <cell r="C2218">
            <v>4.9825999999999995E-2</v>
          </cell>
        </row>
        <row r="2219">
          <cell r="A2219">
            <v>40422</v>
          </cell>
          <cell r="B2219">
            <v>5.0585000000000004</v>
          </cell>
          <cell r="C2219">
            <v>5.0585000000000005E-2</v>
          </cell>
        </row>
        <row r="2220">
          <cell r="A2220">
            <v>40423</v>
          </cell>
          <cell r="B2220">
            <v>5.0930999999999997</v>
          </cell>
          <cell r="C2220">
            <v>5.0930999999999997E-2</v>
          </cell>
        </row>
        <row r="2221">
          <cell r="A2221">
            <v>40424</v>
          </cell>
          <cell r="B2221">
            <v>5.1131000000000002</v>
          </cell>
          <cell r="C2221">
            <v>5.1131000000000003E-2</v>
          </cell>
        </row>
        <row r="2222">
          <cell r="A2222">
            <v>40427</v>
          </cell>
          <cell r="B2222">
            <v>5.1142000000000003</v>
          </cell>
          <cell r="C2222">
            <v>5.1142E-2</v>
          </cell>
        </row>
        <row r="2223">
          <cell r="A2223">
            <v>40428</v>
          </cell>
          <cell r="B2223">
            <v>4.9987000000000004</v>
          </cell>
          <cell r="C2223">
            <v>4.9987000000000004E-2</v>
          </cell>
        </row>
        <row r="2224">
          <cell r="A2224">
            <v>40429</v>
          </cell>
          <cell r="B2224">
            <v>5.1071999999999997</v>
          </cell>
          <cell r="C2224">
            <v>5.1071999999999999E-2</v>
          </cell>
        </row>
        <row r="2225">
          <cell r="A2225">
            <v>40430</v>
          </cell>
          <cell r="B2225">
            <v>5.0747</v>
          </cell>
          <cell r="C2225">
            <v>5.0747E-2</v>
          </cell>
        </row>
        <row r="2226">
          <cell r="A2226">
            <v>40431</v>
          </cell>
          <cell r="B2226">
            <v>5.0804999999999998</v>
          </cell>
          <cell r="C2226">
            <v>5.0804999999999996E-2</v>
          </cell>
        </row>
        <row r="2227">
          <cell r="A2227">
            <v>40434</v>
          </cell>
          <cell r="B2227">
            <v>5.0717999999999996</v>
          </cell>
          <cell r="C2227">
            <v>5.0717999999999999E-2</v>
          </cell>
        </row>
        <row r="2228">
          <cell r="A2228">
            <v>40435</v>
          </cell>
          <cell r="B2228">
            <v>5.0903999999999998</v>
          </cell>
          <cell r="C2228">
            <v>5.0903999999999998E-2</v>
          </cell>
        </row>
        <row r="2229">
          <cell r="A2229">
            <v>40436</v>
          </cell>
          <cell r="B2229">
            <v>5.0727000000000002</v>
          </cell>
          <cell r="C2229">
            <v>5.0727000000000001E-2</v>
          </cell>
        </row>
        <row r="2230">
          <cell r="A2230">
            <v>40437</v>
          </cell>
          <cell r="B2230">
            <v>5.0719000000000003</v>
          </cell>
          <cell r="C2230">
            <v>5.0719E-2</v>
          </cell>
        </row>
        <row r="2231">
          <cell r="A2231">
            <v>40438</v>
          </cell>
          <cell r="B2231">
            <v>5.0388999999999999</v>
          </cell>
          <cell r="C2231">
            <v>5.0388999999999996E-2</v>
          </cell>
        </row>
        <row r="2232">
          <cell r="A2232">
            <v>40441</v>
          </cell>
          <cell r="B2232">
            <v>5.0532000000000004</v>
          </cell>
          <cell r="C2232">
            <v>5.0532000000000001E-2</v>
          </cell>
        </row>
        <row r="2233">
          <cell r="A2233">
            <v>40442</v>
          </cell>
          <cell r="B2233">
            <v>5.0286999999999997</v>
          </cell>
          <cell r="C2233">
            <v>5.0286999999999998E-2</v>
          </cell>
        </row>
        <row r="2234">
          <cell r="A2234">
            <v>40443</v>
          </cell>
          <cell r="B2234">
            <v>4.9618000000000002</v>
          </cell>
          <cell r="C2234">
            <v>4.9618000000000002E-2</v>
          </cell>
        </row>
        <row r="2235">
          <cell r="A2235">
            <v>40444</v>
          </cell>
          <cell r="B2235">
            <v>4.9524999999999997</v>
          </cell>
          <cell r="C2235">
            <v>4.9525E-2</v>
          </cell>
        </row>
        <row r="2236">
          <cell r="A2236">
            <v>40445</v>
          </cell>
          <cell r="B2236">
            <v>4.9478</v>
          </cell>
          <cell r="C2236">
            <v>4.9478000000000001E-2</v>
          </cell>
        </row>
        <row r="2237">
          <cell r="A2237">
            <v>40448</v>
          </cell>
          <cell r="B2237">
            <v>4.8776999999999999</v>
          </cell>
          <cell r="C2237">
            <v>4.8777000000000001E-2</v>
          </cell>
        </row>
        <row r="2238">
          <cell r="A2238">
            <v>40449</v>
          </cell>
          <cell r="B2238">
            <v>4.8826999999999998</v>
          </cell>
          <cell r="C2238">
            <v>4.8826999999999995E-2</v>
          </cell>
        </row>
        <row r="2239">
          <cell r="A2239">
            <v>40450</v>
          </cell>
          <cell r="B2239">
            <v>4.8705999999999996</v>
          </cell>
          <cell r="C2239">
            <v>4.8705999999999999E-2</v>
          </cell>
        </row>
        <row r="2240">
          <cell r="A2240">
            <v>40451</v>
          </cell>
          <cell r="B2240">
            <v>4.8609999999999998</v>
          </cell>
          <cell r="C2240">
            <v>4.861E-2</v>
          </cell>
        </row>
        <row r="2241">
          <cell r="A2241">
            <v>40452</v>
          </cell>
          <cell r="B2241">
            <v>4.8639000000000001</v>
          </cell>
          <cell r="C2241">
            <v>4.8639000000000002E-2</v>
          </cell>
        </row>
        <row r="2242">
          <cell r="A2242">
            <v>40455</v>
          </cell>
          <cell r="B2242">
            <v>4.8452999999999999</v>
          </cell>
          <cell r="C2242">
            <v>4.8452999999999996E-2</v>
          </cell>
        </row>
        <row r="2243">
          <cell r="A2243">
            <v>40456</v>
          </cell>
          <cell r="B2243">
            <v>4.9058000000000002</v>
          </cell>
          <cell r="C2243">
            <v>4.9058000000000004E-2</v>
          </cell>
        </row>
        <row r="2244">
          <cell r="A2244">
            <v>40457</v>
          </cell>
          <cell r="B2244">
            <v>4.8547000000000002</v>
          </cell>
          <cell r="C2244">
            <v>4.8547E-2</v>
          </cell>
        </row>
        <row r="2245">
          <cell r="A2245">
            <v>40458</v>
          </cell>
          <cell r="B2245">
            <v>4.9222000000000001</v>
          </cell>
          <cell r="C2245">
            <v>4.9222000000000002E-2</v>
          </cell>
        </row>
        <row r="2246">
          <cell r="A2246">
            <v>40459</v>
          </cell>
          <cell r="B2246">
            <v>4.8868999999999998</v>
          </cell>
          <cell r="C2246">
            <v>4.8868999999999996E-2</v>
          </cell>
        </row>
        <row r="2247">
          <cell r="A2247">
            <v>40462</v>
          </cell>
          <cell r="B2247">
            <v>4.8875000000000002</v>
          </cell>
          <cell r="C2247">
            <v>4.8875000000000002E-2</v>
          </cell>
        </row>
        <row r="2248">
          <cell r="A2248">
            <v>40463</v>
          </cell>
          <cell r="B2248">
            <v>4.9720000000000004</v>
          </cell>
          <cell r="C2248">
            <v>4.9720000000000007E-2</v>
          </cell>
        </row>
        <row r="2249">
          <cell r="A2249">
            <v>40464</v>
          </cell>
          <cell r="B2249">
            <v>4.9626999999999999</v>
          </cell>
          <cell r="C2249">
            <v>4.9626999999999998E-2</v>
          </cell>
        </row>
        <row r="2250">
          <cell r="A2250">
            <v>40465</v>
          </cell>
          <cell r="B2250">
            <v>4.9820000000000002</v>
          </cell>
          <cell r="C2250">
            <v>4.9820000000000003E-2</v>
          </cell>
        </row>
        <row r="2251">
          <cell r="A2251">
            <v>40466</v>
          </cell>
          <cell r="B2251">
            <v>5.0008999999999997</v>
          </cell>
          <cell r="C2251">
            <v>5.0008999999999998E-2</v>
          </cell>
        </row>
        <row r="2252">
          <cell r="A2252">
            <v>40469</v>
          </cell>
          <cell r="B2252">
            <v>4.9668999999999999</v>
          </cell>
          <cell r="C2252">
            <v>4.9668999999999998E-2</v>
          </cell>
        </row>
        <row r="2253">
          <cell r="A2253">
            <v>40470</v>
          </cell>
          <cell r="B2253">
            <v>4.9619</v>
          </cell>
          <cell r="C2253">
            <v>4.9618999999999996E-2</v>
          </cell>
        </row>
        <row r="2254">
          <cell r="A2254">
            <v>40471</v>
          </cell>
          <cell r="B2254">
            <v>4.9756</v>
          </cell>
          <cell r="C2254">
            <v>4.9756000000000002E-2</v>
          </cell>
        </row>
        <row r="2255">
          <cell r="A2255">
            <v>40472</v>
          </cell>
          <cell r="B2255">
            <v>4.9211999999999998</v>
          </cell>
          <cell r="C2255">
            <v>4.9211999999999999E-2</v>
          </cell>
        </row>
        <row r="2256">
          <cell r="A2256">
            <v>40473</v>
          </cell>
          <cell r="B2256">
            <v>4.9298000000000002</v>
          </cell>
          <cell r="C2256">
            <v>4.9298000000000002E-2</v>
          </cell>
        </row>
        <row r="2257">
          <cell r="A2257">
            <v>40476</v>
          </cell>
          <cell r="B2257">
            <v>4.9223999999999997</v>
          </cell>
          <cell r="C2257">
            <v>4.9223999999999997E-2</v>
          </cell>
        </row>
        <row r="2258">
          <cell r="A2258">
            <v>40477</v>
          </cell>
          <cell r="B2258">
            <v>4.9447000000000001</v>
          </cell>
          <cell r="C2258">
            <v>4.9446999999999998E-2</v>
          </cell>
        </row>
        <row r="2259">
          <cell r="A2259">
            <v>40478</v>
          </cell>
          <cell r="B2259">
            <v>4.9752999999999998</v>
          </cell>
          <cell r="C2259">
            <v>4.9752999999999999E-2</v>
          </cell>
        </row>
        <row r="2260">
          <cell r="A2260">
            <v>40479</v>
          </cell>
          <cell r="B2260">
            <v>4.9504999999999999</v>
          </cell>
          <cell r="C2260">
            <v>4.9505E-2</v>
          </cell>
        </row>
        <row r="2261">
          <cell r="A2261">
            <v>40480</v>
          </cell>
          <cell r="B2261">
            <v>4.9329999999999998</v>
          </cell>
          <cell r="C2261">
            <v>4.9329999999999999E-2</v>
          </cell>
        </row>
        <row r="2262">
          <cell r="A2262">
            <v>40483</v>
          </cell>
          <cell r="B2262">
            <v>4.9702999999999999</v>
          </cell>
          <cell r="C2262">
            <v>4.9702999999999997E-2</v>
          </cell>
        </row>
        <row r="2263">
          <cell r="A2263">
            <v>40484</v>
          </cell>
          <cell r="B2263">
            <v>4.9160000000000004</v>
          </cell>
          <cell r="C2263">
            <v>4.9160000000000002E-2</v>
          </cell>
        </row>
        <row r="2264">
          <cell r="A2264">
            <v>40485</v>
          </cell>
          <cell r="B2264">
            <v>4.9409999999999998</v>
          </cell>
          <cell r="C2264">
            <v>4.9409999999999996E-2</v>
          </cell>
        </row>
        <row r="2265">
          <cell r="A2265">
            <v>40486</v>
          </cell>
          <cell r="B2265">
            <v>4.9161000000000001</v>
          </cell>
          <cell r="C2265">
            <v>4.9161000000000003E-2</v>
          </cell>
        </row>
        <row r="2266">
          <cell r="A2266">
            <v>40487</v>
          </cell>
          <cell r="B2266">
            <v>4.9534000000000002</v>
          </cell>
          <cell r="C2266">
            <v>4.9534000000000002E-2</v>
          </cell>
        </row>
        <row r="2267">
          <cell r="A2267">
            <v>40490</v>
          </cell>
          <cell r="B2267">
            <v>4.9359000000000002</v>
          </cell>
          <cell r="C2267">
            <v>4.9359E-2</v>
          </cell>
        </row>
        <row r="2268">
          <cell r="A2268">
            <v>40491</v>
          </cell>
          <cell r="B2268">
            <v>4.9701000000000004</v>
          </cell>
          <cell r="C2268">
            <v>4.9701000000000002E-2</v>
          </cell>
        </row>
        <row r="2269">
          <cell r="A2269">
            <v>40492</v>
          </cell>
          <cell r="B2269">
            <v>4.9390000000000001</v>
          </cell>
          <cell r="C2269">
            <v>4.9390000000000003E-2</v>
          </cell>
        </row>
        <row r="2270">
          <cell r="A2270">
            <v>40493</v>
          </cell>
          <cell r="B2270">
            <v>4.9366000000000003</v>
          </cell>
          <cell r="C2270">
            <v>4.9366E-2</v>
          </cell>
        </row>
        <row r="2271">
          <cell r="A2271">
            <v>40494</v>
          </cell>
          <cell r="B2271">
            <v>4.9707999999999997</v>
          </cell>
          <cell r="C2271">
            <v>4.9707999999999995E-2</v>
          </cell>
        </row>
        <row r="2272">
          <cell r="A2272">
            <v>40497</v>
          </cell>
          <cell r="B2272">
            <v>5.0822000000000003</v>
          </cell>
          <cell r="C2272">
            <v>5.0822000000000006E-2</v>
          </cell>
        </row>
        <row r="2273">
          <cell r="A2273">
            <v>40498</v>
          </cell>
          <cell r="B2273">
            <v>5.0204000000000004</v>
          </cell>
          <cell r="C2273">
            <v>5.0204000000000006E-2</v>
          </cell>
        </row>
        <row r="2274">
          <cell r="A2274">
            <v>40499</v>
          </cell>
          <cell r="B2274">
            <v>5.0243000000000002</v>
          </cell>
          <cell r="C2274">
            <v>5.0243000000000003E-2</v>
          </cell>
        </row>
        <row r="2275">
          <cell r="A2275">
            <v>40500</v>
          </cell>
          <cell r="B2275">
            <v>5.0419</v>
          </cell>
          <cell r="C2275">
            <v>5.0418999999999999E-2</v>
          </cell>
        </row>
        <row r="2276">
          <cell r="A2276">
            <v>40501</v>
          </cell>
          <cell r="B2276">
            <v>5.0316999999999998</v>
          </cell>
          <cell r="C2276">
            <v>5.0317000000000001E-2</v>
          </cell>
        </row>
        <row r="2277">
          <cell r="A2277">
            <v>40504</v>
          </cell>
          <cell r="B2277">
            <v>5.0010000000000003</v>
          </cell>
          <cell r="C2277">
            <v>5.0010000000000006E-2</v>
          </cell>
        </row>
        <row r="2278">
          <cell r="A2278">
            <v>40505</v>
          </cell>
          <cell r="B2278">
            <v>5.0435999999999996</v>
          </cell>
          <cell r="C2278">
            <v>5.0435999999999995E-2</v>
          </cell>
        </row>
        <row r="2279">
          <cell r="A2279">
            <v>40506</v>
          </cell>
          <cell r="B2279">
            <v>5.0476000000000001</v>
          </cell>
          <cell r="C2279">
            <v>5.0476E-2</v>
          </cell>
        </row>
        <row r="2280">
          <cell r="A2280">
            <v>40507</v>
          </cell>
          <cell r="B2280">
            <v>5.0354000000000001</v>
          </cell>
          <cell r="C2280">
            <v>5.0354000000000003E-2</v>
          </cell>
        </row>
        <row r="2281">
          <cell r="A2281">
            <v>40508</v>
          </cell>
          <cell r="B2281">
            <v>5.0193000000000003</v>
          </cell>
          <cell r="C2281">
            <v>5.0193000000000002E-2</v>
          </cell>
        </row>
        <row r="2282">
          <cell r="A2282">
            <v>40511</v>
          </cell>
          <cell r="B2282">
            <v>4.9801000000000002</v>
          </cell>
          <cell r="C2282">
            <v>4.9801000000000005E-2</v>
          </cell>
        </row>
        <row r="2283">
          <cell r="A2283">
            <v>40512</v>
          </cell>
          <cell r="B2283">
            <v>4.9516</v>
          </cell>
          <cell r="C2283">
            <v>4.9515999999999998E-2</v>
          </cell>
        </row>
        <row r="2284">
          <cell r="A2284">
            <v>40513</v>
          </cell>
          <cell r="B2284">
            <v>5.0289999999999999</v>
          </cell>
          <cell r="C2284">
            <v>5.0290000000000001E-2</v>
          </cell>
        </row>
        <row r="2285">
          <cell r="A2285">
            <v>40514</v>
          </cell>
          <cell r="B2285">
            <v>5.0256999999999996</v>
          </cell>
          <cell r="C2285">
            <v>5.0256999999999996E-2</v>
          </cell>
        </row>
        <row r="2286">
          <cell r="A2286">
            <v>40515</v>
          </cell>
          <cell r="B2286">
            <v>5.0488</v>
          </cell>
          <cell r="C2286">
            <v>5.0487999999999998E-2</v>
          </cell>
        </row>
        <row r="2287">
          <cell r="A2287">
            <v>40518</v>
          </cell>
          <cell r="B2287">
            <v>5.0160999999999998</v>
          </cell>
          <cell r="C2287">
            <v>5.0160999999999997E-2</v>
          </cell>
        </row>
        <row r="2288">
          <cell r="A2288">
            <v>40519</v>
          </cell>
          <cell r="B2288">
            <v>5.0814000000000004</v>
          </cell>
          <cell r="C2288">
            <v>5.0814000000000005E-2</v>
          </cell>
        </row>
        <row r="2289">
          <cell r="A2289">
            <v>40520</v>
          </cell>
          <cell r="B2289">
            <v>5.0829000000000004</v>
          </cell>
          <cell r="C2289">
            <v>5.0829000000000006E-2</v>
          </cell>
        </row>
        <row r="2290">
          <cell r="A2290">
            <v>40521</v>
          </cell>
          <cell r="B2290">
            <v>5.1013999999999999</v>
          </cell>
          <cell r="C2290">
            <v>5.1013999999999997E-2</v>
          </cell>
        </row>
        <row r="2291">
          <cell r="A2291">
            <v>40522</v>
          </cell>
          <cell r="B2291">
            <v>5.1277999999999997</v>
          </cell>
          <cell r="C2291">
            <v>5.1277999999999997E-2</v>
          </cell>
        </row>
        <row r="2292">
          <cell r="A2292">
            <v>40525</v>
          </cell>
          <cell r="B2292">
            <v>5.0750999999999999</v>
          </cell>
          <cell r="C2292">
            <v>5.0750999999999998E-2</v>
          </cell>
        </row>
        <row r="2293">
          <cell r="A2293">
            <v>40526</v>
          </cell>
          <cell r="B2293">
            <v>5.1824000000000003</v>
          </cell>
          <cell r="C2293">
            <v>5.1824000000000002E-2</v>
          </cell>
        </row>
        <row r="2294">
          <cell r="A2294">
            <v>40527</v>
          </cell>
          <cell r="B2294">
            <v>5.1458000000000004</v>
          </cell>
          <cell r="C2294">
            <v>5.1458000000000004E-2</v>
          </cell>
        </row>
        <row r="2295">
          <cell r="A2295">
            <v>40528</v>
          </cell>
          <cell r="B2295">
            <v>5.1078000000000001</v>
          </cell>
          <cell r="C2295">
            <v>5.1077999999999998E-2</v>
          </cell>
        </row>
        <row r="2296">
          <cell r="A2296">
            <v>40529</v>
          </cell>
          <cell r="B2296">
            <v>5.0376000000000003</v>
          </cell>
          <cell r="C2296">
            <v>5.0376000000000004E-2</v>
          </cell>
        </row>
        <row r="2297">
          <cell r="A2297">
            <v>40532</v>
          </cell>
          <cell r="B2297">
            <v>5.0162000000000004</v>
          </cell>
          <cell r="C2297">
            <v>5.0162000000000005E-2</v>
          </cell>
        </row>
        <row r="2298">
          <cell r="A2298">
            <v>40533</v>
          </cell>
          <cell r="B2298">
            <v>4.9790999999999999</v>
          </cell>
          <cell r="C2298">
            <v>4.9791000000000002E-2</v>
          </cell>
        </row>
        <row r="2299">
          <cell r="A2299">
            <v>40534</v>
          </cell>
          <cell r="B2299">
            <v>4.9917999999999996</v>
          </cell>
          <cell r="C2299">
            <v>4.9917999999999997E-2</v>
          </cell>
        </row>
        <row r="2300">
          <cell r="A2300">
            <v>40535</v>
          </cell>
          <cell r="B2300">
            <v>4.9850000000000003</v>
          </cell>
          <cell r="C2300">
            <v>4.9850000000000005E-2</v>
          </cell>
        </row>
        <row r="2301">
          <cell r="A2301">
            <v>40536</v>
          </cell>
          <cell r="B2301">
            <v>4.9762000000000004</v>
          </cell>
          <cell r="C2301">
            <v>4.9762000000000001E-2</v>
          </cell>
        </row>
        <row r="2302">
          <cell r="A2302">
            <v>40539</v>
          </cell>
          <cell r="B2302">
            <v>4.9775</v>
          </cell>
          <cell r="C2302">
            <v>4.9775E-2</v>
          </cell>
        </row>
        <row r="2303">
          <cell r="A2303">
            <v>40540</v>
          </cell>
          <cell r="B2303">
            <v>4.9775</v>
          </cell>
          <cell r="C2303">
            <v>4.9775E-2</v>
          </cell>
        </row>
        <row r="2304">
          <cell r="A2304">
            <v>40541</v>
          </cell>
          <cell r="B2304">
            <v>4.9612999999999996</v>
          </cell>
          <cell r="C2304">
            <v>4.9612999999999997E-2</v>
          </cell>
        </row>
        <row r="2305">
          <cell r="A2305">
            <v>40542</v>
          </cell>
          <cell r="B2305">
            <v>4.9695999999999998</v>
          </cell>
          <cell r="C2305">
            <v>4.9695999999999997E-2</v>
          </cell>
        </row>
        <row r="2306">
          <cell r="A2306">
            <v>40543</v>
          </cell>
          <cell r="B2306">
            <v>4.9607999999999999</v>
          </cell>
          <cell r="C2306">
            <v>4.9607999999999999E-2</v>
          </cell>
        </row>
        <row r="2307">
          <cell r="A2307">
            <v>40546</v>
          </cell>
          <cell r="B2307">
            <v>4.9621000000000004</v>
          </cell>
          <cell r="C2307">
            <v>4.9621000000000005E-2</v>
          </cell>
        </row>
        <row r="2308">
          <cell r="A2308">
            <v>40547</v>
          </cell>
          <cell r="B2308">
            <v>4.9915000000000003</v>
          </cell>
          <cell r="C2308">
            <v>4.9915000000000001E-2</v>
          </cell>
        </row>
        <row r="2309">
          <cell r="A2309">
            <v>40548</v>
          </cell>
          <cell r="B2309">
            <v>5.0540000000000003</v>
          </cell>
          <cell r="C2309">
            <v>5.0540000000000002E-2</v>
          </cell>
        </row>
        <row r="2310">
          <cell r="A2310">
            <v>40549</v>
          </cell>
          <cell r="B2310">
            <v>5.0346000000000002</v>
          </cell>
          <cell r="C2310">
            <v>5.0346000000000002E-2</v>
          </cell>
        </row>
        <row r="2311">
          <cell r="A2311">
            <v>40550</v>
          </cell>
          <cell r="B2311">
            <v>5.0076999999999998</v>
          </cell>
          <cell r="C2311">
            <v>5.0076999999999997E-2</v>
          </cell>
        </row>
        <row r="2312">
          <cell r="A2312">
            <v>40553</v>
          </cell>
          <cell r="B2312">
            <v>4.9942000000000002</v>
          </cell>
          <cell r="C2312">
            <v>4.9942E-2</v>
          </cell>
        </row>
        <row r="2313">
          <cell r="A2313">
            <v>40554</v>
          </cell>
          <cell r="B2313">
            <v>5.0368000000000004</v>
          </cell>
          <cell r="C2313">
            <v>5.0368000000000003E-2</v>
          </cell>
        </row>
        <row r="2314">
          <cell r="A2314">
            <v>40555</v>
          </cell>
          <cell r="B2314">
            <v>5.0560999999999998</v>
          </cell>
          <cell r="C2314">
            <v>5.0560999999999995E-2</v>
          </cell>
        </row>
        <row r="2315">
          <cell r="A2315">
            <v>40556</v>
          </cell>
          <cell r="B2315">
            <v>5.0542999999999996</v>
          </cell>
          <cell r="C2315">
            <v>5.0542999999999998E-2</v>
          </cell>
        </row>
        <row r="2316">
          <cell r="A2316">
            <v>40557</v>
          </cell>
          <cell r="B2316">
            <v>5.0861000000000001</v>
          </cell>
          <cell r="C2316">
            <v>5.0861000000000003E-2</v>
          </cell>
        </row>
        <row r="2317">
          <cell r="A2317">
            <v>40560</v>
          </cell>
          <cell r="B2317">
            <v>5.0742000000000003</v>
          </cell>
          <cell r="C2317">
            <v>5.0742000000000002E-2</v>
          </cell>
        </row>
        <row r="2318">
          <cell r="A2318">
            <v>40561</v>
          </cell>
          <cell r="B2318">
            <v>5.0998999999999999</v>
          </cell>
          <cell r="C2318">
            <v>5.0998999999999996E-2</v>
          </cell>
        </row>
        <row r="2319">
          <cell r="A2319">
            <v>40562</v>
          </cell>
          <cell r="B2319">
            <v>5.0712999999999999</v>
          </cell>
          <cell r="C2319">
            <v>5.0713000000000001E-2</v>
          </cell>
        </row>
        <row r="2320">
          <cell r="A2320">
            <v>40563</v>
          </cell>
          <cell r="B2320">
            <v>5.1383999999999999</v>
          </cell>
          <cell r="C2320">
            <v>5.1383999999999999E-2</v>
          </cell>
        </row>
        <row r="2321">
          <cell r="A2321">
            <v>40564</v>
          </cell>
          <cell r="B2321">
            <v>5.1196000000000002</v>
          </cell>
          <cell r="C2321">
            <v>5.1195999999999998E-2</v>
          </cell>
        </row>
        <row r="2322">
          <cell r="A2322">
            <v>40567</v>
          </cell>
          <cell r="B2322">
            <v>5.1372999999999998</v>
          </cell>
          <cell r="C2322">
            <v>5.1372999999999995E-2</v>
          </cell>
        </row>
        <row r="2323">
          <cell r="A2323">
            <v>40568</v>
          </cell>
          <cell r="B2323">
            <v>5.1215999999999999</v>
          </cell>
          <cell r="C2323">
            <v>5.1215999999999998E-2</v>
          </cell>
        </row>
        <row r="2324">
          <cell r="A2324">
            <v>40569</v>
          </cell>
          <cell r="B2324">
            <v>5.1452</v>
          </cell>
          <cell r="C2324">
            <v>5.1451999999999998E-2</v>
          </cell>
        </row>
        <row r="2325">
          <cell r="A2325">
            <v>40570</v>
          </cell>
          <cell r="B2325">
            <v>5.1047000000000002</v>
          </cell>
          <cell r="C2325">
            <v>5.1047000000000002E-2</v>
          </cell>
        </row>
        <row r="2326">
          <cell r="A2326">
            <v>40571</v>
          </cell>
          <cell r="B2326">
            <v>5.1051000000000002</v>
          </cell>
          <cell r="C2326">
            <v>5.1050999999999999E-2</v>
          </cell>
        </row>
        <row r="2327">
          <cell r="A2327">
            <v>40574</v>
          </cell>
          <cell r="B2327">
            <v>5.1252000000000004</v>
          </cell>
          <cell r="C2327">
            <v>5.1252000000000006E-2</v>
          </cell>
        </row>
        <row r="2328">
          <cell r="A2328">
            <v>40575</v>
          </cell>
          <cell r="B2328">
            <v>5.1627000000000001</v>
          </cell>
          <cell r="C2328">
            <v>5.1626999999999999E-2</v>
          </cell>
        </row>
        <row r="2329">
          <cell r="A2329">
            <v>40576</v>
          </cell>
          <cell r="B2329">
            <v>5.1662999999999997</v>
          </cell>
          <cell r="C2329">
            <v>5.1662999999999994E-2</v>
          </cell>
        </row>
        <row r="2330">
          <cell r="A2330">
            <v>40577</v>
          </cell>
          <cell r="B2330">
            <v>5.1879999999999997</v>
          </cell>
          <cell r="C2330">
            <v>5.1879999999999996E-2</v>
          </cell>
        </row>
        <row r="2331">
          <cell r="A2331">
            <v>40578</v>
          </cell>
          <cell r="B2331">
            <v>5.2015000000000002</v>
          </cell>
          <cell r="C2331">
            <v>5.2015000000000006E-2</v>
          </cell>
        </row>
        <row r="2332">
          <cell r="A2332">
            <v>40581</v>
          </cell>
          <cell r="B2332">
            <v>5.1750999999999996</v>
          </cell>
          <cell r="C2332">
            <v>5.1750999999999998E-2</v>
          </cell>
        </row>
        <row r="2333">
          <cell r="A2333">
            <v>40582</v>
          </cell>
          <cell r="B2333">
            <v>5.2382</v>
          </cell>
          <cell r="C2333">
            <v>5.2381999999999998E-2</v>
          </cell>
        </row>
        <row r="2334">
          <cell r="A2334">
            <v>40583</v>
          </cell>
          <cell r="B2334">
            <v>5.1609999999999996</v>
          </cell>
          <cell r="C2334">
            <v>5.1609999999999996E-2</v>
          </cell>
        </row>
        <row r="2335">
          <cell r="A2335">
            <v>40584</v>
          </cell>
          <cell r="B2335">
            <v>5.1897000000000002</v>
          </cell>
          <cell r="C2335">
            <v>5.1896999999999999E-2</v>
          </cell>
        </row>
        <row r="2336">
          <cell r="A2336">
            <v>40585</v>
          </cell>
          <cell r="B2336">
            <v>5.1727999999999996</v>
          </cell>
          <cell r="C2336">
            <v>5.1727999999999996E-2</v>
          </cell>
        </row>
        <row r="2337">
          <cell r="A2337">
            <v>40588</v>
          </cell>
          <cell r="B2337">
            <v>5.1883999999999997</v>
          </cell>
          <cell r="C2337">
            <v>5.1884E-2</v>
          </cell>
        </row>
        <row r="2338">
          <cell r="A2338">
            <v>40589</v>
          </cell>
          <cell r="B2338">
            <v>5.1783000000000001</v>
          </cell>
          <cell r="C2338">
            <v>5.1783000000000003E-2</v>
          </cell>
        </row>
        <row r="2339">
          <cell r="A2339">
            <v>40590</v>
          </cell>
          <cell r="B2339">
            <v>5.1965000000000003</v>
          </cell>
          <cell r="C2339">
            <v>5.1965000000000004E-2</v>
          </cell>
        </row>
        <row r="2340">
          <cell r="A2340">
            <v>40591</v>
          </cell>
          <cell r="B2340">
            <v>5.1898</v>
          </cell>
          <cell r="C2340">
            <v>5.1898E-2</v>
          </cell>
        </row>
        <row r="2341">
          <cell r="A2341">
            <v>40592</v>
          </cell>
          <cell r="B2341">
            <v>5.1803999999999997</v>
          </cell>
          <cell r="C2341">
            <v>5.1803999999999996E-2</v>
          </cell>
        </row>
        <row r="2342">
          <cell r="A2342">
            <v>40595</v>
          </cell>
          <cell r="B2342">
            <v>5.1802000000000001</v>
          </cell>
          <cell r="C2342">
            <v>5.1802000000000001E-2</v>
          </cell>
        </row>
        <row r="2343">
          <cell r="A2343">
            <v>40596</v>
          </cell>
          <cell r="B2343">
            <v>5.1155999999999997</v>
          </cell>
          <cell r="C2343">
            <v>5.1156E-2</v>
          </cell>
        </row>
        <row r="2344">
          <cell r="A2344">
            <v>40597</v>
          </cell>
          <cell r="B2344">
            <v>5.0785999999999998</v>
          </cell>
          <cell r="C2344">
            <v>5.0785999999999998E-2</v>
          </cell>
        </row>
        <row r="2345">
          <cell r="A2345">
            <v>40598</v>
          </cell>
          <cell r="B2345">
            <v>5.0583</v>
          </cell>
          <cell r="C2345">
            <v>5.0583000000000003E-2</v>
          </cell>
        </row>
        <row r="2346">
          <cell r="A2346">
            <v>40599</v>
          </cell>
          <cell r="B2346">
            <v>5.0374999999999996</v>
          </cell>
          <cell r="C2346">
            <v>5.0374999999999996E-2</v>
          </cell>
        </row>
        <row r="2347">
          <cell r="A2347">
            <v>40602</v>
          </cell>
          <cell r="B2347">
            <v>5.0307000000000004</v>
          </cell>
          <cell r="C2347">
            <v>5.0307000000000004E-2</v>
          </cell>
        </row>
        <row r="2348">
          <cell r="A2348">
            <v>40603</v>
          </cell>
          <cell r="B2348">
            <v>5.0227000000000004</v>
          </cell>
          <cell r="C2348">
            <v>5.0227000000000001E-2</v>
          </cell>
        </row>
        <row r="2349">
          <cell r="A2349">
            <v>40604</v>
          </cell>
          <cell r="B2349">
            <v>5.0735000000000001</v>
          </cell>
          <cell r="C2349">
            <v>5.0735000000000002E-2</v>
          </cell>
        </row>
        <row r="2350">
          <cell r="A2350">
            <v>40605</v>
          </cell>
          <cell r="B2350">
            <v>5.1154000000000002</v>
          </cell>
          <cell r="C2350">
            <v>5.1154000000000005E-2</v>
          </cell>
        </row>
        <row r="2351">
          <cell r="A2351">
            <v>40606</v>
          </cell>
          <cell r="B2351">
            <v>5.0846999999999998</v>
          </cell>
          <cell r="C2351">
            <v>5.0846999999999996E-2</v>
          </cell>
        </row>
        <row r="2352">
          <cell r="A2352">
            <v>40609</v>
          </cell>
          <cell r="B2352">
            <v>5.1345000000000001</v>
          </cell>
          <cell r="C2352">
            <v>5.1345000000000002E-2</v>
          </cell>
        </row>
        <row r="2353">
          <cell r="A2353">
            <v>40610</v>
          </cell>
          <cell r="B2353">
            <v>5.1981000000000002</v>
          </cell>
          <cell r="C2353">
            <v>5.1980999999999999E-2</v>
          </cell>
        </row>
        <row r="2354">
          <cell r="A2354">
            <v>40611</v>
          </cell>
          <cell r="B2354">
            <v>5.1306000000000003</v>
          </cell>
          <cell r="C2354">
            <v>5.1306000000000004E-2</v>
          </cell>
        </row>
        <row r="2355">
          <cell r="A2355">
            <v>40612</v>
          </cell>
          <cell r="B2355">
            <v>5.0998999999999999</v>
          </cell>
          <cell r="C2355">
            <v>5.0998999999999996E-2</v>
          </cell>
        </row>
        <row r="2356">
          <cell r="A2356">
            <v>40613</v>
          </cell>
          <cell r="B2356">
            <v>5.1338999999999997</v>
          </cell>
          <cell r="C2356">
            <v>5.1338999999999996E-2</v>
          </cell>
        </row>
        <row r="2357">
          <cell r="A2357">
            <v>40616</v>
          </cell>
          <cell r="B2357">
            <v>5.1066000000000003</v>
          </cell>
          <cell r="C2357">
            <v>5.1066E-2</v>
          </cell>
        </row>
        <row r="2358">
          <cell r="A2358">
            <v>40617</v>
          </cell>
          <cell r="B2358">
            <v>5.0946999999999996</v>
          </cell>
          <cell r="C2358">
            <v>5.0946999999999992E-2</v>
          </cell>
        </row>
        <row r="2359">
          <cell r="A2359">
            <v>40618</v>
          </cell>
          <cell r="B2359">
            <v>5.0574000000000003</v>
          </cell>
          <cell r="C2359">
            <v>5.0574000000000001E-2</v>
          </cell>
        </row>
        <row r="2360">
          <cell r="A2360">
            <v>40619</v>
          </cell>
          <cell r="B2360">
            <v>5.1032000000000002</v>
          </cell>
          <cell r="C2360">
            <v>5.1032000000000001E-2</v>
          </cell>
        </row>
        <row r="2361">
          <cell r="A2361">
            <v>40620</v>
          </cell>
          <cell r="B2361">
            <v>5.0837000000000003</v>
          </cell>
          <cell r="C2361">
            <v>5.0837E-2</v>
          </cell>
        </row>
        <row r="2362">
          <cell r="A2362">
            <v>40623</v>
          </cell>
          <cell r="B2362">
            <v>5.1077000000000004</v>
          </cell>
          <cell r="C2362">
            <v>5.1077000000000004E-2</v>
          </cell>
        </row>
        <row r="2363">
          <cell r="A2363">
            <v>40624</v>
          </cell>
          <cell r="B2363">
            <v>5.0618999999999996</v>
          </cell>
          <cell r="C2363">
            <v>5.0618999999999997E-2</v>
          </cell>
        </row>
        <row r="2364">
          <cell r="A2364">
            <v>40625</v>
          </cell>
          <cell r="B2364">
            <v>5.0773000000000001</v>
          </cell>
          <cell r="C2364">
            <v>5.0772999999999999E-2</v>
          </cell>
        </row>
        <row r="2365">
          <cell r="A2365">
            <v>40626</v>
          </cell>
          <cell r="B2365">
            <v>5.0854999999999997</v>
          </cell>
          <cell r="C2365">
            <v>5.0854999999999997E-2</v>
          </cell>
        </row>
        <row r="2366">
          <cell r="A2366">
            <v>40627</v>
          </cell>
          <cell r="B2366">
            <v>5.0868000000000002</v>
          </cell>
          <cell r="C2366">
            <v>5.0868000000000003E-2</v>
          </cell>
        </row>
        <row r="2367">
          <cell r="A2367">
            <v>40630</v>
          </cell>
          <cell r="B2367">
            <v>5.1059000000000001</v>
          </cell>
          <cell r="C2367">
            <v>5.1059E-2</v>
          </cell>
        </row>
        <row r="2368">
          <cell r="A2368">
            <v>40631</v>
          </cell>
          <cell r="B2368">
            <v>5.1330999999999998</v>
          </cell>
          <cell r="C2368">
            <v>5.1330999999999995E-2</v>
          </cell>
        </row>
        <row r="2369">
          <cell r="A2369">
            <v>40632</v>
          </cell>
          <cell r="B2369">
            <v>5.1089000000000002</v>
          </cell>
          <cell r="C2369">
            <v>5.1089000000000002E-2</v>
          </cell>
        </row>
        <row r="2370">
          <cell r="A2370">
            <v>40633</v>
          </cell>
          <cell r="B2370">
            <v>5.1580000000000004</v>
          </cell>
          <cell r="C2370">
            <v>5.1580000000000001E-2</v>
          </cell>
        </row>
        <row r="2371">
          <cell r="A2371">
            <v>40634</v>
          </cell>
          <cell r="B2371">
            <v>5.1531000000000002</v>
          </cell>
          <cell r="C2371">
            <v>5.1531E-2</v>
          </cell>
        </row>
        <row r="2372">
          <cell r="A2372">
            <v>40637</v>
          </cell>
          <cell r="B2372">
            <v>5.1585999999999999</v>
          </cell>
          <cell r="C2372">
            <v>5.1586E-2</v>
          </cell>
        </row>
        <row r="2373">
          <cell r="A2373">
            <v>40638</v>
          </cell>
          <cell r="B2373">
            <v>5.1524000000000001</v>
          </cell>
          <cell r="C2373">
            <v>5.1524E-2</v>
          </cell>
        </row>
        <row r="2374">
          <cell r="A2374">
            <v>40639</v>
          </cell>
          <cell r="B2374">
            <v>5.2027999999999999</v>
          </cell>
          <cell r="C2374">
            <v>5.2027999999999998E-2</v>
          </cell>
        </row>
        <row r="2375">
          <cell r="A2375">
            <v>40640</v>
          </cell>
          <cell r="B2375">
            <v>5.2310999999999996</v>
          </cell>
          <cell r="C2375">
            <v>5.2310999999999996E-2</v>
          </cell>
        </row>
        <row r="2376">
          <cell r="A2376">
            <v>40641</v>
          </cell>
          <cell r="B2376">
            <v>5.2419000000000002</v>
          </cell>
          <cell r="C2376">
            <v>5.2419E-2</v>
          </cell>
        </row>
        <row r="2377">
          <cell r="A2377">
            <v>40644</v>
          </cell>
          <cell r="B2377">
            <v>5.2663000000000002</v>
          </cell>
          <cell r="C2377">
            <v>5.2663000000000001E-2</v>
          </cell>
        </row>
        <row r="2378">
          <cell r="A2378">
            <v>40645</v>
          </cell>
          <cell r="B2378">
            <v>5.2119</v>
          </cell>
          <cell r="C2378">
            <v>5.2118999999999999E-2</v>
          </cell>
        </row>
        <row r="2379">
          <cell r="A2379">
            <v>40646</v>
          </cell>
          <cell r="B2379">
            <v>5.1962000000000002</v>
          </cell>
          <cell r="C2379">
            <v>5.1962000000000001E-2</v>
          </cell>
        </row>
        <row r="2380">
          <cell r="A2380">
            <v>40647</v>
          </cell>
          <cell r="B2380">
            <v>5.1856</v>
          </cell>
          <cell r="C2380">
            <v>5.1855999999999999E-2</v>
          </cell>
        </row>
        <row r="2381">
          <cell r="A2381">
            <v>40648</v>
          </cell>
          <cell r="B2381">
            <v>5.1299000000000001</v>
          </cell>
          <cell r="C2381">
            <v>5.1299000000000004E-2</v>
          </cell>
        </row>
        <row r="2382">
          <cell r="A2382">
            <v>40651</v>
          </cell>
          <cell r="B2382">
            <v>5.0964999999999998</v>
          </cell>
          <cell r="C2382">
            <v>5.0964999999999996E-2</v>
          </cell>
        </row>
        <row r="2383">
          <cell r="A2383">
            <v>40652</v>
          </cell>
          <cell r="B2383">
            <v>5.1086999999999998</v>
          </cell>
          <cell r="C2383">
            <v>5.1087E-2</v>
          </cell>
        </row>
        <row r="2384">
          <cell r="A2384">
            <v>40653</v>
          </cell>
          <cell r="B2384">
            <v>5.1689999999999996</v>
          </cell>
          <cell r="C2384">
            <v>5.1689999999999993E-2</v>
          </cell>
        </row>
        <row r="2385">
          <cell r="A2385">
            <v>40654</v>
          </cell>
          <cell r="B2385">
            <v>5.1462000000000003</v>
          </cell>
          <cell r="C2385">
            <v>5.1462000000000001E-2</v>
          </cell>
        </row>
        <row r="2386">
          <cell r="A2386">
            <v>40655</v>
          </cell>
          <cell r="B2386">
            <v>5.1460999999999997</v>
          </cell>
          <cell r="C2386">
            <v>5.1461E-2</v>
          </cell>
        </row>
        <row r="2387">
          <cell r="A2387">
            <v>40658</v>
          </cell>
          <cell r="B2387">
            <v>5.12</v>
          </cell>
          <cell r="C2387">
            <v>5.1200000000000002E-2</v>
          </cell>
        </row>
        <row r="2388">
          <cell r="A2388">
            <v>40659</v>
          </cell>
          <cell r="B2388">
            <v>5.0872000000000002</v>
          </cell>
          <cell r="C2388">
            <v>5.0872000000000001E-2</v>
          </cell>
        </row>
        <row r="2389">
          <cell r="A2389">
            <v>40660</v>
          </cell>
          <cell r="B2389">
            <v>5.1547000000000001</v>
          </cell>
          <cell r="C2389">
            <v>5.1547000000000003E-2</v>
          </cell>
        </row>
        <row r="2390">
          <cell r="A2390">
            <v>40661</v>
          </cell>
          <cell r="B2390">
            <v>5.1239999999999997</v>
          </cell>
          <cell r="C2390">
            <v>5.1239999999999994E-2</v>
          </cell>
        </row>
        <row r="2391">
          <cell r="A2391">
            <v>40662</v>
          </cell>
          <cell r="B2391">
            <v>5.1162999999999998</v>
          </cell>
          <cell r="C2391">
            <v>5.1163E-2</v>
          </cell>
        </row>
        <row r="2392">
          <cell r="A2392">
            <v>40665</v>
          </cell>
          <cell r="B2392">
            <v>5.1147999999999998</v>
          </cell>
          <cell r="C2392">
            <v>5.1147999999999999E-2</v>
          </cell>
        </row>
        <row r="2393">
          <cell r="A2393">
            <v>40666</v>
          </cell>
          <cell r="B2393">
            <v>5.0495000000000001</v>
          </cell>
          <cell r="C2393">
            <v>5.0494999999999998E-2</v>
          </cell>
        </row>
        <row r="2394">
          <cell r="A2394">
            <v>40667</v>
          </cell>
          <cell r="B2394">
            <v>5.0213999999999999</v>
          </cell>
          <cell r="C2394">
            <v>5.0214000000000002E-2</v>
          </cell>
        </row>
        <row r="2395">
          <cell r="A2395">
            <v>40668</v>
          </cell>
          <cell r="B2395">
            <v>4.9968000000000004</v>
          </cell>
          <cell r="C2395">
            <v>4.9968000000000005E-2</v>
          </cell>
        </row>
        <row r="2396">
          <cell r="A2396">
            <v>40669</v>
          </cell>
          <cell r="B2396">
            <v>5.0267999999999997</v>
          </cell>
          <cell r="C2396">
            <v>5.0268E-2</v>
          </cell>
        </row>
        <row r="2397">
          <cell r="A2397">
            <v>40672</v>
          </cell>
          <cell r="B2397">
            <v>5.0350000000000001</v>
          </cell>
          <cell r="C2397">
            <v>5.0349999999999999E-2</v>
          </cell>
        </row>
        <row r="2398">
          <cell r="A2398">
            <v>40673</v>
          </cell>
          <cell r="B2398">
            <v>5.0808999999999997</v>
          </cell>
          <cell r="C2398">
            <v>5.0809E-2</v>
          </cell>
        </row>
        <row r="2399">
          <cell r="A2399">
            <v>40674</v>
          </cell>
          <cell r="B2399">
            <v>5.0313999999999997</v>
          </cell>
          <cell r="C2399">
            <v>5.0313999999999998E-2</v>
          </cell>
        </row>
        <row r="2400">
          <cell r="A2400">
            <v>40675</v>
          </cell>
          <cell r="B2400">
            <v>5.0475000000000003</v>
          </cell>
          <cell r="C2400">
            <v>5.0475000000000006E-2</v>
          </cell>
        </row>
        <row r="2401">
          <cell r="A2401">
            <v>40676</v>
          </cell>
          <cell r="B2401">
            <v>5.0156000000000001</v>
          </cell>
          <cell r="C2401">
            <v>5.0155999999999999E-2</v>
          </cell>
        </row>
        <row r="2402">
          <cell r="A2402">
            <v>40679</v>
          </cell>
          <cell r="B2402">
            <v>5.0170000000000003</v>
          </cell>
          <cell r="C2402">
            <v>5.0170000000000006E-2</v>
          </cell>
        </row>
        <row r="2403">
          <cell r="A2403">
            <v>40680</v>
          </cell>
          <cell r="B2403">
            <v>4.9904999999999999</v>
          </cell>
          <cell r="C2403">
            <v>4.9904999999999998E-2</v>
          </cell>
        </row>
        <row r="2404">
          <cell r="A2404">
            <v>40681</v>
          </cell>
          <cell r="B2404">
            <v>5.0446999999999997</v>
          </cell>
          <cell r="C2404">
            <v>5.0446999999999999E-2</v>
          </cell>
        </row>
        <row r="2405">
          <cell r="A2405">
            <v>40682</v>
          </cell>
          <cell r="B2405">
            <v>5.0267999999999997</v>
          </cell>
          <cell r="C2405">
            <v>5.0268E-2</v>
          </cell>
        </row>
        <row r="2406">
          <cell r="A2406">
            <v>40683</v>
          </cell>
          <cell r="B2406">
            <v>5.0019</v>
          </cell>
          <cell r="C2406">
            <v>5.0019000000000001E-2</v>
          </cell>
        </row>
        <row r="2407">
          <cell r="A2407">
            <v>40686</v>
          </cell>
          <cell r="B2407">
            <v>4.9748000000000001</v>
          </cell>
          <cell r="C2407">
            <v>4.9748000000000001E-2</v>
          </cell>
        </row>
        <row r="2408">
          <cell r="A2408">
            <v>40687</v>
          </cell>
          <cell r="B2408">
            <v>4.9942000000000002</v>
          </cell>
          <cell r="C2408">
            <v>4.9942E-2</v>
          </cell>
        </row>
        <row r="2409">
          <cell r="A2409">
            <v>40688</v>
          </cell>
          <cell r="B2409">
            <v>4.9428000000000001</v>
          </cell>
          <cell r="C2409">
            <v>4.9428E-2</v>
          </cell>
        </row>
        <row r="2410">
          <cell r="A2410">
            <v>40689</v>
          </cell>
          <cell r="B2410">
            <v>4.9157000000000002</v>
          </cell>
          <cell r="C2410">
            <v>4.9156999999999999E-2</v>
          </cell>
        </row>
        <row r="2411">
          <cell r="A2411">
            <v>40690</v>
          </cell>
          <cell r="B2411">
            <v>4.9242999999999997</v>
          </cell>
          <cell r="C2411">
            <v>4.9242999999999995E-2</v>
          </cell>
        </row>
        <row r="2412">
          <cell r="A2412">
            <v>40693</v>
          </cell>
          <cell r="B2412">
            <v>4.9195000000000002</v>
          </cell>
          <cell r="C2412">
            <v>4.9195000000000003E-2</v>
          </cell>
        </row>
        <row r="2413">
          <cell r="A2413">
            <v>40694</v>
          </cell>
          <cell r="B2413">
            <v>4.9353999999999996</v>
          </cell>
          <cell r="C2413">
            <v>4.9353999999999995E-2</v>
          </cell>
        </row>
        <row r="2414">
          <cell r="A2414">
            <v>40695</v>
          </cell>
          <cell r="B2414">
            <v>4.8841999999999999</v>
          </cell>
          <cell r="C2414">
            <v>4.8841999999999997E-2</v>
          </cell>
        </row>
        <row r="2415">
          <cell r="A2415">
            <v>40696</v>
          </cell>
          <cell r="B2415">
            <v>4.9335000000000004</v>
          </cell>
          <cell r="C2415">
            <v>4.9335000000000004E-2</v>
          </cell>
        </row>
        <row r="2416">
          <cell r="A2416">
            <v>40697</v>
          </cell>
          <cell r="B2416">
            <v>4.9245000000000001</v>
          </cell>
          <cell r="C2416">
            <v>4.9245000000000004E-2</v>
          </cell>
        </row>
        <row r="2417">
          <cell r="A2417">
            <v>40700</v>
          </cell>
          <cell r="B2417">
            <v>4.9470999999999998</v>
          </cell>
          <cell r="C2417">
            <v>4.9471000000000001E-2</v>
          </cell>
        </row>
        <row r="2418">
          <cell r="A2418">
            <v>40701</v>
          </cell>
          <cell r="B2418">
            <v>4.9775</v>
          </cell>
          <cell r="C2418">
            <v>4.9775E-2</v>
          </cell>
        </row>
        <row r="2419">
          <cell r="A2419">
            <v>40702</v>
          </cell>
          <cell r="B2419">
            <v>4.9328000000000003</v>
          </cell>
          <cell r="C2419">
            <v>4.9328000000000004E-2</v>
          </cell>
        </row>
        <row r="2420">
          <cell r="A2420">
            <v>40703</v>
          </cell>
          <cell r="B2420">
            <v>4.9764999999999997</v>
          </cell>
          <cell r="C2420">
            <v>4.9764999999999997E-2</v>
          </cell>
        </row>
        <row r="2421">
          <cell r="A2421">
            <v>40704</v>
          </cell>
          <cell r="B2421">
            <v>4.9416000000000002</v>
          </cell>
          <cell r="C2421">
            <v>4.9416000000000002E-2</v>
          </cell>
        </row>
        <row r="2422">
          <cell r="A2422">
            <v>40707</v>
          </cell>
          <cell r="B2422">
            <v>4.9246999999999996</v>
          </cell>
          <cell r="C2422">
            <v>4.9246999999999999E-2</v>
          </cell>
        </row>
        <row r="2423">
          <cell r="A2423">
            <v>40708</v>
          </cell>
          <cell r="B2423">
            <v>4.9617000000000004</v>
          </cell>
          <cell r="C2423">
            <v>4.9617000000000001E-2</v>
          </cell>
        </row>
        <row r="2424">
          <cell r="A2424">
            <v>40709</v>
          </cell>
          <cell r="B2424">
            <v>4.8703000000000003</v>
          </cell>
          <cell r="C2424">
            <v>4.8703000000000003E-2</v>
          </cell>
        </row>
        <row r="2425">
          <cell r="A2425">
            <v>40710</v>
          </cell>
          <cell r="B2425">
            <v>4.8467000000000002</v>
          </cell>
          <cell r="C2425">
            <v>4.8467000000000003E-2</v>
          </cell>
        </row>
        <row r="2426">
          <cell r="A2426">
            <v>40711</v>
          </cell>
          <cell r="B2426">
            <v>4.8543000000000003</v>
          </cell>
          <cell r="C2426">
            <v>4.8543000000000003E-2</v>
          </cell>
        </row>
        <row r="2427">
          <cell r="A2427">
            <v>40714</v>
          </cell>
          <cell r="B2427">
            <v>4.8728999999999996</v>
          </cell>
          <cell r="C2427">
            <v>4.8728999999999995E-2</v>
          </cell>
        </row>
        <row r="2428">
          <cell r="A2428">
            <v>40715</v>
          </cell>
          <cell r="B2428">
            <v>4.8846999999999996</v>
          </cell>
          <cell r="C2428">
            <v>4.8846999999999995E-2</v>
          </cell>
        </row>
        <row r="2429">
          <cell r="A2429">
            <v>40716</v>
          </cell>
          <cell r="B2429">
            <v>4.8742000000000001</v>
          </cell>
          <cell r="C2429">
            <v>4.8742000000000001E-2</v>
          </cell>
        </row>
        <row r="2430">
          <cell r="A2430">
            <v>40717</v>
          </cell>
          <cell r="B2430">
            <v>4.8333000000000004</v>
          </cell>
          <cell r="C2430">
            <v>4.8333000000000001E-2</v>
          </cell>
        </row>
        <row r="2431">
          <cell r="A2431">
            <v>40718</v>
          </cell>
          <cell r="B2431">
            <v>4.8322000000000003</v>
          </cell>
          <cell r="C2431">
            <v>4.8322000000000004E-2</v>
          </cell>
        </row>
        <row r="2432">
          <cell r="A2432">
            <v>40721</v>
          </cell>
          <cell r="B2432">
            <v>4.8863000000000003</v>
          </cell>
          <cell r="C2432">
            <v>4.8863000000000004E-2</v>
          </cell>
        </row>
        <row r="2433">
          <cell r="A2433">
            <v>40722</v>
          </cell>
          <cell r="B2433">
            <v>4.9054000000000002</v>
          </cell>
          <cell r="C2433">
            <v>4.9054E-2</v>
          </cell>
        </row>
        <row r="2434">
          <cell r="A2434">
            <v>40723</v>
          </cell>
          <cell r="B2434">
            <v>4.9932999999999996</v>
          </cell>
          <cell r="C2434">
            <v>4.9932999999999998E-2</v>
          </cell>
        </row>
        <row r="2435">
          <cell r="A2435">
            <v>40724</v>
          </cell>
          <cell r="B2435">
            <v>4.9919000000000002</v>
          </cell>
          <cell r="C2435">
            <v>4.9919000000000005E-2</v>
          </cell>
        </row>
        <row r="2436">
          <cell r="A2436">
            <v>40725</v>
          </cell>
          <cell r="B2436">
            <v>5.0008999999999997</v>
          </cell>
          <cell r="C2436">
            <v>5.0008999999999998E-2</v>
          </cell>
        </row>
        <row r="2437">
          <cell r="A2437">
            <v>40728</v>
          </cell>
          <cell r="B2437">
            <v>4.9615999999999998</v>
          </cell>
          <cell r="C2437">
            <v>4.9616E-2</v>
          </cell>
        </row>
        <row r="2438">
          <cell r="A2438">
            <v>40729</v>
          </cell>
          <cell r="B2438">
            <v>4.9755000000000003</v>
          </cell>
          <cell r="C2438">
            <v>4.9755000000000001E-2</v>
          </cell>
        </row>
        <row r="2439">
          <cell r="A2439">
            <v>40730</v>
          </cell>
          <cell r="B2439">
            <v>4.9438000000000004</v>
          </cell>
          <cell r="C2439">
            <v>4.9438000000000003E-2</v>
          </cell>
        </row>
        <row r="2440">
          <cell r="A2440">
            <v>40731</v>
          </cell>
          <cell r="B2440">
            <v>4.9282000000000004</v>
          </cell>
          <cell r="C2440">
            <v>4.9282000000000006E-2</v>
          </cell>
        </row>
        <row r="2441">
          <cell r="A2441">
            <v>40732</v>
          </cell>
          <cell r="B2441">
            <v>4.8658999999999999</v>
          </cell>
          <cell r="C2441">
            <v>4.8659000000000001E-2</v>
          </cell>
        </row>
        <row r="2442">
          <cell r="A2442">
            <v>40735</v>
          </cell>
          <cell r="B2442">
            <v>4.8037000000000001</v>
          </cell>
          <cell r="C2442">
            <v>4.8037000000000003E-2</v>
          </cell>
        </row>
        <row r="2443">
          <cell r="A2443">
            <v>40736</v>
          </cell>
          <cell r="B2443">
            <v>4.8007999999999997</v>
          </cell>
          <cell r="C2443">
            <v>4.8007999999999995E-2</v>
          </cell>
        </row>
        <row r="2444">
          <cell r="A2444">
            <v>40737</v>
          </cell>
          <cell r="B2444">
            <v>4.8213999999999997</v>
          </cell>
          <cell r="C2444">
            <v>4.8214E-2</v>
          </cell>
        </row>
        <row r="2445">
          <cell r="A2445">
            <v>40738</v>
          </cell>
          <cell r="B2445">
            <v>4.8411999999999997</v>
          </cell>
          <cell r="C2445">
            <v>4.8411999999999997E-2</v>
          </cell>
        </row>
        <row r="2446">
          <cell r="A2446">
            <v>40739</v>
          </cell>
          <cell r="B2446">
            <v>4.7915000000000001</v>
          </cell>
          <cell r="C2446">
            <v>4.7914999999999999E-2</v>
          </cell>
        </row>
        <row r="2447">
          <cell r="A2447">
            <v>40742</v>
          </cell>
          <cell r="B2447">
            <v>4.7977999999999996</v>
          </cell>
          <cell r="C2447">
            <v>4.7977999999999993E-2</v>
          </cell>
        </row>
        <row r="2448">
          <cell r="A2448">
            <v>40743</v>
          </cell>
          <cell r="B2448">
            <v>4.7827000000000002</v>
          </cell>
          <cell r="C2448">
            <v>4.7827000000000001E-2</v>
          </cell>
        </row>
        <row r="2449">
          <cell r="A2449">
            <v>40744</v>
          </cell>
          <cell r="B2449">
            <v>4.8183999999999996</v>
          </cell>
          <cell r="C2449">
            <v>4.8183999999999998E-2</v>
          </cell>
        </row>
        <row r="2450">
          <cell r="A2450">
            <v>40745</v>
          </cell>
          <cell r="B2450">
            <v>4.8696999999999999</v>
          </cell>
          <cell r="C2450">
            <v>4.8696999999999997E-2</v>
          </cell>
        </row>
        <row r="2451">
          <cell r="A2451">
            <v>40746</v>
          </cell>
          <cell r="B2451">
            <v>4.8207000000000004</v>
          </cell>
          <cell r="C2451">
            <v>4.8207000000000007E-2</v>
          </cell>
        </row>
        <row r="2452">
          <cell r="A2452">
            <v>40749</v>
          </cell>
          <cell r="B2452">
            <v>4.8301999999999996</v>
          </cell>
          <cell r="C2452">
            <v>4.8301999999999998E-2</v>
          </cell>
        </row>
        <row r="2453">
          <cell r="A2453">
            <v>40750</v>
          </cell>
          <cell r="B2453">
            <v>4.8014000000000001</v>
          </cell>
          <cell r="C2453">
            <v>4.8014000000000001E-2</v>
          </cell>
        </row>
        <row r="2454">
          <cell r="A2454">
            <v>40751</v>
          </cell>
          <cell r="B2454">
            <v>4.7742000000000004</v>
          </cell>
          <cell r="C2454">
            <v>4.7742000000000007E-2</v>
          </cell>
        </row>
        <row r="2455">
          <cell r="A2455">
            <v>40752</v>
          </cell>
          <cell r="B2455">
            <v>4.7736999999999998</v>
          </cell>
          <cell r="C2455">
            <v>4.7737000000000002E-2</v>
          </cell>
        </row>
        <row r="2456">
          <cell r="A2456">
            <v>40753</v>
          </cell>
          <cell r="B2456">
            <v>4.7027999999999999</v>
          </cell>
          <cell r="C2456">
            <v>4.7028E-2</v>
          </cell>
        </row>
        <row r="2457">
          <cell r="A2457">
            <v>40756</v>
          </cell>
          <cell r="B2457">
            <v>4.6943000000000001</v>
          </cell>
          <cell r="C2457">
            <v>4.6942999999999999E-2</v>
          </cell>
        </row>
        <row r="2458">
          <cell r="A2458">
            <v>40757</v>
          </cell>
          <cell r="B2458">
            <v>4.5945</v>
          </cell>
          <cell r="C2458">
            <v>4.5945E-2</v>
          </cell>
        </row>
        <row r="2459">
          <cell r="A2459">
            <v>40758</v>
          </cell>
          <cell r="B2459">
            <v>4.5998000000000001</v>
          </cell>
          <cell r="C2459">
            <v>4.5998000000000004E-2</v>
          </cell>
        </row>
        <row r="2460">
          <cell r="A2460">
            <v>40759</v>
          </cell>
          <cell r="B2460">
            <v>4.5042</v>
          </cell>
          <cell r="C2460">
            <v>4.5041999999999999E-2</v>
          </cell>
        </row>
        <row r="2461">
          <cell r="A2461">
            <v>40760</v>
          </cell>
          <cell r="B2461">
            <v>4.6638000000000002</v>
          </cell>
          <cell r="C2461">
            <v>4.6637999999999999E-2</v>
          </cell>
        </row>
        <row r="2462">
          <cell r="A2462">
            <v>40763</v>
          </cell>
          <cell r="B2462">
            <v>4.5730000000000004</v>
          </cell>
          <cell r="C2462">
            <v>4.5730000000000007E-2</v>
          </cell>
        </row>
        <row r="2463">
          <cell r="A2463">
            <v>40764</v>
          </cell>
          <cell r="B2463">
            <v>4.5461999999999998</v>
          </cell>
          <cell r="C2463">
            <v>4.5461999999999995E-2</v>
          </cell>
        </row>
        <row r="2464">
          <cell r="A2464">
            <v>40765</v>
          </cell>
          <cell r="B2464">
            <v>4.4652000000000003</v>
          </cell>
          <cell r="C2464">
            <v>4.4652000000000004E-2</v>
          </cell>
        </row>
        <row r="2465">
          <cell r="A2465">
            <v>40766</v>
          </cell>
          <cell r="B2465">
            <v>4.5655999999999999</v>
          </cell>
          <cell r="C2465">
            <v>4.5656000000000002E-2</v>
          </cell>
        </row>
        <row r="2466">
          <cell r="A2466">
            <v>40767</v>
          </cell>
          <cell r="B2466">
            <v>4.6070000000000002</v>
          </cell>
          <cell r="C2466">
            <v>4.607E-2</v>
          </cell>
        </row>
        <row r="2467">
          <cell r="A2467">
            <v>40770</v>
          </cell>
          <cell r="B2467">
            <v>4.6528999999999998</v>
          </cell>
          <cell r="C2467">
            <v>4.6529000000000001E-2</v>
          </cell>
        </row>
        <row r="2468">
          <cell r="A2468">
            <v>40771</v>
          </cell>
          <cell r="B2468">
            <v>4.6341000000000001</v>
          </cell>
          <cell r="C2468">
            <v>4.6341E-2</v>
          </cell>
        </row>
        <row r="2469">
          <cell r="A2469">
            <v>40772</v>
          </cell>
          <cell r="B2469">
            <v>4.5781999999999998</v>
          </cell>
          <cell r="C2469">
            <v>4.5781999999999996E-2</v>
          </cell>
        </row>
        <row r="2470">
          <cell r="A2470">
            <v>40773</v>
          </cell>
          <cell r="B2470">
            <v>4.4926000000000004</v>
          </cell>
          <cell r="C2470">
            <v>4.4926000000000001E-2</v>
          </cell>
        </row>
        <row r="2471">
          <cell r="A2471">
            <v>40774</v>
          </cell>
          <cell r="B2471">
            <v>4.5012999999999996</v>
          </cell>
          <cell r="C2471">
            <v>4.5012999999999997E-2</v>
          </cell>
        </row>
        <row r="2472">
          <cell r="A2472">
            <v>40777</v>
          </cell>
          <cell r="B2472">
            <v>4.4984000000000002</v>
          </cell>
          <cell r="C2472">
            <v>4.4984000000000003E-2</v>
          </cell>
        </row>
        <row r="2473">
          <cell r="A2473">
            <v>40778</v>
          </cell>
          <cell r="B2473">
            <v>4.5542999999999996</v>
          </cell>
          <cell r="C2473">
            <v>4.5542999999999993E-2</v>
          </cell>
        </row>
        <row r="2474">
          <cell r="A2474">
            <v>40779</v>
          </cell>
          <cell r="B2474">
            <v>4.6136999999999997</v>
          </cell>
          <cell r="C2474">
            <v>4.6136999999999997E-2</v>
          </cell>
        </row>
        <row r="2475">
          <cell r="A2475">
            <v>40780</v>
          </cell>
          <cell r="B2475">
            <v>4.5929000000000002</v>
          </cell>
          <cell r="C2475">
            <v>4.5929000000000005E-2</v>
          </cell>
        </row>
        <row r="2476">
          <cell r="A2476">
            <v>40781</v>
          </cell>
          <cell r="B2476">
            <v>4.5648999999999997</v>
          </cell>
          <cell r="C2476">
            <v>4.5648999999999995E-2</v>
          </cell>
        </row>
        <row r="2477">
          <cell r="A2477">
            <v>40784</v>
          </cell>
          <cell r="B2477">
            <v>4.6280999999999999</v>
          </cell>
          <cell r="C2477">
            <v>4.6280999999999996E-2</v>
          </cell>
        </row>
        <row r="2478">
          <cell r="A2478">
            <v>40785</v>
          </cell>
          <cell r="B2478">
            <v>4.5918999999999999</v>
          </cell>
          <cell r="C2478">
            <v>4.5919000000000001E-2</v>
          </cell>
        </row>
        <row r="2479">
          <cell r="A2479">
            <v>40786</v>
          </cell>
          <cell r="B2479">
            <v>4.6886000000000001</v>
          </cell>
          <cell r="C2479">
            <v>4.6886000000000004E-2</v>
          </cell>
        </row>
        <row r="2480">
          <cell r="A2480">
            <v>40787</v>
          </cell>
          <cell r="B2480">
            <v>4.6163999999999996</v>
          </cell>
          <cell r="C2480">
            <v>4.6163999999999997E-2</v>
          </cell>
        </row>
        <row r="2481">
          <cell r="A2481">
            <v>40788</v>
          </cell>
          <cell r="B2481">
            <v>4.5537000000000001</v>
          </cell>
          <cell r="C2481">
            <v>4.5537000000000001E-2</v>
          </cell>
        </row>
        <row r="2482">
          <cell r="A2482">
            <v>40791</v>
          </cell>
          <cell r="B2482">
            <v>4.5537000000000001</v>
          </cell>
          <cell r="C2482">
            <v>4.5537000000000001E-2</v>
          </cell>
        </row>
        <row r="2483">
          <cell r="A2483">
            <v>40792</v>
          </cell>
          <cell r="B2483">
            <v>4.5101000000000004</v>
          </cell>
          <cell r="C2483">
            <v>4.5101000000000002E-2</v>
          </cell>
        </row>
        <row r="2484">
          <cell r="A2484">
            <v>40793</v>
          </cell>
          <cell r="B2484">
            <v>4.5395000000000003</v>
          </cell>
          <cell r="C2484">
            <v>4.5395000000000005E-2</v>
          </cell>
        </row>
        <row r="2485">
          <cell r="A2485">
            <v>40794</v>
          </cell>
          <cell r="B2485">
            <v>4.4995000000000003</v>
          </cell>
          <cell r="C2485">
            <v>4.4995E-2</v>
          </cell>
        </row>
        <row r="2486">
          <cell r="A2486">
            <v>40795</v>
          </cell>
          <cell r="B2486">
            <v>4.4107000000000003</v>
          </cell>
          <cell r="C2486">
            <v>4.4107E-2</v>
          </cell>
        </row>
        <row r="2487">
          <cell r="A2487">
            <v>40798</v>
          </cell>
          <cell r="B2487">
            <v>4.3947000000000003</v>
          </cell>
          <cell r="C2487">
            <v>4.3947E-2</v>
          </cell>
        </row>
        <row r="2488">
          <cell r="A2488">
            <v>40799</v>
          </cell>
          <cell r="B2488">
            <v>4.4279000000000002</v>
          </cell>
          <cell r="C2488">
            <v>4.4278999999999999E-2</v>
          </cell>
        </row>
        <row r="2489">
          <cell r="A2489">
            <v>40800</v>
          </cell>
          <cell r="B2489">
            <v>4.4356</v>
          </cell>
          <cell r="C2489">
            <v>4.4356E-2</v>
          </cell>
        </row>
        <row r="2490">
          <cell r="A2490">
            <v>40801</v>
          </cell>
          <cell r="B2490">
            <v>4.5464000000000002</v>
          </cell>
          <cell r="C2490">
            <v>4.5464000000000004E-2</v>
          </cell>
        </row>
        <row r="2491">
          <cell r="A2491">
            <v>40802</v>
          </cell>
          <cell r="B2491">
            <v>4.5361000000000002</v>
          </cell>
          <cell r="C2491">
            <v>4.5361000000000005E-2</v>
          </cell>
        </row>
        <row r="2492">
          <cell r="A2492">
            <v>40805</v>
          </cell>
          <cell r="B2492">
            <v>4.4581999999999997</v>
          </cell>
          <cell r="C2492">
            <v>4.4581999999999997E-2</v>
          </cell>
        </row>
        <row r="2493">
          <cell r="A2493">
            <v>40806</v>
          </cell>
          <cell r="B2493">
            <v>4.4438000000000004</v>
          </cell>
          <cell r="C2493">
            <v>4.4438000000000005E-2</v>
          </cell>
        </row>
        <row r="2494">
          <cell r="A2494">
            <v>40807</v>
          </cell>
          <cell r="B2494">
            <v>4.3727999999999998</v>
          </cell>
          <cell r="C2494">
            <v>4.3727999999999996E-2</v>
          </cell>
        </row>
        <row r="2495">
          <cell r="A2495">
            <v>40808</v>
          </cell>
          <cell r="B2495">
            <v>4.3192000000000004</v>
          </cell>
          <cell r="C2495">
            <v>4.3192000000000001E-2</v>
          </cell>
        </row>
        <row r="2496">
          <cell r="A2496">
            <v>40809</v>
          </cell>
          <cell r="B2496">
            <v>4.2820999999999998</v>
          </cell>
          <cell r="C2496">
            <v>4.2820999999999998E-2</v>
          </cell>
        </row>
        <row r="2497">
          <cell r="A2497">
            <v>40812</v>
          </cell>
          <cell r="B2497">
            <v>4.3738000000000001</v>
          </cell>
          <cell r="C2497">
            <v>4.3737999999999999E-2</v>
          </cell>
        </row>
        <row r="2498">
          <cell r="A2498">
            <v>40813</v>
          </cell>
          <cell r="B2498">
            <v>4.4318999999999997</v>
          </cell>
          <cell r="C2498">
            <v>4.4318999999999997E-2</v>
          </cell>
        </row>
        <row r="2499">
          <cell r="A2499">
            <v>40814</v>
          </cell>
          <cell r="B2499">
            <v>4.4748000000000001</v>
          </cell>
          <cell r="C2499">
            <v>4.4748000000000003E-2</v>
          </cell>
        </row>
        <row r="2500">
          <cell r="A2500">
            <v>40815</v>
          </cell>
          <cell r="B2500">
            <v>4.5091000000000001</v>
          </cell>
          <cell r="C2500">
            <v>4.5090999999999999E-2</v>
          </cell>
        </row>
        <row r="2501">
          <cell r="A2501">
            <v>40816</v>
          </cell>
          <cell r="B2501">
            <v>4.4139999999999997</v>
          </cell>
          <cell r="C2501">
            <v>4.4139999999999999E-2</v>
          </cell>
        </row>
        <row r="2502">
          <cell r="A2502">
            <v>40819</v>
          </cell>
          <cell r="B2502">
            <v>4.3232999999999997</v>
          </cell>
          <cell r="C2502">
            <v>4.3232999999999994E-2</v>
          </cell>
        </row>
        <row r="2503">
          <cell r="A2503">
            <v>40820</v>
          </cell>
          <cell r="B2503">
            <v>4.3411999999999997</v>
          </cell>
          <cell r="C2503">
            <v>4.3411999999999999E-2</v>
          </cell>
        </row>
        <row r="2504">
          <cell r="A2504">
            <v>40821</v>
          </cell>
          <cell r="B2504">
            <v>4.3712</v>
          </cell>
          <cell r="C2504">
            <v>4.3712000000000001E-2</v>
          </cell>
        </row>
        <row r="2505">
          <cell r="A2505">
            <v>40822</v>
          </cell>
          <cell r="B2505">
            <v>4.4665999999999997</v>
          </cell>
          <cell r="C2505">
            <v>4.4665999999999997E-2</v>
          </cell>
        </row>
        <row r="2506">
          <cell r="A2506">
            <v>40823</v>
          </cell>
          <cell r="B2506">
            <v>4.4805000000000001</v>
          </cell>
          <cell r="C2506">
            <v>4.4805000000000005E-2</v>
          </cell>
        </row>
        <row r="2507">
          <cell r="A2507">
            <v>40826</v>
          </cell>
          <cell r="B2507">
            <v>4.4805000000000001</v>
          </cell>
          <cell r="C2507">
            <v>4.4805000000000005E-2</v>
          </cell>
        </row>
        <row r="2508">
          <cell r="A2508">
            <v>40827</v>
          </cell>
          <cell r="B2508">
            <v>4.5335999999999999</v>
          </cell>
          <cell r="C2508">
            <v>4.5336000000000001E-2</v>
          </cell>
        </row>
        <row r="2509">
          <cell r="A2509">
            <v>40828</v>
          </cell>
          <cell r="B2509">
            <v>4.6092000000000004</v>
          </cell>
          <cell r="C2509">
            <v>4.6092000000000001E-2</v>
          </cell>
        </row>
        <row r="2510">
          <cell r="A2510">
            <v>40829</v>
          </cell>
          <cell r="B2510">
            <v>4.5712999999999999</v>
          </cell>
          <cell r="C2510">
            <v>4.5712999999999997E-2</v>
          </cell>
        </row>
        <row r="2511">
          <cell r="A2511">
            <v>40830</v>
          </cell>
          <cell r="B2511">
            <v>4.6040999999999999</v>
          </cell>
          <cell r="C2511">
            <v>4.6040999999999999E-2</v>
          </cell>
        </row>
        <row r="2512">
          <cell r="A2512">
            <v>40833</v>
          </cell>
          <cell r="B2512">
            <v>4.4687000000000001</v>
          </cell>
          <cell r="C2512">
            <v>4.4687000000000004E-2</v>
          </cell>
        </row>
        <row r="2513">
          <cell r="A2513">
            <v>40834</v>
          </cell>
          <cell r="B2513">
            <v>4.5039999999999996</v>
          </cell>
          <cell r="C2513">
            <v>4.5039999999999997E-2</v>
          </cell>
        </row>
        <row r="2514">
          <cell r="A2514">
            <v>40835</v>
          </cell>
          <cell r="B2514">
            <v>4.5378999999999996</v>
          </cell>
          <cell r="C2514">
            <v>4.5378999999999996E-2</v>
          </cell>
        </row>
        <row r="2515">
          <cell r="A2515">
            <v>40836</v>
          </cell>
          <cell r="B2515">
            <v>4.5293000000000001</v>
          </cell>
          <cell r="C2515">
            <v>4.5293E-2</v>
          </cell>
        </row>
        <row r="2516">
          <cell r="A2516">
            <v>40837</v>
          </cell>
          <cell r="B2516">
            <v>4.5765000000000002</v>
          </cell>
          <cell r="C2516">
            <v>4.5765E-2</v>
          </cell>
        </row>
        <row r="2517">
          <cell r="A2517">
            <v>40840</v>
          </cell>
          <cell r="B2517">
            <v>4.5860000000000003</v>
          </cell>
          <cell r="C2517">
            <v>4.5860000000000005E-2</v>
          </cell>
        </row>
        <row r="2518">
          <cell r="A2518">
            <v>40841</v>
          </cell>
          <cell r="B2518">
            <v>4.5331000000000001</v>
          </cell>
          <cell r="C2518">
            <v>4.5331000000000003E-2</v>
          </cell>
        </row>
        <row r="2519">
          <cell r="A2519">
            <v>40842</v>
          </cell>
          <cell r="B2519">
            <v>4.6444999999999999</v>
          </cell>
          <cell r="C2519">
            <v>4.6445E-2</v>
          </cell>
        </row>
        <row r="2520">
          <cell r="A2520">
            <v>40843</v>
          </cell>
          <cell r="B2520">
            <v>4.7689000000000004</v>
          </cell>
          <cell r="C2520">
            <v>4.7689000000000002E-2</v>
          </cell>
        </row>
        <row r="2521">
          <cell r="A2521">
            <v>40844</v>
          </cell>
          <cell r="B2521">
            <v>4.6551</v>
          </cell>
          <cell r="C2521">
            <v>4.6551000000000002E-2</v>
          </cell>
        </row>
        <row r="2522">
          <cell r="A2522">
            <v>40847</v>
          </cell>
          <cell r="B2522">
            <v>4.5063000000000004</v>
          </cell>
          <cell r="C2522">
            <v>4.5063000000000006E-2</v>
          </cell>
        </row>
        <row r="2523">
          <cell r="A2523">
            <v>40848</v>
          </cell>
          <cell r="B2523">
            <v>4.3887</v>
          </cell>
          <cell r="C2523">
            <v>4.3887000000000002E-2</v>
          </cell>
        </row>
        <row r="2524">
          <cell r="A2524">
            <v>40849</v>
          </cell>
          <cell r="B2524">
            <v>4.3819999999999997</v>
          </cell>
          <cell r="C2524">
            <v>4.3819999999999998E-2</v>
          </cell>
        </row>
        <row r="2525">
          <cell r="A2525">
            <v>40850</v>
          </cell>
          <cell r="B2525">
            <v>4.4455999999999998</v>
          </cell>
          <cell r="C2525">
            <v>4.4455999999999996E-2</v>
          </cell>
        </row>
        <row r="2526">
          <cell r="A2526">
            <v>40851</v>
          </cell>
          <cell r="B2526">
            <v>4.4181999999999997</v>
          </cell>
          <cell r="C2526">
            <v>4.4181999999999999E-2</v>
          </cell>
        </row>
        <row r="2527">
          <cell r="A2527">
            <v>40854</v>
          </cell>
          <cell r="B2527">
            <v>4.4043999999999999</v>
          </cell>
          <cell r="C2527">
            <v>4.4044E-2</v>
          </cell>
        </row>
        <row r="2528">
          <cell r="A2528">
            <v>40855</v>
          </cell>
          <cell r="B2528">
            <v>4.3925999999999998</v>
          </cell>
          <cell r="C2528">
            <v>4.3926E-2</v>
          </cell>
        </row>
        <row r="2529">
          <cell r="A2529">
            <v>40856</v>
          </cell>
          <cell r="B2529">
            <v>4.3255999999999997</v>
          </cell>
          <cell r="C2529">
            <v>4.3255999999999996E-2</v>
          </cell>
        </row>
        <row r="2530">
          <cell r="A2530">
            <v>40857</v>
          </cell>
          <cell r="B2530">
            <v>4.3364000000000003</v>
          </cell>
          <cell r="C2530">
            <v>4.3364E-2</v>
          </cell>
        </row>
        <row r="2531">
          <cell r="A2531">
            <v>40858</v>
          </cell>
          <cell r="B2531">
            <v>4.3369999999999997</v>
          </cell>
          <cell r="C2531">
            <v>4.3369999999999999E-2</v>
          </cell>
        </row>
        <row r="2532">
          <cell r="A2532">
            <v>40861</v>
          </cell>
          <cell r="B2532">
            <v>4.3331999999999997</v>
          </cell>
          <cell r="C2532">
            <v>4.3331999999999996E-2</v>
          </cell>
        </row>
        <row r="2533">
          <cell r="A2533">
            <v>40862</v>
          </cell>
          <cell r="B2533">
            <v>4.3169000000000004</v>
          </cell>
          <cell r="C2533">
            <v>4.3169000000000006E-2</v>
          </cell>
        </row>
        <row r="2534">
          <cell r="A2534">
            <v>40863</v>
          </cell>
          <cell r="B2534">
            <v>4.3022</v>
          </cell>
          <cell r="C2534">
            <v>4.3021999999999998E-2</v>
          </cell>
        </row>
        <row r="2535">
          <cell r="A2535">
            <v>40864</v>
          </cell>
          <cell r="B2535">
            <v>4.2946999999999997</v>
          </cell>
          <cell r="C2535">
            <v>4.2946999999999999E-2</v>
          </cell>
        </row>
        <row r="2536">
          <cell r="A2536">
            <v>40865</v>
          </cell>
          <cell r="B2536">
            <v>4.3170999999999999</v>
          </cell>
          <cell r="C2536">
            <v>4.3171000000000001E-2</v>
          </cell>
        </row>
        <row r="2537">
          <cell r="A2537">
            <v>40868</v>
          </cell>
          <cell r="B2537">
            <v>4.3041</v>
          </cell>
          <cell r="C2537">
            <v>4.3041000000000003E-2</v>
          </cell>
        </row>
        <row r="2538">
          <cell r="A2538">
            <v>40869</v>
          </cell>
          <cell r="B2538">
            <v>4.2615999999999996</v>
          </cell>
          <cell r="C2538">
            <v>4.2615999999999994E-2</v>
          </cell>
        </row>
        <row r="2539">
          <cell r="A2539">
            <v>40870</v>
          </cell>
          <cell r="B2539">
            <v>4.2279999999999998</v>
          </cell>
          <cell r="C2539">
            <v>4.2279999999999998E-2</v>
          </cell>
        </row>
        <row r="2540">
          <cell r="A2540">
            <v>40871</v>
          </cell>
          <cell r="B2540">
            <v>4.2290999999999999</v>
          </cell>
          <cell r="C2540">
            <v>4.2290999999999995E-2</v>
          </cell>
        </row>
        <row r="2541">
          <cell r="A2541">
            <v>40872</v>
          </cell>
          <cell r="B2541">
            <v>4.2609000000000004</v>
          </cell>
          <cell r="C2541">
            <v>4.2609000000000001E-2</v>
          </cell>
        </row>
        <row r="2542">
          <cell r="A2542">
            <v>40875</v>
          </cell>
          <cell r="B2542">
            <v>4.2958999999999996</v>
          </cell>
          <cell r="C2542">
            <v>4.2958999999999997E-2</v>
          </cell>
        </row>
        <row r="2543">
          <cell r="A2543">
            <v>40876</v>
          </cell>
          <cell r="B2543">
            <v>4.2938000000000001</v>
          </cell>
          <cell r="C2543">
            <v>4.2938000000000004E-2</v>
          </cell>
        </row>
        <row r="2544">
          <cell r="A2544">
            <v>40877</v>
          </cell>
          <cell r="B2544">
            <v>4.2938000000000001</v>
          </cell>
          <cell r="C2544">
            <v>4.2938000000000004E-2</v>
          </cell>
        </row>
        <row r="2545">
          <cell r="A2545">
            <v>40878</v>
          </cell>
          <cell r="B2545">
            <v>4.327</v>
          </cell>
          <cell r="C2545">
            <v>4.3270000000000003E-2</v>
          </cell>
        </row>
        <row r="2546">
          <cell r="A2546">
            <v>40879</v>
          </cell>
          <cell r="B2546">
            <v>4.2942</v>
          </cell>
          <cell r="C2546">
            <v>4.2942000000000001E-2</v>
          </cell>
        </row>
        <row r="2547">
          <cell r="A2547">
            <v>40882</v>
          </cell>
          <cell r="B2547">
            <v>4.2733999999999996</v>
          </cell>
          <cell r="C2547">
            <v>4.2733999999999994E-2</v>
          </cell>
        </row>
        <row r="2548">
          <cell r="A2548">
            <v>40883</v>
          </cell>
          <cell r="B2548">
            <v>4.2983000000000002</v>
          </cell>
          <cell r="C2548">
            <v>4.2983E-2</v>
          </cell>
        </row>
        <row r="2549">
          <cell r="A2549">
            <v>40884</v>
          </cell>
          <cell r="B2549">
            <v>4.2229000000000001</v>
          </cell>
          <cell r="C2549">
            <v>4.2229000000000003E-2</v>
          </cell>
        </row>
        <row r="2550">
          <cell r="A2550">
            <v>40885</v>
          </cell>
          <cell r="B2550">
            <v>4.1769999999999996</v>
          </cell>
          <cell r="C2550">
            <v>4.1769999999999995E-2</v>
          </cell>
        </row>
        <row r="2551">
          <cell r="A2551">
            <v>40886</v>
          </cell>
          <cell r="B2551">
            <v>4.2392000000000003</v>
          </cell>
          <cell r="C2551">
            <v>4.2392000000000006E-2</v>
          </cell>
        </row>
        <row r="2552">
          <cell r="A2552">
            <v>40889</v>
          </cell>
          <cell r="B2552">
            <v>4.2061000000000002</v>
          </cell>
          <cell r="C2552">
            <v>4.2061000000000001E-2</v>
          </cell>
        </row>
        <row r="2553">
          <cell r="A2553">
            <v>40890</v>
          </cell>
          <cell r="B2553">
            <v>4.1588000000000003</v>
          </cell>
          <cell r="C2553">
            <v>4.1588E-2</v>
          </cell>
        </row>
        <row r="2554">
          <cell r="A2554">
            <v>40891</v>
          </cell>
          <cell r="B2554">
            <v>4.1360999999999999</v>
          </cell>
          <cell r="C2554">
            <v>4.1361000000000002E-2</v>
          </cell>
        </row>
        <row r="2555">
          <cell r="A2555">
            <v>40892</v>
          </cell>
          <cell r="B2555">
            <v>4.1273999999999997</v>
          </cell>
          <cell r="C2555">
            <v>4.1273999999999998E-2</v>
          </cell>
        </row>
        <row r="2556">
          <cell r="A2556">
            <v>40893</v>
          </cell>
          <cell r="B2556">
            <v>4.1025999999999998</v>
          </cell>
          <cell r="C2556">
            <v>4.1026E-2</v>
          </cell>
        </row>
        <row r="2557">
          <cell r="A2557">
            <v>40896</v>
          </cell>
          <cell r="B2557">
            <v>4.0373999999999999</v>
          </cell>
          <cell r="C2557">
            <v>4.0374E-2</v>
          </cell>
        </row>
        <row r="2558">
          <cell r="A2558">
            <v>40897</v>
          </cell>
          <cell r="B2558">
            <v>4.0068999999999999</v>
          </cell>
          <cell r="C2558">
            <v>4.0069E-2</v>
          </cell>
        </row>
        <row r="2559">
          <cell r="A2559">
            <v>40898</v>
          </cell>
          <cell r="B2559">
            <v>4.0721999999999996</v>
          </cell>
          <cell r="C2559">
            <v>4.0721999999999994E-2</v>
          </cell>
        </row>
        <row r="2560">
          <cell r="A2560">
            <v>40899</v>
          </cell>
          <cell r="B2560">
            <v>4.0545</v>
          </cell>
          <cell r="C2560">
            <v>4.0544999999999998E-2</v>
          </cell>
        </row>
        <row r="2561">
          <cell r="A2561">
            <v>40900</v>
          </cell>
          <cell r="B2561">
            <v>4.1167999999999996</v>
          </cell>
          <cell r="C2561">
            <v>4.1167999999999996E-2</v>
          </cell>
        </row>
        <row r="2562">
          <cell r="A2562">
            <v>40903</v>
          </cell>
          <cell r="B2562">
            <v>4.1167999999999996</v>
          </cell>
          <cell r="C2562">
            <v>4.1167999999999996E-2</v>
          </cell>
        </row>
        <row r="2563">
          <cell r="A2563">
            <v>40904</v>
          </cell>
          <cell r="B2563">
            <v>4.1022999999999996</v>
          </cell>
          <cell r="C2563">
            <v>4.1022999999999997E-2</v>
          </cell>
        </row>
        <row r="2564">
          <cell r="A2564">
            <v>40905</v>
          </cell>
          <cell r="B2564">
            <v>4.1062000000000003</v>
          </cell>
          <cell r="C2564">
            <v>4.1062000000000001E-2</v>
          </cell>
        </row>
        <row r="2565">
          <cell r="A2565">
            <v>40906</v>
          </cell>
          <cell r="B2565">
            <v>4.0529999999999999</v>
          </cell>
          <cell r="C2565">
            <v>4.0529999999999997E-2</v>
          </cell>
        </row>
        <row r="2566">
          <cell r="A2566">
            <v>40907</v>
          </cell>
          <cell r="B2566">
            <v>4.0518999999999998</v>
          </cell>
          <cell r="C2566">
            <v>4.0518999999999999E-2</v>
          </cell>
        </row>
        <row r="2567">
          <cell r="A2567">
            <v>40910</v>
          </cell>
          <cell r="B2567">
            <v>4.0488999999999997</v>
          </cell>
          <cell r="C2567">
            <v>4.0488999999999997E-2</v>
          </cell>
        </row>
        <row r="2568">
          <cell r="A2568">
            <v>40911</v>
          </cell>
          <cell r="B2568">
            <v>4.1071</v>
          </cell>
          <cell r="C2568">
            <v>4.1070999999999996E-2</v>
          </cell>
        </row>
        <row r="2569">
          <cell r="A2569">
            <v>40912</v>
          </cell>
          <cell r="B2569">
            <v>4.1246</v>
          </cell>
          <cell r="C2569">
            <v>4.1245999999999998E-2</v>
          </cell>
        </row>
        <row r="2570">
          <cell r="A2570">
            <v>40913</v>
          </cell>
          <cell r="B2570">
            <v>4.0976999999999997</v>
          </cell>
          <cell r="C2570">
            <v>4.0977E-2</v>
          </cell>
        </row>
        <row r="2571">
          <cell r="A2571">
            <v>40914</v>
          </cell>
          <cell r="B2571">
            <v>4.0896999999999997</v>
          </cell>
          <cell r="C2571">
            <v>4.0896999999999996E-2</v>
          </cell>
        </row>
        <row r="2572">
          <cell r="A2572">
            <v>40917</v>
          </cell>
          <cell r="B2572">
            <v>4.0404</v>
          </cell>
          <cell r="C2572">
            <v>4.0404000000000002E-2</v>
          </cell>
        </row>
        <row r="2573">
          <cell r="A2573">
            <v>40918</v>
          </cell>
          <cell r="B2573">
            <v>4.0351999999999997</v>
          </cell>
          <cell r="C2573">
            <v>4.0351999999999999E-2</v>
          </cell>
        </row>
        <row r="2574">
          <cell r="A2574">
            <v>40919</v>
          </cell>
          <cell r="B2574">
            <v>4.0167999999999999</v>
          </cell>
          <cell r="C2574">
            <v>4.0168000000000002E-2</v>
          </cell>
        </row>
        <row r="2575">
          <cell r="A2575">
            <v>40920</v>
          </cell>
          <cell r="B2575">
            <v>4.0077999999999996</v>
          </cell>
          <cell r="C2575">
            <v>4.0077999999999996E-2</v>
          </cell>
        </row>
        <row r="2576">
          <cell r="A2576">
            <v>40921</v>
          </cell>
          <cell r="B2576">
            <v>3.9971000000000001</v>
          </cell>
          <cell r="C2576">
            <v>3.9971E-2</v>
          </cell>
        </row>
        <row r="2577">
          <cell r="A2577">
            <v>40924</v>
          </cell>
          <cell r="B2577">
            <v>3.9937999999999998</v>
          </cell>
          <cell r="C2577">
            <v>3.9938000000000001E-2</v>
          </cell>
        </row>
        <row r="2578">
          <cell r="A2578">
            <v>40925</v>
          </cell>
          <cell r="B2578">
            <v>3.9790999999999999</v>
          </cell>
          <cell r="C2578">
            <v>3.9791E-2</v>
          </cell>
        </row>
        <row r="2579">
          <cell r="A2579">
            <v>40926</v>
          </cell>
          <cell r="B2579">
            <v>4.0080999999999998</v>
          </cell>
          <cell r="C2579">
            <v>4.0080999999999999E-2</v>
          </cell>
        </row>
        <row r="2580">
          <cell r="A2580">
            <v>40927</v>
          </cell>
          <cell r="B2580">
            <v>4.0354000000000001</v>
          </cell>
          <cell r="C2580">
            <v>4.0354000000000001E-2</v>
          </cell>
        </row>
        <row r="2581">
          <cell r="A2581">
            <v>40928</v>
          </cell>
          <cell r="B2581">
            <v>4.0061999999999998</v>
          </cell>
          <cell r="C2581">
            <v>4.0062E-2</v>
          </cell>
        </row>
        <row r="2582">
          <cell r="A2582">
            <v>40931</v>
          </cell>
          <cell r="B2582">
            <v>4.0614999999999997</v>
          </cell>
          <cell r="C2582">
            <v>4.0614999999999998E-2</v>
          </cell>
        </row>
        <row r="2583">
          <cell r="A2583">
            <v>40932</v>
          </cell>
          <cell r="B2583">
            <v>4.0937000000000001</v>
          </cell>
          <cell r="C2583">
            <v>4.0937000000000001E-2</v>
          </cell>
        </row>
        <row r="2584">
          <cell r="A2584">
            <v>40933</v>
          </cell>
          <cell r="B2584">
            <v>4.0518999999999998</v>
          </cell>
          <cell r="C2584">
            <v>4.0518999999999999E-2</v>
          </cell>
        </row>
        <row r="2585">
          <cell r="A2585">
            <v>40934</v>
          </cell>
          <cell r="B2585">
            <v>4.0566000000000004</v>
          </cell>
          <cell r="C2585">
            <v>4.0566000000000005E-2</v>
          </cell>
        </row>
        <row r="2586">
          <cell r="A2586">
            <v>40935</v>
          </cell>
          <cell r="B2586">
            <v>4.0323000000000002</v>
          </cell>
          <cell r="C2586">
            <v>4.0323000000000005E-2</v>
          </cell>
        </row>
        <row r="2587">
          <cell r="A2587">
            <v>40938</v>
          </cell>
          <cell r="B2587">
            <v>4.0286</v>
          </cell>
          <cell r="C2587">
            <v>4.0286000000000002E-2</v>
          </cell>
        </row>
        <row r="2588">
          <cell r="A2588">
            <v>40939</v>
          </cell>
          <cell r="B2588">
            <v>3.94</v>
          </cell>
          <cell r="C2588">
            <v>3.9399999999999998E-2</v>
          </cell>
        </row>
        <row r="2589">
          <cell r="A2589">
            <v>40940</v>
          </cell>
          <cell r="B2589">
            <v>3.9500999999999999</v>
          </cell>
          <cell r="C2589">
            <v>3.9501000000000001E-2</v>
          </cell>
        </row>
        <row r="2590">
          <cell r="A2590">
            <v>40941</v>
          </cell>
          <cell r="B2590">
            <v>3.9872000000000001</v>
          </cell>
          <cell r="C2590">
            <v>3.9871999999999998E-2</v>
          </cell>
        </row>
        <row r="2591">
          <cell r="A2591">
            <v>40942</v>
          </cell>
          <cell r="B2591">
            <v>4.0221</v>
          </cell>
          <cell r="C2591">
            <v>4.0221E-2</v>
          </cell>
        </row>
        <row r="2592">
          <cell r="A2592">
            <v>40945</v>
          </cell>
          <cell r="B2592">
            <v>4.0224000000000002</v>
          </cell>
          <cell r="C2592">
            <v>4.0224000000000003E-2</v>
          </cell>
        </row>
        <row r="2593">
          <cell r="A2593">
            <v>40946</v>
          </cell>
          <cell r="B2593">
            <v>3.9718</v>
          </cell>
          <cell r="C2593">
            <v>3.9718000000000003E-2</v>
          </cell>
        </row>
        <row r="2594">
          <cell r="A2594">
            <v>40947</v>
          </cell>
          <cell r="B2594">
            <v>4.0323000000000002</v>
          </cell>
          <cell r="C2594">
            <v>4.0323000000000005E-2</v>
          </cell>
        </row>
        <row r="2595">
          <cell r="A2595">
            <v>40948</v>
          </cell>
          <cell r="B2595">
            <v>4.0229999999999997</v>
          </cell>
          <cell r="C2595">
            <v>4.0229999999999995E-2</v>
          </cell>
        </row>
        <row r="2596">
          <cell r="A2596">
            <v>40949</v>
          </cell>
          <cell r="B2596">
            <v>4.0003000000000002</v>
          </cell>
          <cell r="C2596">
            <v>4.0003000000000004E-2</v>
          </cell>
        </row>
        <row r="2597">
          <cell r="A2597">
            <v>40952</v>
          </cell>
          <cell r="B2597">
            <v>4.0073999999999996</v>
          </cell>
          <cell r="C2597">
            <v>4.0073999999999999E-2</v>
          </cell>
        </row>
        <row r="2598">
          <cell r="A2598">
            <v>40953</v>
          </cell>
          <cell r="B2598">
            <v>3.9674</v>
          </cell>
          <cell r="C2598">
            <v>3.9674000000000001E-2</v>
          </cell>
        </row>
        <row r="2599">
          <cell r="A2599">
            <v>40954</v>
          </cell>
          <cell r="B2599">
            <v>3.9590999999999998</v>
          </cell>
          <cell r="C2599">
            <v>3.9591000000000001E-2</v>
          </cell>
        </row>
        <row r="2600">
          <cell r="A2600">
            <v>40955</v>
          </cell>
          <cell r="B2600">
            <v>3.9817</v>
          </cell>
          <cell r="C2600">
            <v>3.9816999999999998E-2</v>
          </cell>
        </row>
        <row r="2601">
          <cell r="A2601">
            <v>40956</v>
          </cell>
          <cell r="B2601">
            <v>4.0201000000000002</v>
          </cell>
          <cell r="C2601">
            <v>4.0201000000000001E-2</v>
          </cell>
        </row>
        <row r="2602">
          <cell r="A2602">
            <v>40960</v>
          </cell>
          <cell r="B2602">
            <v>4.0589000000000004</v>
          </cell>
          <cell r="C2602">
            <v>4.0589000000000007E-2</v>
          </cell>
        </row>
        <row r="2603">
          <cell r="A2603">
            <v>40961</v>
          </cell>
          <cell r="B2603">
            <v>4.0297000000000001</v>
          </cell>
          <cell r="C2603">
            <v>4.0296999999999999E-2</v>
          </cell>
        </row>
        <row r="2604">
          <cell r="A2604">
            <v>40962</v>
          </cell>
          <cell r="B2604">
            <v>4.0286</v>
          </cell>
          <cell r="C2604">
            <v>4.0286000000000002E-2</v>
          </cell>
        </row>
        <row r="2605">
          <cell r="A2605">
            <v>40963</v>
          </cell>
          <cell r="B2605">
            <v>4.0191999999999997</v>
          </cell>
          <cell r="C2605">
            <v>4.0191999999999999E-2</v>
          </cell>
        </row>
        <row r="2606">
          <cell r="A2606">
            <v>40966</v>
          </cell>
          <cell r="B2606">
            <v>4.0152999999999999</v>
          </cell>
          <cell r="C2606">
            <v>4.0153000000000001E-2</v>
          </cell>
        </row>
        <row r="2607">
          <cell r="A2607">
            <v>40967</v>
          </cell>
          <cell r="B2607">
            <v>4.0155000000000003</v>
          </cell>
          <cell r="C2607">
            <v>4.0155000000000003E-2</v>
          </cell>
        </row>
        <row r="2608">
          <cell r="A2608">
            <v>40968</v>
          </cell>
          <cell r="B2608">
            <v>3.9786000000000001</v>
          </cell>
          <cell r="C2608">
            <v>3.9786000000000002E-2</v>
          </cell>
        </row>
        <row r="2609">
          <cell r="A2609">
            <v>40969</v>
          </cell>
          <cell r="B2609">
            <v>3.9990000000000001</v>
          </cell>
          <cell r="C2609">
            <v>3.9989999999999998E-2</v>
          </cell>
        </row>
        <row r="2610">
          <cell r="A2610">
            <v>40970</v>
          </cell>
          <cell r="B2610">
            <v>3.9718</v>
          </cell>
          <cell r="C2610">
            <v>3.9718000000000003E-2</v>
          </cell>
        </row>
        <row r="2611">
          <cell r="A2611">
            <v>40973</v>
          </cell>
          <cell r="B2611">
            <v>3.9632999999999998</v>
          </cell>
          <cell r="C2611">
            <v>3.9633000000000002E-2</v>
          </cell>
        </row>
        <row r="2612">
          <cell r="A2612">
            <v>40974</v>
          </cell>
          <cell r="B2612">
            <v>3.9683000000000002</v>
          </cell>
          <cell r="C2612">
            <v>3.9683000000000003E-2</v>
          </cell>
        </row>
        <row r="2613">
          <cell r="A2613">
            <v>40975</v>
          </cell>
          <cell r="B2613">
            <v>3.9603000000000002</v>
          </cell>
          <cell r="C2613">
            <v>3.9602999999999999E-2</v>
          </cell>
        </row>
        <row r="2614">
          <cell r="A2614">
            <v>40976</v>
          </cell>
          <cell r="B2614">
            <v>4.0079000000000002</v>
          </cell>
          <cell r="C2614">
            <v>4.0079000000000004E-2</v>
          </cell>
        </row>
        <row r="2615">
          <cell r="A2615">
            <v>40977</v>
          </cell>
          <cell r="B2615">
            <v>3.9937999999999998</v>
          </cell>
          <cell r="C2615">
            <v>3.9938000000000001E-2</v>
          </cell>
        </row>
        <row r="2616">
          <cell r="A2616">
            <v>40980</v>
          </cell>
          <cell r="B2616">
            <v>3.9777999999999998</v>
          </cell>
          <cell r="C2616">
            <v>3.9778000000000001E-2</v>
          </cell>
        </row>
        <row r="2617">
          <cell r="A2617">
            <v>40981</v>
          </cell>
          <cell r="B2617">
            <v>4.0130999999999997</v>
          </cell>
          <cell r="C2617">
            <v>4.0131E-2</v>
          </cell>
        </row>
        <row r="2618">
          <cell r="A2618">
            <v>40982</v>
          </cell>
          <cell r="B2618">
            <v>4.0011999999999999</v>
          </cell>
          <cell r="C2618">
            <v>4.0011999999999999E-2</v>
          </cell>
        </row>
        <row r="2619">
          <cell r="A2619">
            <v>40983</v>
          </cell>
          <cell r="B2619">
            <v>4.1039000000000003</v>
          </cell>
          <cell r="C2619">
            <v>4.1039000000000006E-2</v>
          </cell>
        </row>
        <row r="2620">
          <cell r="A2620">
            <v>40984</v>
          </cell>
          <cell r="B2620">
            <v>4.1424000000000003</v>
          </cell>
          <cell r="C2620">
            <v>4.1424000000000002E-2</v>
          </cell>
        </row>
        <row r="2621">
          <cell r="A2621">
            <v>40987</v>
          </cell>
          <cell r="B2621">
            <v>4.1302000000000003</v>
          </cell>
          <cell r="C2621">
            <v>4.1302000000000005E-2</v>
          </cell>
        </row>
        <row r="2622">
          <cell r="A2622">
            <v>40988</v>
          </cell>
          <cell r="B2622">
            <v>4.1558000000000002</v>
          </cell>
          <cell r="C2622">
            <v>4.1558000000000005E-2</v>
          </cell>
        </row>
        <row r="2623">
          <cell r="A2623">
            <v>40989</v>
          </cell>
          <cell r="B2623">
            <v>4.1176000000000004</v>
          </cell>
          <cell r="C2623">
            <v>4.1176000000000004E-2</v>
          </cell>
        </row>
        <row r="2624">
          <cell r="A2624">
            <v>40990</v>
          </cell>
          <cell r="B2624">
            <v>4.0881999999999996</v>
          </cell>
          <cell r="C2624">
            <v>4.0881999999999995E-2</v>
          </cell>
        </row>
        <row r="2625">
          <cell r="A2625">
            <v>40991</v>
          </cell>
          <cell r="B2625">
            <v>4.0824999999999996</v>
          </cell>
          <cell r="C2625">
            <v>4.0824999999999993E-2</v>
          </cell>
        </row>
        <row r="2626">
          <cell r="A2626">
            <v>40994</v>
          </cell>
          <cell r="B2626">
            <v>4.0731999999999999</v>
          </cell>
          <cell r="C2626">
            <v>4.0731999999999997E-2</v>
          </cell>
        </row>
        <row r="2627">
          <cell r="A2627">
            <v>40995</v>
          </cell>
          <cell r="B2627">
            <v>4.0724999999999998</v>
          </cell>
          <cell r="C2627">
            <v>4.0724999999999997E-2</v>
          </cell>
        </row>
        <row r="2628">
          <cell r="A2628">
            <v>40996</v>
          </cell>
          <cell r="B2628">
            <v>4.0197000000000003</v>
          </cell>
          <cell r="C2628">
            <v>4.0197000000000004E-2</v>
          </cell>
        </row>
        <row r="2629">
          <cell r="A2629">
            <v>40997</v>
          </cell>
          <cell r="B2629">
            <v>3.9950999999999999</v>
          </cell>
          <cell r="C2629">
            <v>3.9951E-2</v>
          </cell>
        </row>
        <row r="2630">
          <cell r="A2630">
            <v>40998</v>
          </cell>
          <cell r="B2630">
            <v>4.0057</v>
          </cell>
          <cell r="C2630">
            <v>4.0057000000000002E-2</v>
          </cell>
        </row>
        <row r="2631">
          <cell r="A2631">
            <v>41001</v>
          </cell>
          <cell r="B2631">
            <v>4.0133999999999999</v>
          </cell>
          <cell r="C2631">
            <v>4.0133999999999996E-2</v>
          </cell>
        </row>
        <row r="2632">
          <cell r="A2632">
            <v>41002</v>
          </cell>
          <cell r="B2632">
            <v>4.0114000000000001</v>
          </cell>
          <cell r="C2632">
            <v>4.0114000000000004E-2</v>
          </cell>
        </row>
        <row r="2633">
          <cell r="A2633">
            <v>41003</v>
          </cell>
          <cell r="B2633">
            <v>4.0823999999999998</v>
          </cell>
          <cell r="C2633">
            <v>4.0823999999999999E-2</v>
          </cell>
        </row>
        <row r="2634">
          <cell r="A2634">
            <v>41004</v>
          </cell>
          <cell r="B2634">
            <v>4.0317999999999996</v>
          </cell>
          <cell r="C2634">
            <v>4.0317999999999993E-2</v>
          </cell>
        </row>
        <row r="2635">
          <cell r="A2635">
            <v>41008</v>
          </cell>
          <cell r="B2635">
            <v>3.9723999999999999</v>
          </cell>
          <cell r="C2635">
            <v>3.9724000000000002E-2</v>
          </cell>
        </row>
        <row r="2636">
          <cell r="A2636">
            <v>41009</v>
          </cell>
          <cell r="B2636">
            <v>3.9672999999999998</v>
          </cell>
          <cell r="C2636">
            <v>3.9673E-2</v>
          </cell>
        </row>
        <row r="2637">
          <cell r="A2637">
            <v>41010</v>
          </cell>
          <cell r="B2637">
            <v>3.9222999999999999</v>
          </cell>
          <cell r="C2637">
            <v>3.9223000000000001E-2</v>
          </cell>
        </row>
        <row r="2638">
          <cell r="A2638">
            <v>41011</v>
          </cell>
          <cell r="B2638">
            <v>3.9378000000000002</v>
          </cell>
          <cell r="C2638">
            <v>3.9378000000000003E-2</v>
          </cell>
        </row>
        <row r="2639">
          <cell r="A2639">
            <v>41012</v>
          </cell>
          <cell r="B2639">
            <v>3.9596</v>
          </cell>
          <cell r="C2639">
            <v>3.9595999999999999E-2</v>
          </cell>
        </row>
        <row r="2640">
          <cell r="A2640">
            <v>41015</v>
          </cell>
          <cell r="B2640">
            <v>3.9165000000000001</v>
          </cell>
          <cell r="C2640">
            <v>3.9164999999999998E-2</v>
          </cell>
        </row>
        <row r="2641">
          <cell r="A2641">
            <v>41016</v>
          </cell>
          <cell r="B2641">
            <v>3.9803000000000002</v>
          </cell>
          <cell r="C2641">
            <v>3.9803000000000005E-2</v>
          </cell>
        </row>
        <row r="2642">
          <cell r="A2642">
            <v>41017</v>
          </cell>
          <cell r="B2642">
            <v>3.9901</v>
          </cell>
          <cell r="C2642">
            <v>3.9900999999999999E-2</v>
          </cell>
        </row>
        <row r="2643">
          <cell r="A2643">
            <v>41018</v>
          </cell>
          <cell r="B2643">
            <v>3.9912999999999998</v>
          </cell>
          <cell r="C2643">
            <v>3.9912999999999997E-2</v>
          </cell>
        </row>
        <row r="2644">
          <cell r="A2644">
            <v>41019</v>
          </cell>
          <cell r="B2644">
            <v>3.9843999999999999</v>
          </cell>
          <cell r="C2644">
            <v>3.9843999999999997E-2</v>
          </cell>
        </row>
        <row r="2645">
          <cell r="A2645">
            <v>41022</v>
          </cell>
          <cell r="B2645">
            <v>4.0082000000000004</v>
          </cell>
          <cell r="C2645">
            <v>4.0082000000000007E-2</v>
          </cell>
        </row>
        <row r="2646">
          <cell r="A2646">
            <v>41023</v>
          </cell>
          <cell r="B2646">
            <v>4.0449999999999999</v>
          </cell>
          <cell r="C2646">
            <v>4.045E-2</v>
          </cell>
        </row>
        <row r="2647">
          <cell r="A2647">
            <v>41024</v>
          </cell>
          <cell r="B2647">
            <v>4.0377999999999998</v>
          </cell>
          <cell r="C2647">
            <v>4.0377999999999997E-2</v>
          </cell>
        </row>
        <row r="2648">
          <cell r="A2648">
            <v>41025</v>
          </cell>
          <cell r="B2648">
            <v>4.0773999999999999</v>
          </cell>
          <cell r="C2648">
            <v>4.0773999999999998E-2</v>
          </cell>
        </row>
        <row r="2649">
          <cell r="A2649">
            <v>41026</v>
          </cell>
          <cell r="B2649">
            <v>4.0622999999999996</v>
          </cell>
          <cell r="C2649">
            <v>4.0622999999999992E-2</v>
          </cell>
        </row>
        <row r="2650">
          <cell r="A2650">
            <v>41029</v>
          </cell>
          <cell r="B2650">
            <v>4.0750999999999999</v>
          </cell>
          <cell r="C2650">
            <v>4.0751000000000002E-2</v>
          </cell>
        </row>
        <row r="2651">
          <cell r="A2651">
            <v>41030</v>
          </cell>
          <cell r="B2651">
            <v>4.0602</v>
          </cell>
          <cell r="C2651">
            <v>4.0601999999999999E-2</v>
          </cell>
        </row>
        <row r="2652">
          <cell r="A2652">
            <v>41031</v>
          </cell>
          <cell r="B2652">
            <v>4.0608000000000004</v>
          </cell>
          <cell r="C2652">
            <v>4.0608000000000005E-2</v>
          </cell>
        </row>
        <row r="2653">
          <cell r="A2653">
            <v>41032</v>
          </cell>
          <cell r="B2653">
            <v>4.0265000000000004</v>
          </cell>
          <cell r="C2653">
            <v>4.0265000000000002E-2</v>
          </cell>
        </row>
        <row r="2654">
          <cell r="A2654">
            <v>41033</v>
          </cell>
          <cell r="B2654">
            <v>4.0202999999999998</v>
          </cell>
          <cell r="C2654">
            <v>4.0202999999999996E-2</v>
          </cell>
        </row>
        <row r="2655">
          <cell r="A2655">
            <v>41036</v>
          </cell>
          <cell r="B2655">
            <v>3.9802</v>
          </cell>
          <cell r="C2655">
            <v>3.9801999999999997E-2</v>
          </cell>
        </row>
        <row r="2656">
          <cell r="A2656">
            <v>41037</v>
          </cell>
          <cell r="B2656">
            <v>3.9832999999999998</v>
          </cell>
          <cell r="C2656">
            <v>3.9833E-2</v>
          </cell>
        </row>
        <row r="2657">
          <cell r="A2657">
            <v>41038</v>
          </cell>
          <cell r="B2657">
            <v>3.9533999999999998</v>
          </cell>
          <cell r="C2657">
            <v>3.9534E-2</v>
          </cell>
        </row>
        <row r="2658">
          <cell r="A2658">
            <v>41039</v>
          </cell>
          <cell r="B2658">
            <v>3.9672000000000001</v>
          </cell>
          <cell r="C2658">
            <v>3.9671999999999999E-2</v>
          </cell>
        </row>
        <row r="2659">
          <cell r="A2659">
            <v>41040</v>
          </cell>
          <cell r="B2659">
            <v>3.9723000000000002</v>
          </cell>
          <cell r="C2659">
            <v>3.9723000000000001E-2</v>
          </cell>
        </row>
        <row r="2660">
          <cell r="A2660">
            <v>41043</v>
          </cell>
          <cell r="B2660">
            <v>3.9266999999999999</v>
          </cell>
          <cell r="C2660">
            <v>3.9266999999999996E-2</v>
          </cell>
        </row>
        <row r="2661">
          <cell r="A2661">
            <v>41044</v>
          </cell>
          <cell r="B2661">
            <v>3.9007000000000001</v>
          </cell>
          <cell r="C2661">
            <v>3.9007E-2</v>
          </cell>
        </row>
        <row r="2662">
          <cell r="A2662">
            <v>41045</v>
          </cell>
          <cell r="B2662">
            <v>3.9203999999999999</v>
          </cell>
          <cell r="C2662">
            <v>3.9203999999999996E-2</v>
          </cell>
        </row>
        <row r="2663">
          <cell r="A2663">
            <v>41046</v>
          </cell>
          <cell r="B2663">
            <v>3.9291999999999998</v>
          </cell>
          <cell r="C2663">
            <v>3.9292000000000001E-2</v>
          </cell>
        </row>
        <row r="2664">
          <cell r="A2664">
            <v>41047</v>
          </cell>
          <cell r="B2664">
            <v>3.9098000000000002</v>
          </cell>
          <cell r="C2664">
            <v>3.9098000000000001E-2</v>
          </cell>
        </row>
        <row r="2665">
          <cell r="A2665">
            <v>41051</v>
          </cell>
          <cell r="B2665">
            <v>3.9539</v>
          </cell>
          <cell r="C2665">
            <v>3.9538999999999998E-2</v>
          </cell>
        </row>
        <row r="2666">
          <cell r="A2666">
            <v>41052</v>
          </cell>
          <cell r="B2666">
            <v>3.9483000000000001</v>
          </cell>
          <cell r="C2666">
            <v>3.9483000000000004E-2</v>
          </cell>
        </row>
        <row r="2667">
          <cell r="A2667">
            <v>41053</v>
          </cell>
          <cell r="B2667">
            <v>3.9150999999999998</v>
          </cell>
          <cell r="C2667">
            <v>3.9150999999999998E-2</v>
          </cell>
        </row>
        <row r="2668">
          <cell r="A2668">
            <v>41054</v>
          </cell>
          <cell r="B2668">
            <v>3.9068000000000001</v>
          </cell>
          <cell r="C2668">
            <v>3.9067999999999999E-2</v>
          </cell>
        </row>
        <row r="2669">
          <cell r="A2669">
            <v>41057</v>
          </cell>
          <cell r="B2669">
            <v>3.8605</v>
          </cell>
          <cell r="C2669">
            <v>3.8605E-2</v>
          </cell>
        </row>
        <row r="2670">
          <cell r="A2670">
            <v>41058</v>
          </cell>
          <cell r="B2670">
            <v>3.9289999999999998</v>
          </cell>
          <cell r="C2670">
            <v>3.9289999999999999E-2</v>
          </cell>
        </row>
        <row r="2671">
          <cell r="A2671">
            <v>41059</v>
          </cell>
          <cell r="B2671">
            <v>3.9297</v>
          </cell>
          <cell r="C2671">
            <v>3.9296999999999999E-2</v>
          </cell>
        </row>
        <row r="2672">
          <cell r="A2672">
            <v>41060</v>
          </cell>
          <cell r="B2672">
            <v>3.8748999999999998</v>
          </cell>
          <cell r="C2672">
            <v>3.8748999999999999E-2</v>
          </cell>
        </row>
        <row r="2673">
          <cell r="A2673">
            <v>41061</v>
          </cell>
          <cell r="B2673">
            <v>3.8485999999999998</v>
          </cell>
          <cell r="C2673">
            <v>3.8485999999999999E-2</v>
          </cell>
        </row>
        <row r="2674">
          <cell r="A2674">
            <v>41064</v>
          </cell>
          <cell r="B2674">
            <v>3.7847</v>
          </cell>
          <cell r="C2674">
            <v>3.7846999999999999E-2</v>
          </cell>
        </row>
        <row r="2675">
          <cell r="A2675">
            <v>41065</v>
          </cell>
          <cell r="B2675">
            <v>3.8357000000000001</v>
          </cell>
          <cell r="C2675">
            <v>3.8357000000000002E-2</v>
          </cell>
        </row>
        <row r="2676">
          <cell r="A2676">
            <v>41066</v>
          </cell>
          <cell r="B2676">
            <v>3.8927</v>
          </cell>
          <cell r="C2676">
            <v>3.8927000000000003E-2</v>
          </cell>
        </row>
        <row r="2677">
          <cell r="A2677">
            <v>41067</v>
          </cell>
          <cell r="B2677">
            <v>3.9563999999999999</v>
          </cell>
          <cell r="C2677">
            <v>3.9564000000000002E-2</v>
          </cell>
        </row>
        <row r="2678">
          <cell r="A2678">
            <v>41068</v>
          </cell>
          <cell r="B2678">
            <v>3.9878</v>
          </cell>
          <cell r="C2678">
            <v>3.9877999999999997E-2</v>
          </cell>
        </row>
        <row r="2679">
          <cell r="A2679">
            <v>41071</v>
          </cell>
          <cell r="B2679">
            <v>3.9116</v>
          </cell>
          <cell r="C2679">
            <v>3.9115999999999998E-2</v>
          </cell>
        </row>
        <row r="2680">
          <cell r="A2680">
            <v>41072</v>
          </cell>
          <cell r="B2680">
            <v>3.9396</v>
          </cell>
          <cell r="C2680">
            <v>3.9396E-2</v>
          </cell>
        </row>
        <row r="2681">
          <cell r="A2681">
            <v>41073</v>
          </cell>
          <cell r="B2681">
            <v>3.9405000000000001</v>
          </cell>
          <cell r="C2681">
            <v>3.9405000000000003E-2</v>
          </cell>
        </row>
        <row r="2682">
          <cell r="A2682">
            <v>41074</v>
          </cell>
          <cell r="B2682">
            <v>3.9167000000000001</v>
          </cell>
          <cell r="C2682">
            <v>3.9167E-2</v>
          </cell>
        </row>
        <row r="2683">
          <cell r="A2683">
            <v>41075</v>
          </cell>
          <cell r="B2683">
            <v>3.9376000000000002</v>
          </cell>
          <cell r="C2683">
            <v>3.9376000000000001E-2</v>
          </cell>
        </row>
        <row r="2684">
          <cell r="A2684">
            <v>41078</v>
          </cell>
          <cell r="B2684">
            <v>3.9060000000000001</v>
          </cell>
          <cell r="C2684">
            <v>3.9060000000000004E-2</v>
          </cell>
        </row>
        <row r="2685">
          <cell r="A2685">
            <v>41079</v>
          </cell>
          <cell r="B2685">
            <v>3.9255</v>
          </cell>
          <cell r="C2685">
            <v>3.9254999999999998E-2</v>
          </cell>
        </row>
        <row r="2686">
          <cell r="A2686">
            <v>41080</v>
          </cell>
          <cell r="B2686">
            <v>3.9409000000000001</v>
          </cell>
          <cell r="C2686">
            <v>3.9409E-2</v>
          </cell>
        </row>
        <row r="2687">
          <cell r="A2687">
            <v>41081</v>
          </cell>
          <cell r="B2687">
            <v>3.8980999999999999</v>
          </cell>
          <cell r="C2687">
            <v>3.8981000000000002E-2</v>
          </cell>
        </row>
        <row r="2688">
          <cell r="A2688">
            <v>41082</v>
          </cell>
          <cell r="B2688">
            <v>3.9363999999999999</v>
          </cell>
          <cell r="C2688">
            <v>3.9363999999999996E-2</v>
          </cell>
        </row>
        <row r="2689">
          <cell r="A2689">
            <v>41085</v>
          </cell>
          <cell r="B2689">
            <v>3.8807999999999998</v>
          </cell>
          <cell r="C2689">
            <v>3.8807999999999995E-2</v>
          </cell>
        </row>
        <row r="2690">
          <cell r="A2690">
            <v>41086</v>
          </cell>
          <cell r="B2690">
            <v>3.9089999999999998</v>
          </cell>
          <cell r="C2690">
            <v>3.909E-2</v>
          </cell>
        </row>
        <row r="2691">
          <cell r="A2691">
            <v>41087</v>
          </cell>
          <cell r="B2691">
            <v>3.9075000000000002</v>
          </cell>
          <cell r="C2691">
            <v>3.9074999999999999E-2</v>
          </cell>
        </row>
        <row r="2692">
          <cell r="A2692">
            <v>41088</v>
          </cell>
          <cell r="B2692">
            <v>3.8603999999999998</v>
          </cell>
          <cell r="C2692">
            <v>3.8603999999999999E-2</v>
          </cell>
        </row>
        <row r="2693">
          <cell r="A2693">
            <v>41089</v>
          </cell>
          <cell r="B2693">
            <v>3.9171</v>
          </cell>
          <cell r="C2693">
            <v>3.9170999999999997E-2</v>
          </cell>
        </row>
        <row r="2694">
          <cell r="A2694">
            <v>41093</v>
          </cell>
          <cell r="B2694">
            <v>3.9096000000000002</v>
          </cell>
          <cell r="C2694">
            <v>3.9095999999999999E-2</v>
          </cell>
        </row>
        <row r="2695">
          <cell r="A2695">
            <v>41094</v>
          </cell>
          <cell r="B2695">
            <v>3.8658000000000001</v>
          </cell>
          <cell r="C2695">
            <v>3.8657999999999998E-2</v>
          </cell>
        </row>
        <row r="2696">
          <cell r="A2696">
            <v>41095</v>
          </cell>
          <cell r="B2696">
            <v>3.8740000000000001</v>
          </cell>
          <cell r="C2696">
            <v>3.8740000000000004E-2</v>
          </cell>
        </row>
        <row r="2697">
          <cell r="A2697">
            <v>41096</v>
          </cell>
          <cell r="B2697">
            <v>3.8552</v>
          </cell>
          <cell r="C2697">
            <v>3.8552000000000003E-2</v>
          </cell>
        </row>
        <row r="2698">
          <cell r="A2698">
            <v>41099</v>
          </cell>
          <cell r="B2698">
            <v>3.8388</v>
          </cell>
          <cell r="C2698">
            <v>3.8387999999999999E-2</v>
          </cell>
        </row>
        <row r="2699">
          <cell r="A2699">
            <v>41100</v>
          </cell>
          <cell r="B2699">
            <v>3.8233999999999999</v>
          </cell>
          <cell r="C2699">
            <v>3.8233999999999997E-2</v>
          </cell>
        </row>
        <row r="2700">
          <cell r="A2700">
            <v>41101</v>
          </cell>
          <cell r="B2700">
            <v>3.8452999999999999</v>
          </cell>
          <cell r="C2700">
            <v>3.8453000000000001E-2</v>
          </cell>
        </row>
        <row r="2701">
          <cell r="A2701">
            <v>41102</v>
          </cell>
          <cell r="B2701">
            <v>3.7921</v>
          </cell>
          <cell r="C2701">
            <v>3.7921000000000003E-2</v>
          </cell>
        </row>
        <row r="2702">
          <cell r="A2702">
            <v>41103</v>
          </cell>
          <cell r="B2702">
            <v>3.8105000000000002</v>
          </cell>
          <cell r="C2702">
            <v>3.8105E-2</v>
          </cell>
        </row>
        <row r="2703">
          <cell r="A2703">
            <v>41106</v>
          </cell>
          <cell r="B2703">
            <v>3.7848999999999999</v>
          </cell>
          <cell r="C2703">
            <v>3.7849000000000001E-2</v>
          </cell>
        </row>
        <row r="2704">
          <cell r="A2704">
            <v>41107</v>
          </cell>
          <cell r="B2704">
            <v>3.7886000000000002</v>
          </cell>
          <cell r="C2704">
            <v>3.7886000000000003E-2</v>
          </cell>
        </row>
        <row r="2705">
          <cell r="A2705">
            <v>41108</v>
          </cell>
          <cell r="B2705">
            <v>3.7738</v>
          </cell>
          <cell r="C2705">
            <v>3.7738000000000001E-2</v>
          </cell>
        </row>
        <row r="2706">
          <cell r="A2706">
            <v>41109</v>
          </cell>
          <cell r="B2706">
            <v>3.7993999999999999</v>
          </cell>
          <cell r="C2706">
            <v>3.7994E-2</v>
          </cell>
        </row>
        <row r="2707">
          <cell r="A2707">
            <v>41110</v>
          </cell>
          <cell r="B2707">
            <v>3.7624</v>
          </cell>
          <cell r="C2707">
            <v>3.7623999999999998E-2</v>
          </cell>
        </row>
        <row r="2708">
          <cell r="A2708">
            <v>41113</v>
          </cell>
          <cell r="B2708">
            <v>3.738</v>
          </cell>
          <cell r="C2708">
            <v>3.7379999999999997E-2</v>
          </cell>
        </row>
        <row r="2709">
          <cell r="A2709">
            <v>41114</v>
          </cell>
          <cell r="B2709">
            <v>3.74</v>
          </cell>
          <cell r="C2709">
            <v>3.7400000000000003E-2</v>
          </cell>
        </row>
        <row r="2710">
          <cell r="A2710">
            <v>41115</v>
          </cell>
          <cell r="B2710">
            <v>3.7517999999999998</v>
          </cell>
          <cell r="C2710">
            <v>3.7517999999999996E-2</v>
          </cell>
        </row>
        <row r="2711">
          <cell r="A2711">
            <v>41116</v>
          </cell>
          <cell r="B2711">
            <v>3.8069000000000002</v>
          </cell>
          <cell r="C2711">
            <v>3.8068999999999999E-2</v>
          </cell>
        </row>
        <row r="2712">
          <cell r="A2712">
            <v>41117</v>
          </cell>
          <cell r="B2712">
            <v>3.8650000000000002</v>
          </cell>
          <cell r="C2712">
            <v>3.8650000000000004E-2</v>
          </cell>
        </row>
        <row r="2713">
          <cell r="A2713">
            <v>41120</v>
          </cell>
          <cell r="B2713">
            <v>3.8365999999999998</v>
          </cell>
          <cell r="C2713">
            <v>3.8365999999999997E-2</v>
          </cell>
        </row>
        <row r="2714">
          <cell r="A2714">
            <v>41121</v>
          </cell>
          <cell r="B2714">
            <v>3.7858999999999998</v>
          </cell>
          <cell r="C2714">
            <v>3.7858999999999997E-2</v>
          </cell>
        </row>
        <row r="2715">
          <cell r="A2715">
            <v>41122</v>
          </cell>
          <cell r="B2715">
            <v>3.8065000000000002</v>
          </cell>
          <cell r="C2715">
            <v>3.8065000000000002E-2</v>
          </cell>
        </row>
        <row r="2716">
          <cell r="A2716">
            <v>41123</v>
          </cell>
          <cell r="B2716">
            <v>3.7566000000000002</v>
          </cell>
          <cell r="C2716">
            <v>3.7566000000000002E-2</v>
          </cell>
        </row>
        <row r="2717">
          <cell r="A2717">
            <v>41124</v>
          </cell>
          <cell r="B2717">
            <v>3.8134000000000001</v>
          </cell>
          <cell r="C2717">
            <v>3.8134000000000001E-2</v>
          </cell>
        </row>
        <row r="2718">
          <cell r="A2718">
            <v>41128</v>
          </cell>
          <cell r="B2718">
            <v>3.8889</v>
          </cell>
          <cell r="C2718">
            <v>3.8889E-2</v>
          </cell>
        </row>
        <row r="2719">
          <cell r="A2719">
            <v>41129</v>
          </cell>
          <cell r="B2719">
            <v>3.8555999999999999</v>
          </cell>
          <cell r="C2719">
            <v>3.8556E-2</v>
          </cell>
        </row>
        <row r="2720">
          <cell r="A2720">
            <v>41130</v>
          </cell>
          <cell r="B2720">
            <v>3.8411</v>
          </cell>
          <cell r="C2720">
            <v>3.8411000000000001E-2</v>
          </cell>
        </row>
        <row r="2721">
          <cell r="A2721">
            <v>41131</v>
          </cell>
          <cell r="B2721">
            <v>3.8206000000000002</v>
          </cell>
          <cell r="C2721">
            <v>3.8206000000000004E-2</v>
          </cell>
        </row>
        <row r="2722">
          <cell r="A2722">
            <v>41134</v>
          </cell>
          <cell r="B2722">
            <v>3.8248000000000002</v>
          </cell>
          <cell r="C2722">
            <v>3.8248000000000004E-2</v>
          </cell>
        </row>
        <row r="2723">
          <cell r="A2723">
            <v>41135</v>
          </cell>
          <cell r="B2723">
            <v>3.8573</v>
          </cell>
          <cell r="C2723">
            <v>3.8572999999999996E-2</v>
          </cell>
        </row>
        <row r="2724">
          <cell r="A2724">
            <v>41136</v>
          </cell>
          <cell r="B2724">
            <v>3.9314</v>
          </cell>
          <cell r="C2724">
            <v>3.9314000000000002E-2</v>
          </cell>
        </row>
        <row r="2725">
          <cell r="A2725">
            <v>41137</v>
          </cell>
          <cell r="B2725">
            <v>3.9506999999999999</v>
          </cell>
          <cell r="C2725">
            <v>3.9507E-2</v>
          </cell>
        </row>
        <row r="2726">
          <cell r="A2726">
            <v>41138</v>
          </cell>
          <cell r="B2726">
            <v>3.952</v>
          </cell>
          <cell r="C2726">
            <v>3.952E-2</v>
          </cell>
        </row>
        <row r="2727">
          <cell r="A2727">
            <v>41141</v>
          </cell>
          <cell r="B2727">
            <v>3.9594</v>
          </cell>
          <cell r="C2727">
            <v>3.9593999999999997E-2</v>
          </cell>
        </row>
        <row r="2728">
          <cell r="A2728">
            <v>41142</v>
          </cell>
          <cell r="B2728">
            <v>3.9470999999999998</v>
          </cell>
          <cell r="C2728">
            <v>3.9470999999999999E-2</v>
          </cell>
        </row>
        <row r="2729">
          <cell r="A2729">
            <v>41143</v>
          </cell>
          <cell r="B2729">
            <v>3.8896999999999999</v>
          </cell>
          <cell r="C2729">
            <v>3.8897000000000001E-2</v>
          </cell>
        </row>
        <row r="2730">
          <cell r="A2730">
            <v>41144</v>
          </cell>
          <cell r="B2730">
            <v>3.8763000000000001</v>
          </cell>
          <cell r="C2730">
            <v>3.8762999999999999E-2</v>
          </cell>
        </row>
        <row r="2731">
          <cell r="A2731">
            <v>41145</v>
          </cell>
          <cell r="B2731">
            <v>3.8782999999999999</v>
          </cell>
          <cell r="C2731">
            <v>3.8782999999999998E-2</v>
          </cell>
        </row>
        <row r="2732">
          <cell r="A2732">
            <v>41148</v>
          </cell>
          <cell r="B2732">
            <v>3.8584000000000001</v>
          </cell>
          <cell r="C2732">
            <v>3.8584E-2</v>
          </cell>
        </row>
        <row r="2733">
          <cell r="A2733">
            <v>41149</v>
          </cell>
          <cell r="B2733">
            <v>3.823</v>
          </cell>
          <cell r="C2733">
            <v>3.823E-2</v>
          </cell>
        </row>
        <row r="2734">
          <cell r="A2734">
            <v>41150</v>
          </cell>
          <cell r="B2734">
            <v>3.8363</v>
          </cell>
          <cell r="C2734">
            <v>3.8363000000000001E-2</v>
          </cell>
        </row>
        <row r="2735">
          <cell r="A2735">
            <v>41151</v>
          </cell>
          <cell r="B2735">
            <v>3.8153999999999999</v>
          </cell>
          <cell r="C2735">
            <v>3.8154E-2</v>
          </cell>
        </row>
        <row r="2736">
          <cell r="A2736">
            <v>41152</v>
          </cell>
          <cell r="B2736">
            <v>3.7925</v>
          </cell>
          <cell r="C2736">
            <v>3.7925E-2</v>
          </cell>
        </row>
        <row r="2737">
          <cell r="A2737">
            <v>41156</v>
          </cell>
          <cell r="B2737">
            <v>3.7814999999999999</v>
          </cell>
          <cell r="C2737">
            <v>3.7815000000000001E-2</v>
          </cell>
        </row>
        <row r="2738">
          <cell r="A2738">
            <v>41157</v>
          </cell>
          <cell r="B2738">
            <v>3.7949999999999999</v>
          </cell>
          <cell r="C2738">
            <v>3.7949999999999998E-2</v>
          </cell>
        </row>
        <row r="2739">
          <cell r="A2739">
            <v>41158</v>
          </cell>
          <cell r="B2739">
            <v>3.8738999999999999</v>
          </cell>
          <cell r="C2739">
            <v>3.8738999999999996E-2</v>
          </cell>
        </row>
        <row r="2740">
          <cell r="A2740">
            <v>41159</v>
          </cell>
          <cell r="B2740">
            <v>3.895</v>
          </cell>
          <cell r="C2740">
            <v>3.8949999999999999E-2</v>
          </cell>
        </row>
        <row r="2741">
          <cell r="A2741">
            <v>41162</v>
          </cell>
          <cell r="B2741">
            <v>3.8767999999999998</v>
          </cell>
          <cell r="C2741">
            <v>3.8767999999999997E-2</v>
          </cell>
        </row>
        <row r="2742">
          <cell r="A2742">
            <v>41163</v>
          </cell>
          <cell r="B2742">
            <v>3.9096000000000002</v>
          </cell>
          <cell r="C2742">
            <v>3.9095999999999999E-2</v>
          </cell>
        </row>
        <row r="2743">
          <cell r="A2743">
            <v>41164</v>
          </cell>
          <cell r="B2743">
            <v>3.9525000000000001</v>
          </cell>
          <cell r="C2743">
            <v>3.9525000000000005E-2</v>
          </cell>
        </row>
        <row r="2744">
          <cell r="A2744">
            <v>41165</v>
          </cell>
          <cell r="B2744">
            <v>3.9344999999999999</v>
          </cell>
          <cell r="C2744">
            <v>3.9344999999999998E-2</v>
          </cell>
        </row>
        <row r="2745">
          <cell r="A2745">
            <v>41166</v>
          </cell>
          <cell r="B2745">
            <v>4.0137</v>
          </cell>
          <cell r="C2745">
            <v>4.0136999999999999E-2</v>
          </cell>
        </row>
        <row r="2746">
          <cell r="A2746">
            <v>41169</v>
          </cell>
          <cell r="B2746">
            <v>3.9807999999999999</v>
          </cell>
          <cell r="C2746">
            <v>3.9807999999999996E-2</v>
          </cell>
        </row>
        <row r="2747">
          <cell r="A2747">
            <v>41170</v>
          </cell>
          <cell r="B2747">
            <v>3.9411</v>
          </cell>
          <cell r="C2747">
            <v>3.9411000000000002E-2</v>
          </cell>
        </row>
        <row r="2748">
          <cell r="A2748">
            <v>41171</v>
          </cell>
          <cell r="B2748">
            <v>3.9051999999999998</v>
          </cell>
          <cell r="C2748">
            <v>3.9051999999999996E-2</v>
          </cell>
        </row>
        <row r="2749">
          <cell r="A2749">
            <v>41172</v>
          </cell>
          <cell r="B2749">
            <v>3.8807</v>
          </cell>
          <cell r="C2749">
            <v>3.8807000000000001E-2</v>
          </cell>
        </row>
        <row r="2750">
          <cell r="A2750">
            <v>41173</v>
          </cell>
          <cell r="B2750">
            <v>3.8576999999999999</v>
          </cell>
          <cell r="C2750">
            <v>3.8577E-2</v>
          </cell>
        </row>
        <row r="2751">
          <cell r="A2751">
            <v>41176</v>
          </cell>
          <cell r="B2751">
            <v>3.8275999999999999</v>
          </cell>
          <cell r="C2751">
            <v>3.8275999999999998E-2</v>
          </cell>
        </row>
        <row r="2752">
          <cell r="A2752">
            <v>41177</v>
          </cell>
          <cell r="B2752">
            <v>3.8229000000000002</v>
          </cell>
          <cell r="C2752">
            <v>3.8228999999999999E-2</v>
          </cell>
        </row>
        <row r="2753">
          <cell r="A2753">
            <v>41178</v>
          </cell>
          <cell r="B2753">
            <v>3.7633999999999999</v>
          </cell>
          <cell r="C2753">
            <v>3.7634000000000001E-2</v>
          </cell>
        </row>
        <row r="2754">
          <cell r="A2754">
            <v>41179</v>
          </cell>
          <cell r="B2754">
            <v>3.7755000000000001</v>
          </cell>
          <cell r="C2754">
            <v>3.7755000000000004E-2</v>
          </cell>
        </row>
        <row r="2755">
          <cell r="A2755">
            <v>41180</v>
          </cell>
          <cell r="B2755">
            <v>3.7688000000000001</v>
          </cell>
          <cell r="C2755">
            <v>3.7687999999999999E-2</v>
          </cell>
        </row>
        <row r="2756">
          <cell r="A2756">
            <v>41183</v>
          </cell>
          <cell r="B2756">
            <v>3.7662</v>
          </cell>
          <cell r="C2756">
            <v>3.7662000000000001E-2</v>
          </cell>
        </row>
        <row r="2757">
          <cell r="A2757">
            <v>41184</v>
          </cell>
          <cell r="B2757">
            <v>3.7633000000000001</v>
          </cell>
          <cell r="C2757">
            <v>3.7633E-2</v>
          </cell>
        </row>
        <row r="2758">
          <cell r="A2758">
            <v>41185</v>
          </cell>
          <cell r="B2758">
            <v>3.7633999999999999</v>
          </cell>
          <cell r="C2758">
            <v>3.7634000000000001E-2</v>
          </cell>
        </row>
      </sheetData>
      <sheetData sheetId="63">
        <row r="10">
          <cell r="A10">
            <v>39399</v>
          </cell>
        </row>
      </sheetData>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2021"/>
      <sheetName val="2021 Benchmarking Calculations"/>
      <sheetName val="Validation 2021"/>
      <sheetName val="Scorecard Data 2021"/>
      <sheetName val="HON Backcast 2021"/>
      <sheetName val="Table 1 2021"/>
      <sheetName val="Table 2 2021"/>
      <sheetName val="Table 3a 2021"/>
      <sheetName val="Table 3b 2021"/>
      <sheetName val="Table 4 2021"/>
      <sheetName val="Table 5 2021"/>
      <sheetName val="Amalgamations 2021"/>
      <sheetName val="2021 Customers"/>
      <sheetName val="2021 Metered kWh"/>
      <sheetName val="2021 Utility Characteristics"/>
      <sheetName val="2021 Trial Balance"/>
      <sheetName val="2021 Capital Data"/>
      <sheetName val="2021 LV Charges"/>
      <sheetName val="2021 List of LDCs"/>
      <sheetName val="2021 revisions to 2019 data"/>
      <sheetName val="2021 Revisions to 2020 Data"/>
      <sheetName val="end of 2021 worksheets"/>
      <sheetName val="2012 BM Database"/>
      <sheetName val="GDP IPI FDD"/>
      <sheetName val="AWE"/>
      <sheetName val="Electricity Cost of Capital"/>
      <sheetName val="Table of Contents 2020"/>
      <sheetName val="2020 Benchmarking Calculations"/>
      <sheetName val="Validation 2020"/>
      <sheetName val="Scorecard Data 2020"/>
      <sheetName val="HON Backcast"/>
      <sheetName val="Forecasting 2020"/>
      <sheetName val="Table 1 2020"/>
      <sheetName val="Table 2 2020"/>
      <sheetName val="Table 3a 2020"/>
      <sheetName val="Table 3b 2020"/>
      <sheetName val="Table 4 2020"/>
      <sheetName val="Table 5 2020"/>
      <sheetName val="Amalgamations 2020"/>
      <sheetName val="2020 Customers"/>
      <sheetName val="2020 Metered kWh"/>
      <sheetName val="2020 Metered kW"/>
      <sheetName val="2020 Distr Revenue"/>
      <sheetName val="2020 Trial Balance"/>
      <sheetName val="2020 Utility Characteristics"/>
      <sheetName val="2020 Capital Data"/>
      <sheetName val="2020 Alectra Merger"/>
      <sheetName val="2020 Synergy North"/>
      <sheetName val="2020 Elexicon"/>
      <sheetName val="2020 ERTH"/>
      <sheetName val="2020 LV Charges"/>
      <sheetName val="2020 List of LDCs"/>
      <sheetName val="2020 revisions to 2018 data"/>
      <sheetName val="2020 Revisions to 2019 Data"/>
      <sheetName val="2.1.5 Metered kW"/>
      <sheetName val="2.1.5 Distr Rev"/>
      <sheetName val="end of 2020 worksheets"/>
      <sheetName val="2019 Benchmarking Calculations"/>
      <sheetName val="Validation 2019"/>
      <sheetName val="Scorecard Data 2019"/>
      <sheetName val="Forecasting 2019"/>
      <sheetName val="Table 1 2019"/>
      <sheetName val="Table 2 2019"/>
      <sheetName val="Table 3a 2019"/>
      <sheetName val="Table 3b 2019"/>
      <sheetName val="Table 4 2019"/>
      <sheetName val="Table 5 2019"/>
      <sheetName val="Amalgamations 2019"/>
      <sheetName val="Backcast of 2019 Mergers"/>
      <sheetName val="2019 Alectra Merger"/>
      <sheetName val="2019 Synergy North"/>
      <sheetName val="2019 Elexicon"/>
      <sheetName val="2019 Customers"/>
      <sheetName val="2019 Metered kWh"/>
      <sheetName val="2019 Metered kW"/>
      <sheetName val="2019 Distr Rev"/>
      <sheetName val="2019 Utility Characteristics"/>
      <sheetName val="2019 Trial Balance"/>
      <sheetName val="2019 Capital Data"/>
      <sheetName val="2019 LV Charges"/>
      <sheetName val="2019 ERTH"/>
      <sheetName val="2019 Revisions to 2018 Data"/>
      <sheetName val="2019 revisions to 2017 data"/>
      <sheetName val="2019 List of LDCs"/>
      <sheetName val="end of 2019 worksheets"/>
      <sheetName val="Scorecard Data 2018"/>
      <sheetName val="Validation 2018"/>
      <sheetName val="Forecasting 2018"/>
      <sheetName val="Table 1 2018"/>
      <sheetName val="Table 2 2018"/>
      <sheetName val="Table 3a 2018"/>
      <sheetName val="Table 3b 2018"/>
      <sheetName val="Table 4 2018"/>
      <sheetName val="Table 5 2018"/>
      <sheetName val="Amalgamations 2018"/>
      <sheetName val="Backcast of 2018 Mergers"/>
      <sheetName val="2018 Alectra Merger"/>
      <sheetName val="2018 Customers"/>
      <sheetName val="2018 Metered kWh"/>
      <sheetName val="2018 Metered kW"/>
      <sheetName val="2018 Distr Rev"/>
      <sheetName val="2018 Utility Characteristics"/>
      <sheetName val="2018 Capital Data"/>
      <sheetName val="2018 Trial Balance"/>
      <sheetName val="2018 LV Charges"/>
      <sheetName val="2018 List of LDCs"/>
      <sheetName val="2018 revisions to 2016 data"/>
      <sheetName val="2018 Revisions to 2017 Data"/>
      <sheetName val="end of 2018 worksheets"/>
      <sheetName val="Table of Contents 2017"/>
      <sheetName val="2018 Benchmarking Calculations"/>
      <sheetName val="2017 Benchmarking Calculations"/>
      <sheetName val="Validation 2017"/>
      <sheetName val="Validation 2017 (HON)"/>
      <sheetName val="Validation 2017 (Energy+)"/>
      <sheetName val="Validation 2017 (Alectra)"/>
      <sheetName val="Forecasting 2017"/>
      <sheetName val="place hold"/>
      <sheetName val="2017 Alectra Merger"/>
      <sheetName val="Scorecard Data 2017"/>
      <sheetName val="Table 1 2017"/>
      <sheetName val="Table 2 2017"/>
      <sheetName val="Table 3a 2017"/>
      <sheetName val="Table 3b 2017"/>
      <sheetName val="Table 4 2017"/>
      <sheetName val="Table 5 2017"/>
      <sheetName val="2017 LV Charges"/>
      <sheetName val="2017 Customers"/>
      <sheetName val="2017 Metered kWh"/>
      <sheetName val="2017 Metered kW"/>
      <sheetName val="2017 Distr Rev"/>
      <sheetName val="2017 Utility Characteristics"/>
      <sheetName val="2017 Capital Data"/>
      <sheetName val="2017 Trial Balance"/>
      <sheetName val="2017 List of LDCs"/>
      <sheetName val="2017 LDC Revisions"/>
      <sheetName val="end of 2017 worksheets"/>
      <sheetName val="Table of Contents 2016"/>
      <sheetName val="2016 Benchmarking Calculations"/>
      <sheetName val="Validation 2016"/>
      <sheetName val="Validation 2016 (Energy Plus)"/>
      <sheetName val="Validation 2016 (HON)"/>
      <sheetName val="Forecasting 2016"/>
      <sheetName val="Merger Calculations"/>
      <sheetName val="Scorecard Data 2016"/>
      <sheetName val="Table 1 2016"/>
      <sheetName val="Table 2 2016"/>
      <sheetName val="Table 3a 2016"/>
      <sheetName val="Table 3b 2016"/>
      <sheetName val="Table 4 2016"/>
      <sheetName val="Table 5 2016"/>
      <sheetName val="2016 Customers"/>
      <sheetName val="2016 Metered kWh"/>
      <sheetName val="2016 Metered kW"/>
      <sheetName val="2016 Distr Rev"/>
      <sheetName val="2016 Utility Characteristics"/>
      <sheetName val="2016 Capital Data"/>
      <sheetName val="2016 Trial Balance"/>
      <sheetName val="2016 LV Charges"/>
      <sheetName val="2016 LDC Revisions"/>
      <sheetName val="end of 2016 worksheets"/>
      <sheetName val="Table of Contents 2015"/>
      <sheetName val="2015 Benchmarking Calculations"/>
      <sheetName val="Forecasting 2015"/>
      <sheetName val="Validation 2015"/>
      <sheetName val="Scorecard Data 2015"/>
      <sheetName val="Table 1 2015"/>
      <sheetName val="Table 2 2015"/>
      <sheetName val="Table 3a 2015"/>
      <sheetName val="Table 3b 2015"/>
      <sheetName val="Table 4 2015"/>
      <sheetName val="Table 5 2015"/>
      <sheetName val="HON-Norfolk Merger"/>
      <sheetName val="2015 Customers"/>
      <sheetName val="2015 Metered kWh"/>
      <sheetName val="2015 Metered kW"/>
      <sheetName val="2015 Distr Rev"/>
      <sheetName val="2015 Utility Characteristics"/>
      <sheetName val="2015 Capital"/>
      <sheetName val="2015 Trial Balance"/>
      <sheetName val="2015 LV Charges"/>
      <sheetName val="2015 LDC Revisions"/>
      <sheetName val="end of 2015 worksheets"/>
      <sheetName val="Table of Contents 2014"/>
      <sheetName val="2014 Benchmarking Calculations"/>
      <sheetName val="Validation 2014"/>
      <sheetName val="Forecasting 2014"/>
      <sheetName val="Table 1 2014"/>
      <sheetName val="Table 2 2014"/>
      <sheetName val="Table 3a 2014"/>
      <sheetName val="Table 3b 2014"/>
      <sheetName val="Table 4 2014"/>
      <sheetName val="Table 5 2014"/>
      <sheetName val="Scorecard Data 2014"/>
      <sheetName val="2014 Customers"/>
      <sheetName val="2014 kWh"/>
      <sheetName val="2014 217 Trial Balance"/>
      <sheetName val="2014 PBR Data"/>
      <sheetName val="2014 Capital"/>
      <sheetName val="Smart Meter DR 2014"/>
      <sheetName val="Smart Meter DR 2013"/>
      <sheetName val="2014 LV Charges"/>
      <sheetName val="Revisions-Jul 2014 to Jun 2015"/>
      <sheetName val="Lakeland Merger"/>
      <sheetName val="2014 215 Metered kW"/>
      <sheetName val="2014 215 Distr Rev"/>
      <sheetName val="end of 2014 worksheets"/>
      <sheetName val="Table of Contents 2013"/>
      <sheetName val="2013 Benchmarking Calculations"/>
      <sheetName val="Validation"/>
      <sheetName val="Forecasting"/>
      <sheetName val="Assumptions for Forecasting"/>
      <sheetName val="Generic LDC Worksheet"/>
      <sheetName val="2. BM Database"/>
      <sheetName val="2.1.2 Total Customer Numbers"/>
      <sheetName val="2013 PBR data "/>
      <sheetName val="2.1.7 Roll Up "/>
      <sheetName val="HV Charges"/>
      <sheetName val="Acct 5014 5015 and 5112 "/>
      <sheetName val="LV charges"/>
      <sheetName val="LV Pivot"/>
      <sheetName val="HON LV Charges"/>
      <sheetName val="Additional 2013 Data 1"/>
      <sheetName val="Additional 2013 Data 2"/>
      <sheetName val="Additional 2013 Data 3"/>
      <sheetName val="Additional 2013 Data 4"/>
      <sheetName val="Additional 2013 Data 5"/>
      <sheetName val="Table 1"/>
      <sheetName val="Table 2"/>
      <sheetName val="Table 3"/>
      <sheetName val="Table 4"/>
      <sheetName val="Table 5"/>
      <sheetName val="scorecard data"/>
      <sheetName val="end of 2013 worksheets"/>
      <sheetName val="Overview of Worksheets"/>
      <sheetName val="EUCPI"/>
      <sheetName val="end of updated worksheets"/>
      <sheetName val="6. Capital Calculations for BM"/>
      <sheetName val="end of IRM-workshe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
          <cell r="C1" t="str">
            <v>Return on Equity</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ow r="3">
          <cell r="I3" t="str">
            <v>Algoma Power Inc.</v>
          </cell>
          <cell r="J3" t="str">
            <v>Atikokan Hydro Inc.</v>
          </cell>
          <cell r="K3" t="str">
            <v>Bluewater Power Distribution Corporation</v>
          </cell>
          <cell r="L3" t="str">
            <v>Brant County Power Inc.</v>
          </cell>
          <cell r="M3" t="str">
            <v>Brantford Power Inc.</v>
          </cell>
          <cell r="N3" t="str">
            <v>Burlington Hydro Inc.</v>
          </cell>
          <cell r="O3" t="str">
            <v>Cambridge and North Dumfries Hydro Inc.</v>
          </cell>
          <cell r="P3" t="str">
            <v>Canadian Niagara Power Inc.</v>
          </cell>
          <cell r="Q3" t="str">
            <v>Centre Wellington Hydro Ltd.</v>
          </cell>
          <cell r="R3" t="str">
            <v>Chapleau Public Utilities Corporation</v>
          </cell>
          <cell r="S3" t="str">
            <v>Collus PowerStream Corp.</v>
          </cell>
          <cell r="T3" t="str">
            <v>Cooperative Hydro Embrun Inc.</v>
          </cell>
          <cell r="U3" t="str">
            <v>E.L.K. Energy Inc.</v>
          </cell>
          <cell r="V3" t="str">
            <v>Enersource Hydro Mississauga Inc.</v>
          </cell>
          <cell r="W3" t="str">
            <v>Entegrus Powerlines Inc.</v>
          </cell>
          <cell r="X3" t="str">
            <v>EnWin Utilities Ltd.</v>
          </cell>
          <cell r="Y3" t="str">
            <v>Erie Thames Powerlines Corporation</v>
          </cell>
          <cell r="Z3" t="str">
            <v>Espanola Regional Hydro Distribution Corporation</v>
          </cell>
          <cell r="AA3" t="str">
            <v>Essex Powerlines Corporation</v>
          </cell>
          <cell r="AB3" t="str">
            <v>Festival Hydro Inc.</v>
          </cell>
          <cell r="AC3" t="str">
            <v>Fort Frances Power Corporation</v>
          </cell>
          <cell r="AD3" t="str">
            <v>Greater Sudbury Hydro Inc.</v>
          </cell>
          <cell r="AE3" t="str">
            <v>GRIMSBY POWER INCORPORATED</v>
          </cell>
          <cell r="AF3" t="str">
            <v>Guelph Hydro Electric Systems Inc.</v>
          </cell>
          <cell r="AG3" t="str">
            <v>Haldimand County Hydro Inc.</v>
          </cell>
          <cell r="AH3" t="str">
            <v>Halton Hills Hydro Inc.</v>
          </cell>
          <cell r="AI3" t="str">
            <v>Hearst Power Distribution Company Limited</v>
          </cell>
          <cell r="AJ3" t="str">
            <v>Horizon Utilities Corporation</v>
          </cell>
          <cell r="AK3" t="str">
            <v>Hydro 2000 Inc.</v>
          </cell>
          <cell r="AL3" t="str">
            <v>Hydro Hawkesbury Inc.</v>
          </cell>
          <cell r="AM3" t="str">
            <v>Hydro One Brampton Networks Inc.</v>
          </cell>
          <cell r="AN3" t="str">
            <v>Hydro One Networks Inc.</v>
          </cell>
          <cell r="AO3" t="str">
            <v>Hydro Ottawa Limited</v>
          </cell>
          <cell r="AP3" t="str">
            <v>Innisfil Hydro Distribution Systems Limited</v>
          </cell>
          <cell r="AQ3" t="str">
            <v>Kenora Hydro Electric Corporation Ltd.</v>
          </cell>
          <cell r="AR3" t="str">
            <v>Kingston Hydro Corporation</v>
          </cell>
          <cell r="AS3" t="str">
            <v>Kitchener-Wilmot Hydro Inc.</v>
          </cell>
          <cell r="AT3" t="str">
            <v>Lakefront Utilities Inc.</v>
          </cell>
          <cell r="AU3" t="str">
            <v>Lakeland Power Distribution Ltd.</v>
          </cell>
          <cell r="AV3" t="str">
            <v>London Hydro Inc.</v>
          </cell>
          <cell r="AW3" t="str">
            <v>Midland Power Utility Corporation</v>
          </cell>
          <cell r="AX3" t="str">
            <v>Milton Hydro Distribution Inc.</v>
          </cell>
          <cell r="AY3" t="str">
            <v>Newmarket-Tay Power Distribution Ltd.</v>
          </cell>
          <cell r="AZ3" t="str">
            <v>Niagara Peninsula Energy Inc.</v>
          </cell>
          <cell r="BA3" t="str">
            <v>Niagara-on-the-Lake Hydro Inc.</v>
          </cell>
          <cell r="BB3" t="str">
            <v>Norfolk Power Distribution Inc.</v>
          </cell>
          <cell r="BC3" t="str">
            <v>North Bay Hydro Distribution Limited</v>
          </cell>
          <cell r="BD3" t="str">
            <v>Northern Ontario Wires Inc.</v>
          </cell>
          <cell r="BE3" t="str">
            <v>Oakville Hydro Electricity Distribution Inc.</v>
          </cell>
          <cell r="BF3" t="str">
            <v>Orangeville Hydro Limited</v>
          </cell>
          <cell r="BG3" t="str">
            <v>Orillia Power Distribution Corporation</v>
          </cell>
          <cell r="BH3" t="str">
            <v>Oshawa PUC Networks Inc.</v>
          </cell>
          <cell r="BI3" t="str">
            <v>Ottawa River Power Corporation</v>
          </cell>
          <cell r="BJ3" t="str">
            <v>Parry Sound Power Corporation</v>
          </cell>
          <cell r="BK3" t="str">
            <v>Peterborough Distribution Incorporated</v>
          </cell>
          <cell r="BL3" t="str">
            <v>PowerStream Inc.</v>
          </cell>
          <cell r="BM3" t="str">
            <v>PUC Distribution Inc.</v>
          </cell>
          <cell r="BN3" t="str">
            <v>Renfrew Hydro Inc.</v>
          </cell>
          <cell r="BO3" t="str">
            <v>Rideau St. Lawrence Distribution Inc.</v>
          </cell>
          <cell r="BP3" t="str">
            <v>Sioux Lookout Hydro Inc.</v>
          </cell>
          <cell r="BQ3" t="str">
            <v>St. Thomas Energy Inc.</v>
          </cell>
          <cell r="BR3" t="str">
            <v>Thunder Bay Hydro Electricity Distribution Inc.</v>
          </cell>
          <cell r="BS3" t="str">
            <v>Tillsonburg Hydro Inc.</v>
          </cell>
          <cell r="BT3" t="str">
            <v>Toronto Hydro-Electric System Limited</v>
          </cell>
          <cell r="BU3" t="str">
            <v>Veridian Connections Inc.</v>
          </cell>
          <cell r="BV3" t="str">
            <v>Wasaga Distribution Inc.</v>
          </cell>
          <cell r="BW3" t="str">
            <v>Waterloo North Hydro Inc.</v>
          </cell>
          <cell r="BX3" t="str">
            <v>Welland Hydro-Electric System Corp.</v>
          </cell>
          <cell r="BY3" t="str">
            <v>Wellington North Power Inc.</v>
          </cell>
          <cell r="BZ3" t="str">
            <v>West Coast Huron Energy Inc.</v>
          </cell>
          <cell r="CA3" t="str">
            <v>Westario Power Inc.</v>
          </cell>
          <cell r="CB3" t="str">
            <v>Whitby Hydro Electric Corporation</v>
          </cell>
          <cell r="CC3" t="str">
            <v>Woodstock Hydro Services Inc.</v>
          </cell>
        </row>
      </sheetData>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Review 1"/>
      <sheetName val="summary8902"/>
      <sheetName val="summary02 (scratch)"/>
      <sheetName val="panel"/>
      <sheetName val="Retirements 40"/>
      <sheetName val="TWA40 0211"/>
      <sheetName val="TWA40 02"/>
      <sheetName val="TWA40 89"/>
      <sheetName val="plant8911"/>
      <sheetName val="data0211"/>
      <sheetName val="PEG_ Gross Plant"/>
      <sheetName val="PEG_Accumulated Amortization"/>
      <sheetName val="2011 data "/>
      <sheetName val="2010 data"/>
      <sheetName val="2009 data"/>
      <sheetName val="2008 data"/>
      <sheetName val="2007 data"/>
      <sheetName val="2006 data"/>
      <sheetName val="2005 data"/>
      <sheetName val="2004 data"/>
      <sheetName val="2003 data"/>
      <sheetName val="2002 data"/>
      <sheetName val="2001 data"/>
      <sheetName val="2000 data"/>
      <sheetName val="OEB 2001 Electricity Distributo"/>
      <sheetName val="OEB 2001 Electricity Distri (2)"/>
      <sheetName val="OEB 2000 Electricity Distributo"/>
      <sheetName val="OEB 2000 Electricity Distri (2)"/>
      <sheetName val="Cost per Customer"/>
      <sheetName val="Labor Price index CANSIM table"/>
      <sheetName val="GDP-IPI 2002-2006"/>
      <sheetName val="GDP-IPI 2007-2011"/>
      <sheetName val="Definition of Terms"/>
    </sheetNames>
    <sheetDataSet>
      <sheetData sheetId="0" refreshError="1"/>
      <sheetData sheetId="1" refreshError="1"/>
      <sheetData sheetId="2" refreshError="1"/>
      <sheetData sheetId="3" refreshError="1"/>
      <sheetData sheetId="4" refreshError="1"/>
      <sheetData sheetId="5">
        <row r="93">
          <cell r="M93">
            <v>95.5</v>
          </cell>
        </row>
      </sheetData>
      <sheetData sheetId="6">
        <row r="106">
          <cell r="W106">
            <v>91.329146341463414</v>
          </cell>
        </row>
      </sheetData>
      <sheetData sheetId="7">
        <row r="108">
          <cell r="M108">
            <v>91.329146341463414</v>
          </cell>
        </row>
      </sheetData>
      <sheetData sheetId="8">
        <row r="95">
          <cell r="M95">
            <v>51.164212860310414</v>
          </cell>
        </row>
      </sheetData>
      <sheetData sheetId="9">
        <row r="2">
          <cell r="B2">
            <v>0</v>
          </cell>
        </row>
      </sheetData>
      <sheetData sheetId="10">
        <row r="7">
          <cell r="E7" t="str">
            <v>PTOT</v>
          </cell>
        </row>
      </sheetData>
      <sheetData sheetId="11">
        <row r="8">
          <cell r="C8" t="str">
            <v>Row Reference</v>
          </cell>
          <cell r="D8" t="str">
            <v>Year</v>
          </cell>
          <cell r="E8" t="str">
            <v>Amalgamated Company Name</v>
          </cell>
          <cell r="F8" t="str">
            <v>Total PPE without CWIP</v>
          </cell>
          <cell r="G8" t="str">
            <v>Total Accumulated Depreciation</v>
          </cell>
          <cell r="H8" t="str">
            <v>Net Plant</v>
          </cell>
        </row>
        <row r="9">
          <cell r="C9">
            <v>1</v>
          </cell>
          <cell r="D9">
            <v>1989</v>
          </cell>
          <cell r="E9" t="str">
            <v>POWERSTREAM INC.</v>
          </cell>
          <cell r="F9">
            <v>213210</v>
          </cell>
          <cell r="G9">
            <v>-73704</v>
          </cell>
          <cell r="H9">
            <v>139506</v>
          </cell>
        </row>
        <row r="10">
          <cell r="C10">
            <v>2</v>
          </cell>
          <cell r="D10">
            <v>1989</v>
          </cell>
          <cell r="E10" t="str">
            <v>POWERSTREAM INC.</v>
          </cell>
          <cell r="F10">
            <v>3133191</v>
          </cell>
          <cell r="G10">
            <v>-1121309</v>
          </cell>
          <cell r="H10">
            <v>2011882</v>
          </cell>
        </row>
        <row r="11">
          <cell r="C11">
            <v>3</v>
          </cell>
          <cell r="D11">
            <v>1989</v>
          </cell>
          <cell r="E11" t="str">
            <v>BLUEWATER POWER DISTRIBUTION CORPORATION</v>
          </cell>
          <cell r="F11">
            <v>260525</v>
          </cell>
          <cell r="G11">
            <v>-91268</v>
          </cell>
          <cell r="H11">
            <v>169257</v>
          </cell>
        </row>
        <row r="12">
          <cell r="C12">
            <v>4</v>
          </cell>
          <cell r="D12">
            <v>1989</v>
          </cell>
          <cell r="E12" t="str">
            <v>BLUEWATER POWER DISTRIBUTION CORPORATION</v>
          </cell>
          <cell r="F12">
            <v>191363</v>
          </cell>
          <cell r="G12">
            <v>-121745</v>
          </cell>
          <cell r="H12">
            <v>69618</v>
          </cell>
        </row>
        <row r="13">
          <cell r="C13">
            <v>5</v>
          </cell>
          <cell r="D13">
            <v>1989</v>
          </cell>
          <cell r="E13" t="str">
            <v>BLUEWATER POWER DISTRIBUTION CORPORATION</v>
          </cell>
          <cell r="F13">
            <v>568854</v>
          </cell>
          <cell r="G13">
            <v>-263249</v>
          </cell>
          <cell r="H13">
            <v>305605</v>
          </cell>
        </row>
        <row r="14">
          <cell r="C14">
            <v>6</v>
          </cell>
          <cell r="D14">
            <v>1989</v>
          </cell>
          <cell r="E14" t="str">
            <v>BLUEWATER POWER DISTRIBUTION CORPORATION</v>
          </cell>
          <cell r="F14">
            <v>2647523</v>
          </cell>
          <cell r="G14">
            <v>-1132679</v>
          </cell>
          <cell r="H14">
            <v>1514844</v>
          </cell>
        </row>
        <row r="15">
          <cell r="C15">
            <v>7</v>
          </cell>
          <cell r="D15">
            <v>1989</v>
          </cell>
          <cell r="E15" t="str">
            <v>BLUEWATER POWER DISTRIBUTION CORPORATION</v>
          </cell>
          <cell r="F15">
            <v>861737</v>
          </cell>
          <cell r="G15">
            <v>-387652</v>
          </cell>
          <cell r="H15">
            <v>474085</v>
          </cell>
        </row>
        <row r="16">
          <cell r="C16">
            <v>8</v>
          </cell>
          <cell r="D16">
            <v>1989</v>
          </cell>
          <cell r="E16" t="str">
            <v>COOPERATIVE HYDRO EMBRUN INC.</v>
          </cell>
          <cell r="F16">
            <v>1841466</v>
          </cell>
          <cell r="G16">
            <v>-385342</v>
          </cell>
          <cell r="H16">
            <v>1456124</v>
          </cell>
        </row>
        <row r="17">
          <cell r="C17">
            <v>9</v>
          </cell>
          <cell r="D17">
            <v>1989</v>
          </cell>
          <cell r="E17" t="str">
            <v>ENERSOURCE HYDRO MISSISSAUGA INC.</v>
          </cell>
          <cell r="F17">
            <v>223978110</v>
          </cell>
          <cell r="G17">
            <v>-67068512</v>
          </cell>
          <cell r="H17">
            <v>156909598</v>
          </cell>
        </row>
        <row r="18">
          <cell r="C18">
            <v>10</v>
          </cell>
          <cell r="D18">
            <v>1989</v>
          </cell>
          <cell r="E18" t="str">
            <v>ERIE THAMES POWERLINES CORPORATION</v>
          </cell>
          <cell r="F18">
            <v>877567</v>
          </cell>
          <cell r="G18">
            <v>-386885</v>
          </cell>
          <cell r="H18">
            <v>490682</v>
          </cell>
        </row>
        <row r="19">
          <cell r="C19">
            <v>11</v>
          </cell>
          <cell r="D19">
            <v>1989</v>
          </cell>
          <cell r="E19" t="str">
            <v>ERIE THAMES POWERLINES CORPORATION</v>
          </cell>
          <cell r="F19">
            <v>4652200</v>
          </cell>
          <cell r="G19">
            <v>-2039121</v>
          </cell>
          <cell r="H19">
            <v>2613079</v>
          </cell>
        </row>
        <row r="20">
          <cell r="C20">
            <v>12</v>
          </cell>
          <cell r="D20">
            <v>1989</v>
          </cell>
          <cell r="E20" t="str">
            <v>ERIE THAMES POWERLINES CORPORATION</v>
          </cell>
          <cell r="F20">
            <v>1260145</v>
          </cell>
          <cell r="G20">
            <v>-549918</v>
          </cell>
          <cell r="H20">
            <v>710227</v>
          </cell>
        </row>
        <row r="21">
          <cell r="C21">
            <v>13</v>
          </cell>
          <cell r="D21">
            <v>1989</v>
          </cell>
          <cell r="E21" t="str">
            <v>ERIE THAMES POWERLINES CORPORATION</v>
          </cell>
          <cell r="F21">
            <v>349401</v>
          </cell>
          <cell r="G21">
            <v>-172270</v>
          </cell>
          <cell r="H21">
            <v>177131</v>
          </cell>
        </row>
        <row r="22">
          <cell r="C22">
            <v>14</v>
          </cell>
          <cell r="D22">
            <v>1989</v>
          </cell>
          <cell r="E22" t="str">
            <v>ERIE THAMES POWERLINES CORPORATION</v>
          </cell>
          <cell r="F22">
            <v>1001624</v>
          </cell>
          <cell r="G22">
            <v>-453472</v>
          </cell>
          <cell r="H22">
            <v>548152</v>
          </cell>
        </row>
        <row r="23">
          <cell r="C23">
            <v>15</v>
          </cell>
          <cell r="D23">
            <v>1989</v>
          </cell>
          <cell r="E23" t="str">
            <v>FESTIVAL HYDRO INC.</v>
          </cell>
          <cell r="F23">
            <v>312933</v>
          </cell>
          <cell r="G23">
            <v>-146263</v>
          </cell>
          <cell r="H23">
            <v>166670</v>
          </cell>
        </row>
        <row r="24">
          <cell r="C24">
            <v>16</v>
          </cell>
          <cell r="D24">
            <v>1989</v>
          </cell>
          <cell r="E24" t="str">
            <v>FESTIVAL HYDRO INC.</v>
          </cell>
          <cell r="F24">
            <v>108685</v>
          </cell>
          <cell r="G24">
            <v>-59299</v>
          </cell>
          <cell r="H24">
            <v>49386</v>
          </cell>
        </row>
        <row r="25">
          <cell r="C25">
            <v>17</v>
          </cell>
          <cell r="D25">
            <v>1989</v>
          </cell>
          <cell r="E25" t="str">
            <v>FESTIVAL HYDRO INC.</v>
          </cell>
          <cell r="F25">
            <v>523943</v>
          </cell>
          <cell r="G25">
            <v>-309641</v>
          </cell>
          <cell r="H25">
            <v>214302</v>
          </cell>
        </row>
        <row r="26">
          <cell r="C26">
            <v>18</v>
          </cell>
          <cell r="D26">
            <v>1989</v>
          </cell>
          <cell r="E26" t="str">
            <v>FESTIVAL HYDRO INC.</v>
          </cell>
          <cell r="F26">
            <v>1003727</v>
          </cell>
          <cell r="G26">
            <v>-445164</v>
          </cell>
          <cell r="H26">
            <v>558563</v>
          </cell>
        </row>
        <row r="27">
          <cell r="C27">
            <v>19</v>
          </cell>
          <cell r="D27">
            <v>1989</v>
          </cell>
          <cell r="E27" t="str">
            <v>FESTIVAL HYDRO INC.</v>
          </cell>
          <cell r="F27">
            <v>2595489</v>
          </cell>
          <cell r="G27">
            <v>-1348894</v>
          </cell>
          <cell r="H27">
            <v>1246595</v>
          </cell>
        </row>
        <row r="28">
          <cell r="C28">
            <v>20</v>
          </cell>
          <cell r="D28">
            <v>1989</v>
          </cell>
          <cell r="E28" t="str">
            <v>FESTIVAL HYDRO INC.</v>
          </cell>
          <cell r="F28">
            <v>408941</v>
          </cell>
          <cell r="G28">
            <v>-185982</v>
          </cell>
          <cell r="H28">
            <v>222959</v>
          </cell>
        </row>
        <row r="29">
          <cell r="C29">
            <v>21</v>
          </cell>
          <cell r="D29">
            <v>1989</v>
          </cell>
          <cell r="E29" t="str">
            <v>GEORGIAN BAY ENERGY INC.</v>
          </cell>
          <cell r="F29">
            <v>136406</v>
          </cell>
          <cell r="G29">
            <v>-68232</v>
          </cell>
          <cell r="H29">
            <v>68174</v>
          </cell>
        </row>
        <row r="30">
          <cell r="C30">
            <v>22</v>
          </cell>
          <cell r="D30">
            <v>1989</v>
          </cell>
          <cell r="E30" t="str">
            <v>GREATER SUDBURY HYDRO INC.</v>
          </cell>
          <cell r="F30">
            <v>1699002</v>
          </cell>
          <cell r="G30">
            <v>-682845</v>
          </cell>
          <cell r="H30">
            <v>1016157</v>
          </cell>
        </row>
        <row r="31">
          <cell r="C31">
            <v>23</v>
          </cell>
          <cell r="D31">
            <v>1989</v>
          </cell>
          <cell r="E31" t="str">
            <v>GREATER SUDBURY HYDRO INC.</v>
          </cell>
          <cell r="F31">
            <v>579077</v>
          </cell>
          <cell r="G31">
            <v>-248195</v>
          </cell>
          <cell r="H31">
            <v>330882</v>
          </cell>
        </row>
        <row r="32">
          <cell r="C32">
            <v>24</v>
          </cell>
          <cell r="D32">
            <v>1989</v>
          </cell>
          <cell r="E32" t="str">
            <v>GUELPH HYDRO ELECTRIC SYSTEMS INC.</v>
          </cell>
          <cell r="F32">
            <v>420588</v>
          </cell>
          <cell r="G32">
            <v>-200995</v>
          </cell>
          <cell r="H32">
            <v>219593</v>
          </cell>
        </row>
        <row r="33">
          <cell r="C33">
            <v>25</v>
          </cell>
          <cell r="D33">
            <v>1989</v>
          </cell>
          <cell r="E33" t="str">
            <v>HALDIMAND COUNTY HYDRO INC.</v>
          </cell>
          <cell r="F33">
            <v>3469013</v>
          </cell>
          <cell r="G33">
            <v>-1150278</v>
          </cell>
          <cell r="H33">
            <v>2318735</v>
          </cell>
        </row>
        <row r="34">
          <cell r="C34">
            <v>26</v>
          </cell>
          <cell r="D34">
            <v>1989</v>
          </cell>
          <cell r="E34" t="str">
            <v>HALDIMAND COUNTY HYDRO INC.</v>
          </cell>
          <cell r="F34">
            <v>3948547</v>
          </cell>
          <cell r="G34">
            <v>-1630597</v>
          </cell>
          <cell r="H34">
            <v>2317950</v>
          </cell>
        </row>
        <row r="35">
          <cell r="C35">
            <v>27</v>
          </cell>
          <cell r="D35">
            <v>1989</v>
          </cell>
          <cell r="E35" t="str">
            <v>HORIZON UTILITIES CORPORATION</v>
          </cell>
          <cell r="F35">
            <v>9046453</v>
          </cell>
          <cell r="G35">
            <v>-4278848</v>
          </cell>
          <cell r="H35">
            <v>4767605</v>
          </cell>
        </row>
        <row r="36">
          <cell r="C36">
            <v>28</v>
          </cell>
          <cell r="D36">
            <v>1989</v>
          </cell>
          <cell r="E36" t="str">
            <v>HORIZON UTILITIES CORPORATION</v>
          </cell>
          <cell r="F36">
            <v>1050295</v>
          </cell>
          <cell r="G36">
            <v>-516464</v>
          </cell>
          <cell r="H36">
            <v>533831</v>
          </cell>
        </row>
        <row r="37">
          <cell r="C37">
            <v>29</v>
          </cell>
          <cell r="D37">
            <v>1989</v>
          </cell>
          <cell r="E37" t="str">
            <v>HORIZON UTILITIES CORPORATION</v>
          </cell>
          <cell r="F37">
            <v>23133118</v>
          </cell>
          <cell r="G37">
            <v>-7240214</v>
          </cell>
          <cell r="H37">
            <v>15892904</v>
          </cell>
        </row>
        <row r="38">
          <cell r="C38">
            <v>30</v>
          </cell>
          <cell r="D38">
            <v>1989</v>
          </cell>
          <cell r="E38" t="str">
            <v>HORIZON UTILITIES CORPORATION</v>
          </cell>
          <cell r="F38">
            <v>129116661</v>
          </cell>
          <cell r="G38">
            <v>-42287142</v>
          </cell>
          <cell r="H38">
            <v>86829519</v>
          </cell>
        </row>
        <row r="39">
          <cell r="C39">
            <v>31</v>
          </cell>
          <cell r="D39">
            <v>1989</v>
          </cell>
          <cell r="E39" t="str">
            <v>HORIZON UTILITIES CORPORATION</v>
          </cell>
          <cell r="F39">
            <v>53073888</v>
          </cell>
          <cell r="G39">
            <v>-21991627</v>
          </cell>
          <cell r="H39">
            <v>31082261</v>
          </cell>
        </row>
        <row r="40">
          <cell r="C40">
            <v>32</v>
          </cell>
          <cell r="D40">
            <v>1989</v>
          </cell>
          <cell r="E40" t="str">
            <v>HYDRO ONE NETWORKS INC.</v>
          </cell>
          <cell r="F40">
            <v>246876</v>
          </cell>
          <cell r="G40">
            <v>-109404</v>
          </cell>
          <cell r="H40">
            <v>137472</v>
          </cell>
        </row>
        <row r="41">
          <cell r="C41">
            <v>33</v>
          </cell>
          <cell r="D41">
            <v>1989</v>
          </cell>
          <cell r="E41" t="str">
            <v>HYDRO ONE NETWORKS INC.</v>
          </cell>
          <cell r="F41">
            <v>60055</v>
          </cell>
          <cell r="G41">
            <v>-15484</v>
          </cell>
          <cell r="H41">
            <v>44571</v>
          </cell>
        </row>
        <row r="42">
          <cell r="C42">
            <v>34</v>
          </cell>
          <cell r="D42">
            <v>1989</v>
          </cell>
          <cell r="E42" t="str">
            <v>HYDRO ONE NETWORKS INC.</v>
          </cell>
          <cell r="F42">
            <v>3161851</v>
          </cell>
          <cell r="G42">
            <v>-1491812</v>
          </cell>
          <cell r="H42">
            <v>1670039</v>
          </cell>
        </row>
        <row r="43">
          <cell r="C43">
            <v>35</v>
          </cell>
          <cell r="D43">
            <v>1989</v>
          </cell>
          <cell r="E43" t="str">
            <v>HYDRO ONE NETWORKS INC.</v>
          </cell>
          <cell r="F43">
            <v>305552</v>
          </cell>
          <cell r="G43">
            <v>-180929</v>
          </cell>
          <cell r="H43">
            <v>124623</v>
          </cell>
        </row>
        <row r="44">
          <cell r="C44">
            <v>36</v>
          </cell>
          <cell r="D44">
            <v>1989</v>
          </cell>
          <cell r="E44" t="str">
            <v>HYDRO ONE NETWORKS INC.</v>
          </cell>
          <cell r="F44">
            <v>663243</v>
          </cell>
          <cell r="G44">
            <v>-253194</v>
          </cell>
          <cell r="H44">
            <v>410049</v>
          </cell>
        </row>
        <row r="45">
          <cell r="C45">
            <v>37</v>
          </cell>
          <cell r="D45">
            <v>1989</v>
          </cell>
          <cell r="E45" t="str">
            <v>HYDRO ONE NETWORKS INC.</v>
          </cell>
          <cell r="F45">
            <v>332694</v>
          </cell>
          <cell r="G45">
            <v>-104689</v>
          </cell>
          <cell r="H45">
            <v>228005</v>
          </cell>
        </row>
        <row r="46">
          <cell r="C46">
            <v>38</v>
          </cell>
          <cell r="D46">
            <v>1989</v>
          </cell>
          <cell r="E46" t="str">
            <v>HYDRO ONE NETWORKS INC.</v>
          </cell>
          <cell r="F46">
            <v>1392939</v>
          </cell>
          <cell r="G46">
            <v>-578177</v>
          </cell>
          <cell r="H46">
            <v>814762</v>
          </cell>
        </row>
        <row r="47">
          <cell r="C47">
            <v>39</v>
          </cell>
          <cell r="D47">
            <v>1989</v>
          </cell>
          <cell r="E47" t="str">
            <v>HYDRO ONE NETWORKS INC.</v>
          </cell>
          <cell r="F47">
            <v>2028021</v>
          </cell>
          <cell r="G47">
            <v>-693361</v>
          </cell>
          <cell r="H47">
            <v>1334660</v>
          </cell>
        </row>
        <row r="48">
          <cell r="C48">
            <v>40</v>
          </cell>
          <cell r="D48">
            <v>1989</v>
          </cell>
          <cell r="E48" t="str">
            <v>HYDRO ONE NETWORKS INC.</v>
          </cell>
          <cell r="F48">
            <v>10347414</v>
          </cell>
          <cell r="G48">
            <v>-4246352</v>
          </cell>
          <cell r="H48">
            <v>6101062</v>
          </cell>
        </row>
        <row r="49">
          <cell r="C49">
            <v>41</v>
          </cell>
          <cell r="D49">
            <v>1989</v>
          </cell>
          <cell r="E49" t="str">
            <v>HYDRO ONE NETWORKS INC.</v>
          </cell>
          <cell r="F49">
            <v>4422742</v>
          </cell>
          <cell r="G49">
            <v>-1535489</v>
          </cell>
          <cell r="H49">
            <v>2887253</v>
          </cell>
        </row>
        <row r="50">
          <cell r="C50">
            <v>42</v>
          </cell>
          <cell r="D50">
            <v>1989</v>
          </cell>
          <cell r="E50" t="str">
            <v>HYDRO ONE NETWORKS INC.</v>
          </cell>
          <cell r="F50">
            <v>513559</v>
          </cell>
          <cell r="G50">
            <v>-196194</v>
          </cell>
          <cell r="H50">
            <v>317365</v>
          </cell>
        </row>
        <row r="51">
          <cell r="C51">
            <v>43</v>
          </cell>
          <cell r="D51">
            <v>1989</v>
          </cell>
          <cell r="E51" t="str">
            <v>HYDRO ONE NETWORKS INC.</v>
          </cell>
          <cell r="F51">
            <v>817579</v>
          </cell>
          <cell r="G51">
            <v>-403928</v>
          </cell>
          <cell r="H51">
            <v>413651</v>
          </cell>
        </row>
        <row r="52">
          <cell r="C52">
            <v>44</v>
          </cell>
          <cell r="D52">
            <v>1989</v>
          </cell>
          <cell r="E52" t="str">
            <v>HYDRO ONE NETWORKS INC.</v>
          </cell>
          <cell r="F52">
            <v>401209</v>
          </cell>
          <cell r="G52">
            <v>-188720</v>
          </cell>
          <cell r="H52">
            <v>212489</v>
          </cell>
        </row>
        <row r="53">
          <cell r="C53">
            <v>45</v>
          </cell>
          <cell r="D53">
            <v>1989</v>
          </cell>
          <cell r="E53" t="str">
            <v>HYDRO ONE NETWORKS INC.</v>
          </cell>
          <cell r="F53">
            <v>4156737</v>
          </cell>
          <cell r="G53">
            <v>-1728723</v>
          </cell>
          <cell r="H53">
            <v>2428014</v>
          </cell>
        </row>
        <row r="54">
          <cell r="C54">
            <v>46</v>
          </cell>
          <cell r="D54">
            <v>1989</v>
          </cell>
          <cell r="E54" t="str">
            <v>HYDRO ONE NETWORKS INC.</v>
          </cell>
          <cell r="F54">
            <v>373787</v>
          </cell>
          <cell r="G54">
            <v>-155517</v>
          </cell>
          <cell r="H54">
            <v>218270</v>
          </cell>
        </row>
        <row r="55">
          <cell r="C55">
            <v>47</v>
          </cell>
          <cell r="D55">
            <v>1989</v>
          </cell>
          <cell r="E55" t="str">
            <v>HYDRO ONE NETWORKS INC.</v>
          </cell>
          <cell r="F55">
            <v>2691770</v>
          </cell>
          <cell r="G55">
            <v>-1451968</v>
          </cell>
          <cell r="H55">
            <v>1239802</v>
          </cell>
        </row>
        <row r="56">
          <cell r="C56">
            <v>48</v>
          </cell>
          <cell r="D56">
            <v>1989</v>
          </cell>
          <cell r="E56" t="str">
            <v>HYDRO ONE NETWORKS INC.</v>
          </cell>
          <cell r="F56">
            <v>678346</v>
          </cell>
          <cell r="G56">
            <v>-375682</v>
          </cell>
          <cell r="H56">
            <v>302664</v>
          </cell>
        </row>
        <row r="57">
          <cell r="C57">
            <v>49</v>
          </cell>
          <cell r="D57">
            <v>1989</v>
          </cell>
          <cell r="E57" t="str">
            <v>HYDRO ONE NETWORKS INC.</v>
          </cell>
          <cell r="F57">
            <v>604580</v>
          </cell>
          <cell r="G57">
            <v>-231591</v>
          </cell>
          <cell r="H57">
            <v>372989</v>
          </cell>
        </row>
        <row r="58">
          <cell r="C58">
            <v>50</v>
          </cell>
          <cell r="D58">
            <v>1989</v>
          </cell>
          <cell r="E58" t="str">
            <v>HYDRO ONE NETWORKS INC.</v>
          </cell>
          <cell r="F58">
            <v>1287025</v>
          </cell>
          <cell r="G58">
            <v>-579961</v>
          </cell>
          <cell r="H58">
            <v>707064</v>
          </cell>
        </row>
        <row r="59">
          <cell r="C59">
            <v>51</v>
          </cell>
          <cell r="D59">
            <v>1989</v>
          </cell>
          <cell r="E59" t="str">
            <v>HYDRO ONE NETWORKS INC.</v>
          </cell>
          <cell r="F59">
            <v>1626706</v>
          </cell>
          <cell r="G59">
            <v>-439438</v>
          </cell>
          <cell r="H59">
            <v>1187268</v>
          </cell>
        </row>
        <row r="60">
          <cell r="C60">
            <v>52</v>
          </cell>
          <cell r="D60">
            <v>1989</v>
          </cell>
          <cell r="E60" t="str">
            <v>HYDRO ONE NETWORKS INC.</v>
          </cell>
          <cell r="F60">
            <v>789297</v>
          </cell>
          <cell r="G60">
            <v>-360326</v>
          </cell>
          <cell r="H60">
            <v>428971</v>
          </cell>
        </row>
        <row r="61">
          <cell r="C61">
            <v>53</v>
          </cell>
          <cell r="D61">
            <v>1989</v>
          </cell>
          <cell r="E61" t="str">
            <v>HYDRO ONE NETWORKS INC.</v>
          </cell>
          <cell r="F61">
            <v>1278790</v>
          </cell>
          <cell r="G61">
            <v>-587083</v>
          </cell>
          <cell r="H61">
            <v>691707</v>
          </cell>
        </row>
        <row r="62">
          <cell r="C62">
            <v>54</v>
          </cell>
          <cell r="D62">
            <v>1989</v>
          </cell>
          <cell r="E62" t="str">
            <v>HYDRO ONE NETWORKS INC.</v>
          </cell>
          <cell r="F62">
            <v>1415428</v>
          </cell>
          <cell r="G62">
            <v>-560686</v>
          </cell>
          <cell r="H62">
            <v>854742</v>
          </cell>
        </row>
        <row r="63">
          <cell r="C63">
            <v>55</v>
          </cell>
          <cell r="D63">
            <v>1989</v>
          </cell>
          <cell r="E63" t="str">
            <v>HYDRO ONE NETWORKS INC.</v>
          </cell>
          <cell r="F63">
            <v>839229</v>
          </cell>
          <cell r="G63">
            <v>-367594</v>
          </cell>
          <cell r="H63">
            <v>471635</v>
          </cell>
        </row>
        <row r="64">
          <cell r="C64">
            <v>56</v>
          </cell>
          <cell r="D64">
            <v>1989</v>
          </cell>
          <cell r="E64" t="str">
            <v>HYDRO ONE NETWORKS INC.</v>
          </cell>
          <cell r="F64">
            <v>1173241</v>
          </cell>
          <cell r="G64">
            <v>-376435</v>
          </cell>
          <cell r="H64">
            <v>796806</v>
          </cell>
        </row>
        <row r="65">
          <cell r="C65">
            <v>57</v>
          </cell>
          <cell r="D65">
            <v>1989</v>
          </cell>
          <cell r="E65" t="str">
            <v>HYDRO ONE NETWORKS INC.</v>
          </cell>
          <cell r="F65">
            <v>628842</v>
          </cell>
          <cell r="G65">
            <v>-271911</v>
          </cell>
          <cell r="H65">
            <v>356931</v>
          </cell>
        </row>
        <row r="66">
          <cell r="C66">
            <v>58</v>
          </cell>
          <cell r="D66">
            <v>1989</v>
          </cell>
          <cell r="E66" t="str">
            <v>HYDRO ONE NETWORKS INC.</v>
          </cell>
          <cell r="F66">
            <v>511798</v>
          </cell>
          <cell r="G66">
            <v>-243839</v>
          </cell>
          <cell r="H66">
            <v>267959</v>
          </cell>
        </row>
        <row r="67">
          <cell r="C67">
            <v>59</v>
          </cell>
          <cell r="D67">
            <v>1989</v>
          </cell>
          <cell r="E67" t="str">
            <v>HYDRO ONE NETWORKS INC.</v>
          </cell>
          <cell r="F67">
            <v>431114</v>
          </cell>
          <cell r="G67">
            <v>-71951</v>
          </cell>
          <cell r="H67">
            <v>359163</v>
          </cell>
        </row>
        <row r="68">
          <cell r="C68">
            <v>60</v>
          </cell>
          <cell r="D68">
            <v>1989</v>
          </cell>
          <cell r="E68" t="str">
            <v>HYDRO ONE NETWORKS INC.</v>
          </cell>
          <cell r="F68">
            <v>457241</v>
          </cell>
          <cell r="G68">
            <v>-223580</v>
          </cell>
          <cell r="H68">
            <v>233661</v>
          </cell>
        </row>
        <row r="69">
          <cell r="C69">
            <v>61</v>
          </cell>
          <cell r="D69">
            <v>1989</v>
          </cell>
          <cell r="E69" t="str">
            <v>HYDRO ONE NETWORKS INC.</v>
          </cell>
          <cell r="F69">
            <v>98934</v>
          </cell>
          <cell r="G69">
            <v>-47110</v>
          </cell>
          <cell r="H69">
            <v>51824</v>
          </cell>
        </row>
        <row r="70">
          <cell r="C70">
            <v>62</v>
          </cell>
          <cell r="D70">
            <v>1989</v>
          </cell>
          <cell r="E70" t="str">
            <v>HYDRO ONE NETWORKS INC.</v>
          </cell>
          <cell r="F70">
            <v>424299</v>
          </cell>
          <cell r="G70">
            <v>-175486</v>
          </cell>
          <cell r="H70">
            <v>248813</v>
          </cell>
        </row>
        <row r="71">
          <cell r="C71">
            <v>63</v>
          </cell>
          <cell r="D71">
            <v>1989</v>
          </cell>
          <cell r="E71" t="str">
            <v>HYDRO ONE NETWORKS INC.</v>
          </cell>
          <cell r="F71">
            <v>347447</v>
          </cell>
          <cell r="G71">
            <v>-179596</v>
          </cell>
          <cell r="H71">
            <v>167851</v>
          </cell>
        </row>
        <row r="72">
          <cell r="C72">
            <v>64</v>
          </cell>
          <cell r="D72">
            <v>1989</v>
          </cell>
          <cell r="E72" t="str">
            <v>HYDRO ONE NETWORKS INC.</v>
          </cell>
          <cell r="F72">
            <v>180376</v>
          </cell>
          <cell r="G72">
            <v>-98387</v>
          </cell>
          <cell r="H72">
            <v>81989</v>
          </cell>
        </row>
        <row r="73">
          <cell r="C73">
            <v>65</v>
          </cell>
          <cell r="D73">
            <v>1989</v>
          </cell>
          <cell r="E73" t="str">
            <v>HYDRO ONE NETWORKS INC.</v>
          </cell>
          <cell r="F73">
            <v>9943593</v>
          </cell>
          <cell r="G73">
            <v>-3265304</v>
          </cell>
          <cell r="H73">
            <v>6678289</v>
          </cell>
        </row>
        <row r="74">
          <cell r="C74">
            <v>66</v>
          </cell>
          <cell r="D74">
            <v>1989</v>
          </cell>
          <cell r="E74" t="str">
            <v>HYDRO ONE NETWORKS INC.</v>
          </cell>
          <cell r="F74">
            <v>90604</v>
          </cell>
          <cell r="G74">
            <v>-36509</v>
          </cell>
          <cell r="H74">
            <v>54095</v>
          </cell>
        </row>
        <row r="75">
          <cell r="C75">
            <v>67</v>
          </cell>
          <cell r="D75">
            <v>1989</v>
          </cell>
          <cell r="E75" t="str">
            <v>HYDRO ONE NETWORKS INC.</v>
          </cell>
          <cell r="F75">
            <v>502831</v>
          </cell>
          <cell r="G75">
            <v>-162897</v>
          </cell>
          <cell r="H75">
            <v>339934</v>
          </cell>
        </row>
        <row r="76">
          <cell r="C76">
            <v>68</v>
          </cell>
          <cell r="D76">
            <v>1989</v>
          </cell>
          <cell r="E76" t="str">
            <v>HYDRO ONE NETWORKS INC.</v>
          </cell>
          <cell r="F76">
            <v>750053</v>
          </cell>
          <cell r="G76">
            <v>-319995</v>
          </cell>
          <cell r="H76">
            <v>430058</v>
          </cell>
        </row>
        <row r="77">
          <cell r="C77">
            <v>69</v>
          </cell>
          <cell r="D77">
            <v>1989</v>
          </cell>
          <cell r="E77" t="str">
            <v>HYDRO ONE NETWORKS INC.</v>
          </cell>
          <cell r="F77">
            <v>606179</v>
          </cell>
          <cell r="G77">
            <v>-309315</v>
          </cell>
          <cell r="H77">
            <v>296864</v>
          </cell>
        </row>
        <row r="78">
          <cell r="C78">
            <v>70</v>
          </cell>
          <cell r="D78">
            <v>1989</v>
          </cell>
          <cell r="E78" t="str">
            <v>HYDRO ONE NETWORKS INC.</v>
          </cell>
          <cell r="F78">
            <v>2574056</v>
          </cell>
          <cell r="G78">
            <v>-1134457</v>
          </cell>
          <cell r="H78">
            <v>1439599</v>
          </cell>
        </row>
        <row r="79">
          <cell r="C79">
            <v>71</v>
          </cell>
          <cell r="D79">
            <v>1989</v>
          </cell>
          <cell r="E79" t="str">
            <v>HYDRO ONE NETWORKS INC.</v>
          </cell>
          <cell r="F79">
            <v>865581</v>
          </cell>
          <cell r="G79">
            <v>-432942</v>
          </cell>
          <cell r="H79">
            <v>432639</v>
          </cell>
        </row>
        <row r="80">
          <cell r="C80">
            <v>72</v>
          </cell>
          <cell r="D80">
            <v>1989</v>
          </cell>
          <cell r="E80" t="str">
            <v>HYDRO ONE NETWORKS INC.</v>
          </cell>
          <cell r="F80">
            <v>1235056</v>
          </cell>
          <cell r="G80">
            <v>-580120</v>
          </cell>
          <cell r="H80">
            <v>654936</v>
          </cell>
        </row>
        <row r="81">
          <cell r="C81">
            <v>73</v>
          </cell>
          <cell r="D81">
            <v>1989</v>
          </cell>
          <cell r="E81" t="str">
            <v>HYDRO ONE NETWORKS INC.</v>
          </cell>
          <cell r="F81">
            <v>3007718</v>
          </cell>
          <cell r="G81">
            <v>-1157395</v>
          </cell>
          <cell r="H81">
            <v>1850323</v>
          </cell>
        </row>
        <row r="82">
          <cell r="C82">
            <v>74</v>
          </cell>
          <cell r="D82">
            <v>1989</v>
          </cell>
          <cell r="E82" t="str">
            <v>HYDRO ONE NETWORKS INC.</v>
          </cell>
          <cell r="F82">
            <v>525764</v>
          </cell>
          <cell r="G82">
            <v>-226837</v>
          </cell>
          <cell r="H82">
            <v>298927</v>
          </cell>
        </row>
        <row r="83">
          <cell r="C83">
            <v>75</v>
          </cell>
          <cell r="D83">
            <v>1989</v>
          </cell>
          <cell r="E83" t="str">
            <v>HYDRO ONE NETWORKS INC.</v>
          </cell>
          <cell r="F83">
            <v>435373</v>
          </cell>
          <cell r="G83">
            <v>-188173</v>
          </cell>
          <cell r="H83">
            <v>247200</v>
          </cell>
        </row>
        <row r="84">
          <cell r="C84">
            <v>76</v>
          </cell>
          <cell r="D84">
            <v>1989</v>
          </cell>
          <cell r="E84" t="str">
            <v>HYDRO ONE NETWORKS INC.</v>
          </cell>
          <cell r="F84">
            <v>1864867</v>
          </cell>
          <cell r="G84">
            <v>-837321</v>
          </cell>
          <cell r="H84">
            <v>1027546</v>
          </cell>
        </row>
        <row r="85">
          <cell r="C85">
            <v>77</v>
          </cell>
          <cell r="D85">
            <v>1989</v>
          </cell>
          <cell r="E85" t="str">
            <v>HYDRO ONE NETWORKS INC.</v>
          </cell>
          <cell r="F85">
            <v>3851896</v>
          </cell>
          <cell r="G85">
            <v>-1670459</v>
          </cell>
          <cell r="H85">
            <v>2181437</v>
          </cell>
        </row>
        <row r="86">
          <cell r="C86">
            <v>78</v>
          </cell>
          <cell r="D86">
            <v>1989</v>
          </cell>
          <cell r="E86" t="str">
            <v>HYDRO ONE NETWORKS INC.</v>
          </cell>
          <cell r="F86">
            <v>352737</v>
          </cell>
          <cell r="G86">
            <v>-220940</v>
          </cell>
          <cell r="H86">
            <v>131797</v>
          </cell>
        </row>
        <row r="87">
          <cell r="C87">
            <v>79</v>
          </cell>
          <cell r="D87">
            <v>1989</v>
          </cell>
          <cell r="E87" t="str">
            <v>HYDRO ONE NETWORKS INC.</v>
          </cell>
          <cell r="F87">
            <v>329226</v>
          </cell>
          <cell r="G87">
            <v>-152218</v>
          </cell>
          <cell r="H87">
            <v>177008</v>
          </cell>
        </row>
        <row r="88">
          <cell r="C88">
            <v>80</v>
          </cell>
          <cell r="D88">
            <v>1989</v>
          </cell>
          <cell r="E88" t="str">
            <v>HYDRO ONE NETWORKS INC.</v>
          </cell>
          <cell r="F88">
            <v>2493349</v>
          </cell>
          <cell r="G88">
            <v>-742883</v>
          </cell>
          <cell r="H88">
            <v>1750466</v>
          </cell>
        </row>
        <row r="89">
          <cell r="C89">
            <v>81</v>
          </cell>
          <cell r="D89">
            <v>1989</v>
          </cell>
          <cell r="E89" t="str">
            <v>HYDRO ONE NETWORKS INC.</v>
          </cell>
          <cell r="F89">
            <v>889593</v>
          </cell>
          <cell r="G89">
            <v>-354358</v>
          </cell>
          <cell r="H89">
            <v>535235</v>
          </cell>
        </row>
        <row r="90">
          <cell r="C90">
            <v>82</v>
          </cell>
          <cell r="D90">
            <v>1989</v>
          </cell>
          <cell r="E90" t="str">
            <v>HYDRO ONE NETWORKS INC.</v>
          </cell>
          <cell r="F90">
            <v>548796</v>
          </cell>
          <cell r="G90">
            <v>-224049</v>
          </cell>
          <cell r="H90">
            <v>324747</v>
          </cell>
        </row>
        <row r="91">
          <cell r="C91">
            <v>83</v>
          </cell>
          <cell r="D91">
            <v>1989</v>
          </cell>
          <cell r="E91" t="str">
            <v>HYDRO ONE NETWORKS INC.</v>
          </cell>
          <cell r="F91">
            <v>4355159</v>
          </cell>
          <cell r="G91">
            <v>-2213954</v>
          </cell>
          <cell r="H91">
            <v>2141205</v>
          </cell>
        </row>
        <row r="92">
          <cell r="C92">
            <v>84</v>
          </cell>
          <cell r="D92">
            <v>1989</v>
          </cell>
          <cell r="E92" t="str">
            <v>HYDRO ONE NETWORKS INC.</v>
          </cell>
          <cell r="F92">
            <v>508585</v>
          </cell>
          <cell r="G92">
            <v>-266683</v>
          </cell>
          <cell r="H92">
            <v>241902</v>
          </cell>
        </row>
        <row r="93">
          <cell r="C93">
            <v>85</v>
          </cell>
          <cell r="D93">
            <v>1989</v>
          </cell>
          <cell r="E93" t="str">
            <v>HYDRO ONE NETWORKS INC.</v>
          </cell>
          <cell r="F93">
            <v>887601</v>
          </cell>
          <cell r="G93">
            <v>-320918</v>
          </cell>
          <cell r="H93">
            <v>566683</v>
          </cell>
        </row>
        <row r="94">
          <cell r="C94">
            <v>86</v>
          </cell>
          <cell r="D94">
            <v>1989</v>
          </cell>
          <cell r="E94" t="str">
            <v>HYDRO ONE NETWORKS INC.</v>
          </cell>
          <cell r="F94">
            <v>1149236</v>
          </cell>
          <cell r="G94">
            <v>-481120</v>
          </cell>
          <cell r="H94">
            <v>668116</v>
          </cell>
        </row>
        <row r="95">
          <cell r="C95">
            <v>87</v>
          </cell>
          <cell r="D95">
            <v>1989</v>
          </cell>
          <cell r="E95" t="str">
            <v>HYDRO ONE NETWORKS INC.</v>
          </cell>
          <cell r="F95">
            <v>3072499</v>
          </cell>
          <cell r="G95">
            <v>-1133578</v>
          </cell>
          <cell r="H95">
            <v>1938921</v>
          </cell>
        </row>
        <row r="96">
          <cell r="C96">
            <v>88</v>
          </cell>
          <cell r="D96">
            <v>1989</v>
          </cell>
          <cell r="E96" t="str">
            <v>HYDRO ONE NETWORKS INC.</v>
          </cell>
          <cell r="F96">
            <v>1609431</v>
          </cell>
          <cell r="G96">
            <v>-687463</v>
          </cell>
          <cell r="H96">
            <v>921968</v>
          </cell>
        </row>
        <row r="97">
          <cell r="C97">
            <v>89</v>
          </cell>
          <cell r="D97">
            <v>1989</v>
          </cell>
          <cell r="E97" t="str">
            <v>HYDRO ONE NETWORKS INC.</v>
          </cell>
          <cell r="F97">
            <v>2757363</v>
          </cell>
          <cell r="G97">
            <v>-1205492</v>
          </cell>
          <cell r="H97">
            <v>1551871</v>
          </cell>
        </row>
        <row r="98">
          <cell r="C98">
            <v>90</v>
          </cell>
          <cell r="D98">
            <v>1989</v>
          </cell>
          <cell r="E98" t="str">
            <v>HYDRO ONE NETWORKS INC.</v>
          </cell>
          <cell r="F98">
            <v>1425343</v>
          </cell>
          <cell r="G98">
            <v>-747069</v>
          </cell>
          <cell r="H98">
            <v>678274</v>
          </cell>
        </row>
        <row r="99">
          <cell r="C99">
            <v>91</v>
          </cell>
          <cell r="D99">
            <v>1989</v>
          </cell>
          <cell r="E99" t="str">
            <v>HYDRO ONE NETWORKS INC.</v>
          </cell>
          <cell r="F99">
            <v>598968</v>
          </cell>
          <cell r="G99">
            <v>-315913</v>
          </cell>
          <cell r="H99">
            <v>283055</v>
          </cell>
        </row>
        <row r="100">
          <cell r="C100">
            <v>92</v>
          </cell>
          <cell r="D100">
            <v>1989</v>
          </cell>
          <cell r="E100" t="str">
            <v>HYDRO ONE NETWORKS INC.</v>
          </cell>
          <cell r="F100">
            <v>448092</v>
          </cell>
          <cell r="G100">
            <v>-198904</v>
          </cell>
          <cell r="H100">
            <v>249188</v>
          </cell>
        </row>
        <row r="101">
          <cell r="C101">
            <v>93</v>
          </cell>
          <cell r="D101">
            <v>1989</v>
          </cell>
          <cell r="E101" t="str">
            <v>HYDRO ONE NETWORKS INC.</v>
          </cell>
          <cell r="F101">
            <v>278576</v>
          </cell>
          <cell r="G101">
            <v>-148258</v>
          </cell>
          <cell r="H101">
            <v>130318</v>
          </cell>
        </row>
        <row r="102">
          <cell r="C102">
            <v>94</v>
          </cell>
          <cell r="D102">
            <v>1989</v>
          </cell>
          <cell r="E102" t="str">
            <v>HYDRO ONE NETWORKS INC.</v>
          </cell>
          <cell r="F102">
            <v>564225</v>
          </cell>
          <cell r="G102">
            <v>-324221</v>
          </cell>
          <cell r="H102">
            <v>240004</v>
          </cell>
        </row>
        <row r="103">
          <cell r="C103">
            <v>95</v>
          </cell>
          <cell r="D103">
            <v>1989</v>
          </cell>
          <cell r="E103" t="str">
            <v>HYDRO ONE NETWORKS INC.</v>
          </cell>
          <cell r="F103">
            <v>85076</v>
          </cell>
          <cell r="G103">
            <v>-36386</v>
          </cell>
          <cell r="H103">
            <v>48690</v>
          </cell>
        </row>
        <row r="104">
          <cell r="C104">
            <v>96</v>
          </cell>
          <cell r="D104">
            <v>1989</v>
          </cell>
          <cell r="E104" t="str">
            <v>HYDRO ONE NETWORKS INC.</v>
          </cell>
          <cell r="F104">
            <v>7489913</v>
          </cell>
          <cell r="G104">
            <v>-3383702</v>
          </cell>
          <cell r="H104">
            <v>4106211</v>
          </cell>
        </row>
        <row r="105">
          <cell r="C105">
            <v>97</v>
          </cell>
          <cell r="D105">
            <v>1989</v>
          </cell>
          <cell r="E105" t="str">
            <v>HYDRO ONE NETWORKS INC.</v>
          </cell>
          <cell r="F105">
            <v>453179</v>
          </cell>
          <cell r="G105">
            <v>-193702</v>
          </cell>
          <cell r="H105">
            <v>259477</v>
          </cell>
        </row>
        <row r="106">
          <cell r="C106">
            <v>98</v>
          </cell>
          <cell r="D106">
            <v>1989</v>
          </cell>
          <cell r="E106" t="str">
            <v>HYDRO ONE NETWORKS INC.</v>
          </cell>
          <cell r="F106">
            <v>820939</v>
          </cell>
          <cell r="G106">
            <v>-382383</v>
          </cell>
          <cell r="H106">
            <v>438556</v>
          </cell>
        </row>
        <row r="107">
          <cell r="C107">
            <v>99</v>
          </cell>
          <cell r="D107">
            <v>1989</v>
          </cell>
          <cell r="E107" t="str">
            <v>HYDRO ONE NETWORKS INC.</v>
          </cell>
          <cell r="F107">
            <v>86455</v>
          </cell>
          <cell r="G107">
            <v>-51314</v>
          </cell>
          <cell r="H107">
            <v>35141</v>
          </cell>
        </row>
        <row r="108">
          <cell r="C108">
            <v>100</v>
          </cell>
          <cell r="D108">
            <v>1989</v>
          </cell>
          <cell r="E108" t="str">
            <v>HYDRO ONE NETWORKS INC.</v>
          </cell>
          <cell r="F108">
            <v>373277</v>
          </cell>
          <cell r="G108">
            <v>-161156</v>
          </cell>
          <cell r="H108">
            <v>212121</v>
          </cell>
        </row>
        <row r="109">
          <cell r="C109">
            <v>101</v>
          </cell>
          <cell r="D109">
            <v>1989</v>
          </cell>
          <cell r="E109" t="str">
            <v>HYDRO ONE NETWORKS INC.</v>
          </cell>
          <cell r="F109">
            <v>4321387</v>
          </cell>
          <cell r="G109">
            <v>-1113193</v>
          </cell>
          <cell r="H109">
            <v>3208194</v>
          </cell>
        </row>
        <row r="110">
          <cell r="C110">
            <v>102</v>
          </cell>
          <cell r="D110">
            <v>1989</v>
          </cell>
          <cell r="E110" t="str">
            <v>HYDRO ONE NETWORKS INC.</v>
          </cell>
          <cell r="F110">
            <v>190304</v>
          </cell>
          <cell r="G110">
            <v>-104878</v>
          </cell>
          <cell r="H110">
            <v>85426</v>
          </cell>
        </row>
        <row r="111">
          <cell r="C111">
            <v>103</v>
          </cell>
          <cell r="D111">
            <v>1989</v>
          </cell>
          <cell r="E111" t="str">
            <v>HYDRO ONE NETWORKS INC.</v>
          </cell>
          <cell r="F111">
            <v>538205</v>
          </cell>
          <cell r="G111">
            <v>-247398</v>
          </cell>
          <cell r="H111">
            <v>290807</v>
          </cell>
        </row>
        <row r="112">
          <cell r="C112">
            <v>104</v>
          </cell>
          <cell r="D112">
            <v>1989</v>
          </cell>
          <cell r="E112" t="str">
            <v>HYDRO OTTAWA LIMITED</v>
          </cell>
          <cell r="F112">
            <v>1346099</v>
          </cell>
          <cell r="G112">
            <v>-353206</v>
          </cell>
          <cell r="H112">
            <v>992893</v>
          </cell>
        </row>
        <row r="113">
          <cell r="C113">
            <v>105</v>
          </cell>
          <cell r="D113">
            <v>1989</v>
          </cell>
          <cell r="E113" t="str">
            <v>HYDRO OTTAWA LIMITED</v>
          </cell>
          <cell r="F113">
            <v>1476830</v>
          </cell>
          <cell r="G113">
            <v>-563039</v>
          </cell>
          <cell r="H113">
            <v>913791</v>
          </cell>
        </row>
        <row r="114">
          <cell r="C114">
            <v>106</v>
          </cell>
          <cell r="D114">
            <v>1989</v>
          </cell>
          <cell r="E114" t="str">
            <v>HYDRO OTTAWA LIMITED</v>
          </cell>
          <cell r="F114">
            <v>25453858</v>
          </cell>
          <cell r="G114">
            <v>-6326552</v>
          </cell>
          <cell r="H114">
            <v>19127306</v>
          </cell>
        </row>
        <row r="115">
          <cell r="C115">
            <v>107</v>
          </cell>
          <cell r="D115">
            <v>1989</v>
          </cell>
          <cell r="E115" t="str">
            <v>HYDRO OTTAWA LIMITED</v>
          </cell>
          <cell r="F115">
            <v>47855303</v>
          </cell>
          <cell r="G115">
            <v>-16462741</v>
          </cell>
          <cell r="H115">
            <v>31392562</v>
          </cell>
        </row>
        <row r="116">
          <cell r="C116">
            <v>108</v>
          </cell>
          <cell r="D116">
            <v>1989</v>
          </cell>
          <cell r="E116" t="str">
            <v>HYDRO OTTAWA LIMITED</v>
          </cell>
          <cell r="F116">
            <v>50407797</v>
          </cell>
          <cell r="G116">
            <v>-13821149</v>
          </cell>
          <cell r="H116">
            <v>36586648</v>
          </cell>
        </row>
        <row r="117">
          <cell r="C117">
            <v>109</v>
          </cell>
          <cell r="D117">
            <v>1989</v>
          </cell>
          <cell r="E117" t="str">
            <v>LAKEFRONT UTILITIES INC.</v>
          </cell>
          <cell r="F117">
            <v>976572</v>
          </cell>
          <cell r="G117">
            <v>-339053</v>
          </cell>
          <cell r="H117">
            <v>637519</v>
          </cell>
        </row>
        <row r="118">
          <cell r="C118">
            <v>110</v>
          </cell>
          <cell r="D118">
            <v>1989</v>
          </cell>
          <cell r="E118" t="str">
            <v>LAKELAND POWER DISTRIBUTION LTD.</v>
          </cell>
          <cell r="F118">
            <v>457449</v>
          </cell>
          <cell r="G118">
            <v>-222816</v>
          </cell>
          <cell r="H118">
            <v>234633</v>
          </cell>
        </row>
        <row r="119">
          <cell r="C119">
            <v>111</v>
          </cell>
          <cell r="D119">
            <v>1989</v>
          </cell>
          <cell r="E119" t="str">
            <v>LAKELAND POWER DISTRIBUTION LTD.</v>
          </cell>
          <cell r="F119">
            <v>2212430</v>
          </cell>
          <cell r="G119">
            <v>-794736</v>
          </cell>
          <cell r="H119">
            <v>1417694</v>
          </cell>
        </row>
        <row r="120">
          <cell r="C120">
            <v>112</v>
          </cell>
          <cell r="D120">
            <v>1989</v>
          </cell>
          <cell r="E120" t="str">
            <v>LAKELAND POWER DISTRIBUTION LTD.</v>
          </cell>
          <cell r="F120">
            <v>189928</v>
          </cell>
          <cell r="G120">
            <v>-86036</v>
          </cell>
          <cell r="H120">
            <v>103892</v>
          </cell>
        </row>
        <row r="121">
          <cell r="C121">
            <v>113</v>
          </cell>
          <cell r="D121">
            <v>1989</v>
          </cell>
          <cell r="E121" t="str">
            <v>LAKELAND POWER DISTRIBUTION LTD.</v>
          </cell>
          <cell r="F121">
            <v>551181</v>
          </cell>
          <cell r="G121">
            <v>-202754</v>
          </cell>
          <cell r="H121">
            <v>348427</v>
          </cell>
        </row>
        <row r="122">
          <cell r="C122">
            <v>114</v>
          </cell>
          <cell r="D122">
            <v>1989</v>
          </cell>
          <cell r="E122" t="str">
            <v>LONDON HYDRO INC.</v>
          </cell>
          <cell r="F122">
            <v>130474881</v>
          </cell>
          <cell r="G122">
            <v>-57338528</v>
          </cell>
          <cell r="H122">
            <v>73136353</v>
          </cell>
        </row>
        <row r="123">
          <cell r="C123">
            <v>115</v>
          </cell>
          <cell r="D123">
            <v>1989</v>
          </cell>
          <cell r="E123" t="str">
            <v>MIDDLESEX POWER DISTRIBUTION CORPORATION</v>
          </cell>
          <cell r="F123">
            <v>440207</v>
          </cell>
          <cell r="G123">
            <v>-228120</v>
          </cell>
          <cell r="H123">
            <v>212087</v>
          </cell>
        </row>
        <row r="124">
          <cell r="C124">
            <v>116</v>
          </cell>
          <cell r="D124">
            <v>1989</v>
          </cell>
          <cell r="E124" t="str">
            <v>MIDDLESEX POWER DISTRIBUTION CORPORATION</v>
          </cell>
          <cell r="F124">
            <v>126213</v>
          </cell>
          <cell r="G124">
            <v>-69104</v>
          </cell>
          <cell r="H124">
            <v>57109</v>
          </cell>
        </row>
        <row r="125">
          <cell r="C125">
            <v>117</v>
          </cell>
          <cell r="D125">
            <v>1989</v>
          </cell>
          <cell r="E125" t="str">
            <v>MIDDLESEX POWER DISTRIBUTION CORPORATION</v>
          </cell>
          <cell r="F125">
            <v>720962</v>
          </cell>
          <cell r="G125">
            <v>-350444</v>
          </cell>
          <cell r="H125">
            <v>370518</v>
          </cell>
        </row>
        <row r="126">
          <cell r="C126">
            <v>118</v>
          </cell>
          <cell r="D126">
            <v>1989</v>
          </cell>
          <cell r="E126" t="str">
            <v>MIDDLESEX POWER DISTRIBUTION CORPORATION</v>
          </cell>
          <cell r="F126">
            <v>750297</v>
          </cell>
          <cell r="G126">
            <v>-208674</v>
          </cell>
          <cell r="H126">
            <v>541623</v>
          </cell>
        </row>
        <row r="127">
          <cell r="C127">
            <v>119</v>
          </cell>
          <cell r="D127">
            <v>1989</v>
          </cell>
          <cell r="E127" t="str">
            <v>NIAGARA PENINSULA ENERGY INC.</v>
          </cell>
          <cell r="F127">
            <v>40074248</v>
          </cell>
          <cell r="G127">
            <v>-14586728</v>
          </cell>
          <cell r="H127">
            <v>25487520</v>
          </cell>
        </row>
        <row r="128">
          <cell r="C128">
            <v>120</v>
          </cell>
          <cell r="D128">
            <v>1989</v>
          </cell>
          <cell r="E128" t="str">
            <v>NORFOLK POWER DISTRIBUTION INC.</v>
          </cell>
          <cell r="F128">
            <v>1856746</v>
          </cell>
          <cell r="G128">
            <v>-785976</v>
          </cell>
          <cell r="H128">
            <v>1070770</v>
          </cell>
        </row>
        <row r="129">
          <cell r="C129">
            <v>121</v>
          </cell>
          <cell r="D129">
            <v>1989</v>
          </cell>
          <cell r="E129" t="str">
            <v>NORFOLK POWER DISTRIBUTION INC.</v>
          </cell>
          <cell r="F129">
            <v>7730982</v>
          </cell>
          <cell r="G129">
            <v>-3211102</v>
          </cell>
          <cell r="H129">
            <v>4519880</v>
          </cell>
        </row>
        <row r="130">
          <cell r="C130">
            <v>122</v>
          </cell>
          <cell r="D130">
            <v>1989</v>
          </cell>
          <cell r="E130" t="str">
            <v>NORTHERN ONTARIO WIRES INC.</v>
          </cell>
          <cell r="F130">
            <v>1517773</v>
          </cell>
          <cell r="G130">
            <v>-258893</v>
          </cell>
          <cell r="H130">
            <v>1258880</v>
          </cell>
        </row>
        <row r="131">
          <cell r="C131">
            <v>123</v>
          </cell>
          <cell r="D131">
            <v>1989</v>
          </cell>
          <cell r="E131" t="str">
            <v>NORTHERN ONTARIO WIRES INC.</v>
          </cell>
          <cell r="F131">
            <v>2204786</v>
          </cell>
          <cell r="G131">
            <v>-1217012</v>
          </cell>
          <cell r="H131">
            <v>987774</v>
          </cell>
        </row>
        <row r="132">
          <cell r="C132">
            <v>124</v>
          </cell>
          <cell r="D132">
            <v>1989</v>
          </cell>
          <cell r="E132" t="str">
            <v>OTTAWA RIVER POWER CORPORATION</v>
          </cell>
          <cell r="F132">
            <v>372799</v>
          </cell>
          <cell r="G132">
            <v>-165983</v>
          </cell>
          <cell r="H132">
            <v>206816</v>
          </cell>
        </row>
        <row r="133">
          <cell r="C133">
            <v>125</v>
          </cell>
          <cell r="D133">
            <v>1989</v>
          </cell>
          <cell r="E133" t="str">
            <v>OTTAWA RIVER POWER CORPORATION</v>
          </cell>
          <cell r="F133">
            <v>306373</v>
          </cell>
          <cell r="G133">
            <v>-136630</v>
          </cell>
          <cell r="H133">
            <v>169743</v>
          </cell>
        </row>
        <row r="134">
          <cell r="C134">
            <v>126</v>
          </cell>
          <cell r="D134">
            <v>1989</v>
          </cell>
          <cell r="E134" t="str">
            <v>OTTAWA RIVER POWER CORPORATION</v>
          </cell>
          <cell r="F134">
            <v>2076847</v>
          </cell>
          <cell r="G134">
            <v>-993374</v>
          </cell>
          <cell r="H134">
            <v>1083473</v>
          </cell>
        </row>
        <row r="135">
          <cell r="C135">
            <v>127</v>
          </cell>
          <cell r="D135">
            <v>1989</v>
          </cell>
          <cell r="E135" t="str">
            <v>NIAGARA PENINSULA ENERGY INC.</v>
          </cell>
          <cell r="F135">
            <v>1045928</v>
          </cell>
          <cell r="G135">
            <v>-503125</v>
          </cell>
          <cell r="H135">
            <v>542803</v>
          </cell>
        </row>
        <row r="136">
          <cell r="C136">
            <v>128</v>
          </cell>
          <cell r="D136">
            <v>1989</v>
          </cell>
          <cell r="E136" t="str">
            <v>NIAGARA PENINSULA ENERGY INC.</v>
          </cell>
          <cell r="F136">
            <v>420462</v>
          </cell>
          <cell r="G136">
            <v>-193667</v>
          </cell>
          <cell r="H136">
            <v>226795</v>
          </cell>
        </row>
        <row r="137">
          <cell r="C137">
            <v>129</v>
          </cell>
          <cell r="D137">
            <v>1989</v>
          </cell>
          <cell r="E137" t="str">
            <v>PETERBOROUGH DISTRIBUTION INCORPORATED</v>
          </cell>
          <cell r="F137">
            <v>636321</v>
          </cell>
          <cell r="G137">
            <v>-317155</v>
          </cell>
          <cell r="H137">
            <v>319166</v>
          </cell>
        </row>
        <row r="138">
          <cell r="C138">
            <v>130</v>
          </cell>
          <cell r="D138">
            <v>1989</v>
          </cell>
          <cell r="E138" t="str">
            <v>PETERBOROUGH DISTRIBUTION INCORPORATED</v>
          </cell>
          <cell r="F138">
            <v>1504747</v>
          </cell>
          <cell r="G138">
            <v>-646805</v>
          </cell>
          <cell r="H138">
            <v>857942</v>
          </cell>
        </row>
        <row r="139">
          <cell r="C139">
            <v>131</v>
          </cell>
          <cell r="D139">
            <v>1989</v>
          </cell>
          <cell r="E139" t="str">
            <v>POWERSTREAM INC.</v>
          </cell>
          <cell r="F139">
            <v>18373768</v>
          </cell>
          <cell r="G139">
            <v>-3752139</v>
          </cell>
          <cell r="H139">
            <v>14621629</v>
          </cell>
        </row>
        <row r="140">
          <cell r="C140">
            <v>132</v>
          </cell>
          <cell r="D140">
            <v>1989</v>
          </cell>
          <cell r="E140" t="str">
            <v>POWERSTREAM INC.</v>
          </cell>
          <cell r="F140">
            <v>87114225</v>
          </cell>
          <cell r="G140">
            <v>-19618308</v>
          </cell>
          <cell r="H140">
            <v>67495917</v>
          </cell>
        </row>
        <row r="141">
          <cell r="C141">
            <v>133</v>
          </cell>
          <cell r="D141">
            <v>1989</v>
          </cell>
          <cell r="E141" t="str">
            <v>POWERSTREAM INC.</v>
          </cell>
          <cell r="F141">
            <v>114199391</v>
          </cell>
          <cell r="G141">
            <v>-29171544</v>
          </cell>
          <cell r="H141">
            <v>85027847</v>
          </cell>
        </row>
        <row r="142">
          <cell r="C142">
            <v>134</v>
          </cell>
          <cell r="D142">
            <v>1989</v>
          </cell>
          <cell r="E142" t="str">
            <v>POWERSTREAM INC.</v>
          </cell>
          <cell r="F142">
            <v>59522683</v>
          </cell>
          <cell r="G142">
            <v>-13594476</v>
          </cell>
          <cell r="H142">
            <v>45928207</v>
          </cell>
        </row>
        <row r="143">
          <cell r="C143">
            <v>135</v>
          </cell>
          <cell r="D143">
            <v>1989</v>
          </cell>
          <cell r="E143" t="str">
            <v>RIDEAU ST. LAWRENCE DISTRIBUTION INC.</v>
          </cell>
          <cell r="F143">
            <v>1269958</v>
          </cell>
          <cell r="G143">
            <v>-850923</v>
          </cell>
          <cell r="H143">
            <v>419035</v>
          </cell>
        </row>
        <row r="144">
          <cell r="C144">
            <v>136</v>
          </cell>
          <cell r="D144">
            <v>1989</v>
          </cell>
          <cell r="E144" t="str">
            <v>VERIDIAN CONNECTIONS INC.</v>
          </cell>
          <cell r="F144">
            <v>18167940</v>
          </cell>
          <cell r="G144">
            <v>-8686629</v>
          </cell>
          <cell r="H144">
            <v>9481311</v>
          </cell>
        </row>
        <row r="145">
          <cell r="C145">
            <v>137</v>
          </cell>
          <cell r="D145">
            <v>1989</v>
          </cell>
          <cell r="E145" t="str">
            <v>VERIDIAN CONNECTIONS INC.</v>
          </cell>
          <cell r="F145">
            <v>9806589</v>
          </cell>
          <cell r="G145">
            <v>-3339421</v>
          </cell>
          <cell r="H145">
            <v>6467168</v>
          </cell>
        </row>
        <row r="146">
          <cell r="C146">
            <v>138</v>
          </cell>
          <cell r="D146">
            <v>1989</v>
          </cell>
          <cell r="E146" t="str">
            <v>VERIDIAN CONNECTIONS INC.</v>
          </cell>
          <cell r="F146">
            <v>2153255</v>
          </cell>
          <cell r="G146">
            <v>-1012510</v>
          </cell>
          <cell r="H146">
            <v>1140745</v>
          </cell>
        </row>
        <row r="147">
          <cell r="C147">
            <v>139</v>
          </cell>
          <cell r="D147">
            <v>1989</v>
          </cell>
          <cell r="E147" t="str">
            <v>VERIDIAN CONNECTIONS INC.</v>
          </cell>
          <cell r="F147">
            <v>29957977</v>
          </cell>
          <cell r="G147">
            <v>-7303695</v>
          </cell>
          <cell r="H147">
            <v>22654282</v>
          </cell>
        </row>
        <row r="148">
          <cell r="C148">
            <v>140</v>
          </cell>
          <cell r="D148">
            <v>1989</v>
          </cell>
          <cell r="E148" t="str">
            <v>VERIDIAN CONNECTIONS INC.</v>
          </cell>
          <cell r="F148">
            <v>5462507</v>
          </cell>
          <cell r="G148">
            <v>-2532522</v>
          </cell>
          <cell r="H148">
            <v>2929985</v>
          </cell>
        </row>
        <row r="149">
          <cell r="C149">
            <v>141</v>
          </cell>
          <cell r="D149">
            <v>1989</v>
          </cell>
          <cell r="E149" t="str">
            <v>VERIDIAN CONNECTIONS INC.</v>
          </cell>
          <cell r="F149">
            <v>2220287</v>
          </cell>
          <cell r="G149">
            <v>-842077</v>
          </cell>
          <cell r="H149">
            <v>1378210</v>
          </cell>
        </row>
        <row r="150">
          <cell r="C150">
            <v>142</v>
          </cell>
          <cell r="D150">
            <v>1989</v>
          </cell>
          <cell r="E150" t="str">
            <v>VERIDIAN CONNECTIONS INC.</v>
          </cell>
          <cell r="F150">
            <v>1364377</v>
          </cell>
          <cell r="G150">
            <v>-655426</v>
          </cell>
          <cell r="H150">
            <v>708951</v>
          </cell>
        </row>
        <row r="151">
          <cell r="C151">
            <v>143</v>
          </cell>
          <cell r="D151">
            <v>1989</v>
          </cell>
          <cell r="E151" t="str">
            <v>WELLINGTON NORTH POWER INC.</v>
          </cell>
          <cell r="F151">
            <v>92157</v>
          </cell>
          <cell r="G151">
            <v>-36992</v>
          </cell>
          <cell r="H151">
            <v>55165</v>
          </cell>
        </row>
        <row r="152">
          <cell r="C152">
            <v>144</v>
          </cell>
          <cell r="D152">
            <v>1989</v>
          </cell>
          <cell r="E152" t="str">
            <v>WESTARIO POWER INC.</v>
          </cell>
          <cell r="F152">
            <v>2292948</v>
          </cell>
          <cell r="G152">
            <v>-987026</v>
          </cell>
          <cell r="H152">
            <v>1305922</v>
          </cell>
        </row>
        <row r="153">
          <cell r="C153">
            <v>145</v>
          </cell>
          <cell r="D153">
            <v>1989</v>
          </cell>
          <cell r="E153" t="str">
            <v>WESTARIO POWER INC.</v>
          </cell>
          <cell r="F153">
            <v>3475413</v>
          </cell>
          <cell r="G153">
            <v>-1323364</v>
          </cell>
          <cell r="H153">
            <v>2152049</v>
          </cell>
        </row>
        <row r="154">
          <cell r="C154">
            <v>146</v>
          </cell>
          <cell r="D154">
            <v>1989</v>
          </cell>
          <cell r="E154" t="str">
            <v>WESTARIO POWER INC.</v>
          </cell>
          <cell r="F154">
            <v>1940740</v>
          </cell>
          <cell r="G154">
            <v>-908628</v>
          </cell>
          <cell r="H154">
            <v>1032112</v>
          </cell>
        </row>
        <row r="155">
          <cell r="C155">
            <v>147</v>
          </cell>
          <cell r="D155">
            <v>1989</v>
          </cell>
          <cell r="E155" t="str">
            <v>WESTARIO POWER INC.</v>
          </cell>
          <cell r="F155">
            <v>1881297</v>
          </cell>
          <cell r="G155">
            <v>-769491</v>
          </cell>
          <cell r="H155">
            <v>1111806</v>
          </cell>
        </row>
        <row r="156">
          <cell r="C156">
            <v>148</v>
          </cell>
          <cell r="D156">
            <v>1989</v>
          </cell>
          <cell r="E156" t="str">
            <v>VERIDIAN CONNECTIONS INC.</v>
          </cell>
          <cell r="F156">
            <v>22558766</v>
          </cell>
          <cell r="G156">
            <v>-5607101</v>
          </cell>
          <cell r="H156">
            <v>16951665</v>
          </cell>
        </row>
        <row r="157">
          <cell r="C157">
            <v>149</v>
          </cell>
          <cell r="D157">
            <v>1989</v>
          </cell>
          <cell r="E157" t="str">
            <v>ALLISTON</v>
          </cell>
          <cell r="F157">
            <v>2446932</v>
          </cell>
          <cell r="G157">
            <v>-967274</v>
          </cell>
          <cell r="H157">
            <v>1479658</v>
          </cell>
        </row>
        <row r="158">
          <cell r="C158">
            <v>150</v>
          </cell>
          <cell r="D158">
            <v>1989</v>
          </cell>
          <cell r="E158" t="str">
            <v>ANCASTER HYDRO-ELECTRIC COMMISSION</v>
          </cell>
          <cell r="F158">
            <v>2336443</v>
          </cell>
          <cell r="G158">
            <v>-826546</v>
          </cell>
          <cell r="H158">
            <v>1509897</v>
          </cell>
        </row>
        <row r="159">
          <cell r="C159">
            <v>151</v>
          </cell>
          <cell r="D159">
            <v>1989</v>
          </cell>
          <cell r="E159" t="str">
            <v>ATIKOKAN HYDRO INC.</v>
          </cell>
          <cell r="F159">
            <v>3878674</v>
          </cell>
          <cell r="G159">
            <v>-2312716</v>
          </cell>
          <cell r="H159">
            <v>1565958</v>
          </cell>
        </row>
        <row r="160">
          <cell r="C160">
            <v>152</v>
          </cell>
          <cell r="D160">
            <v>1989</v>
          </cell>
          <cell r="E160" t="str">
            <v>AURORA HYDRO CONNECTIONS LIMITED</v>
          </cell>
          <cell r="F160">
            <v>18373768</v>
          </cell>
          <cell r="G160">
            <v>-3752139</v>
          </cell>
          <cell r="H160">
            <v>14621629</v>
          </cell>
        </row>
        <row r="161">
          <cell r="C161">
            <v>153</v>
          </cell>
          <cell r="D161">
            <v>1989</v>
          </cell>
          <cell r="E161" t="str">
            <v>AYLMER PUBLIC UTILITIES COMMISSION</v>
          </cell>
          <cell r="F161">
            <v>2059491</v>
          </cell>
          <cell r="G161">
            <v>-795863</v>
          </cell>
          <cell r="H161">
            <v>1263628</v>
          </cell>
        </row>
        <row r="162">
          <cell r="C162">
            <v>154</v>
          </cell>
          <cell r="D162">
            <v>1989</v>
          </cell>
          <cell r="E162" t="str">
            <v>BEETON</v>
          </cell>
          <cell r="F162">
            <v>847789</v>
          </cell>
          <cell r="G162">
            <v>-338603</v>
          </cell>
          <cell r="H162">
            <v>509186</v>
          </cell>
        </row>
        <row r="163">
          <cell r="C163">
            <v>155</v>
          </cell>
          <cell r="D163">
            <v>1989</v>
          </cell>
          <cell r="E163" t="str">
            <v>BLUE MOUNTAINS HYDRO SERVICES COMPANY INC.</v>
          </cell>
          <cell r="F163">
            <v>1149961</v>
          </cell>
          <cell r="G163">
            <v>-420151</v>
          </cell>
          <cell r="H163">
            <v>729810</v>
          </cell>
        </row>
        <row r="164">
          <cell r="C164">
            <v>156</v>
          </cell>
          <cell r="D164">
            <v>1989</v>
          </cell>
          <cell r="E164" t="str">
            <v>BOARD OF LIGHT &amp; HEAT COMM. OF THE CITY OF GUELPH</v>
          </cell>
          <cell r="F164">
            <v>44926778</v>
          </cell>
          <cell r="G164">
            <v>-16248668</v>
          </cell>
          <cell r="H164">
            <v>28678110</v>
          </cell>
        </row>
        <row r="165">
          <cell r="C165">
            <v>157</v>
          </cell>
          <cell r="D165">
            <v>1989</v>
          </cell>
          <cell r="E165" t="str">
            <v>BRADFORD WEST GWILLIMBURY PUBLIC UTILITIES COMMISSION</v>
          </cell>
          <cell r="F165">
            <v>5217796</v>
          </cell>
          <cell r="G165">
            <v>-1394112</v>
          </cell>
          <cell r="H165">
            <v>3823684</v>
          </cell>
        </row>
        <row r="166">
          <cell r="C166">
            <v>158</v>
          </cell>
          <cell r="D166">
            <v>1989</v>
          </cell>
          <cell r="E166" t="str">
            <v>BROCK HYDRO-ELECTRIC COMMISSION</v>
          </cell>
          <cell r="F166">
            <v>1722966</v>
          </cell>
          <cell r="G166">
            <v>-706058</v>
          </cell>
          <cell r="H166">
            <v>1016908</v>
          </cell>
        </row>
        <row r="167">
          <cell r="C167">
            <v>159</v>
          </cell>
          <cell r="D167">
            <v>1989</v>
          </cell>
          <cell r="E167" t="str">
            <v>BURLINGTON HYDRO INC.</v>
          </cell>
          <cell r="F167">
            <v>129270186</v>
          </cell>
          <cell r="G167">
            <v>-47233086</v>
          </cell>
          <cell r="H167">
            <v>82037100</v>
          </cell>
        </row>
        <row r="168">
          <cell r="C168">
            <v>160</v>
          </cell>
          <cell r="D168">
            <v>1989</v>
          </cell>
          <cell r="E168" t="str">
            <v>CAMBRIDGE AND NORTH DUMFRIES HYDRO INC.</v>
          </cell>
          <cell r="F168">
            <v>99524546</v>
          </cell>
          <cell r="G168">
            <v>-37309926</v>
          </cell>
          <cell r="H168">
            <v>62214620</v>
          </cell>
        </row>
        <row r="169">
          <cell r="C169">
            <v>161</v>
          </cell>
          <cell r="D169">
            <v>1989</v>
          </cell>
          <cell r="E169" t="str">
            <v>CHAPLEAU PUBLIC UTILITIES CORPORATION</v>
          </cell>
          <cell r="F169">
            <v>2833840</v>
          </cell>
          <cell r="G169">
            <v>-961894</v>
          </cell>
          <cell r="H169">
            <v>1871946</v>
          </cell>
        </row>
        <row r="170">
          <cell r="C170">
            <v>162</v>
          </cell>
          <cell r="D170">
            <v>1989</v>
          </cell>
          <cell r="E170" t="str">
            <v>CLINTON POWER CORPORATION</v>
          </cell>
          <cell r="F170">
            <v>3068696</v>
          </cell>
          <cell r="G170">
            <v>-1499646</v>
          </cell>
          <cell r="H170">
            <v>1569050</v>
          </cell>
        </row>
        <row r="171">
          <cell r="C171">
            <v>163</v>
          </cell>
          <cell r="D171">
            <v>1989</v>
          </cell>
          <cell r="E171" t="str">
            <v>COCHRANE POWER CORPORATION</v>
          </cell>
          <cell r="F171">
            <v>2339580</v>
          </cell>
          <cell r="G171">
            <v>-1061471</v>
          </cell>
          <cell r="H171">
            <v>1278109</v>
          </cell>
        </row>
        <row r="172">
          <cell r="C172">
            <v>164</v>
          </cell>
          <cell r="D172">
            <v>1989</v>
          </cell>
          <cell r="E172" t="str">
            <v>COTTAM HYDRO-ELECTRIC SYSTEM</v>
          </cell>
          <cell r="F172">
            <v>717947</v>
          </cell>
          <cell r="G172">
            <v>-190858</v>
          </cell>
          <cell r="H172">
            <v>527089</v>
          </cell>
        </row>
        <row r="173">
          <cell r="C173">
            <v>165</v>
          </cell>
          <cell r="D173">
            <v>1989</v>
          </cell>
          <cell r="E173" t="str">
            <v>CHATHAM-KENT HYDRO INC.</v>
          </cell>
          <cell r="F173">
            <v>1011339</v>
          </cell>
          <cell r="G173">
            <v>-499233</v>
          </cell>
          <cell r="H173">
            <v>512106</v>
          </cell>
        </row>
        <row r="174">
          <cell r="C174">
            <v>166</v>
          </cell>
          <cell r="D174">
            <v>1989</v>
          </cell>
          <cell r="E174" t="str">
            <v>NA</v>
          </cell>
          <cell r="F174">
            <v>440207</v>
          </cell>
          <cell r="G174">
            <v>-228120</v>
          </cell>
          <cell r="H174">
            <v>212087</v>
          </cell>
        </row>
        <row r="175">
          <cell r="C175">
            <v>167</v>
          </cell>
          <cell r="D175">
            <v>1989</v>
          </cell>
          <cell r="E175" t="str">
            <v>ELMWOOD HYDRO-ELECTRIC SYSTEM</v>
          </cell>
          <cell r="F175">
            <v>103220</v>
          </cell>
          <cell r="G175">
            <v>-51014</v>
          </cell>
          <cell r="H175">
            <v>52206</v>
          </cell>
        </row>
        <row r="176">
          <cell r="C176">
            <v>168</v>
          </cell>
          <cell r="D176">
            <v>1989</v>
          </cell>
          <cell r="E176" t="str">
            <v>ER-2000-0063</v>
          </cell>
          <cell r="F176">
            <v>22428459</v>
          </cell>
          <cell r="G176">
            <v>-10954074</v>
          </cell>
          <cell r="H176">
            <v>11474385</v>
          </cell>
        </row>
        <row r="177">
          <cell r="C177">
            <v>169</v>
          </cell>
          <cell r="D177">
            <v>1989</v>
          </cell>
          <cell r="E177" t="str">
            <v>ESSEX HYDRO-ELECTRIC COMMISSION</v>
          </cell>
          <cell r="F177">
            <v>2582958</v>
          </cell>
          <cell r="G177">
            <v>-1077144</v>
          </cell>
          <cell r="H177">
            <v>1505814</v>
          </cell>
        </row>
        <row r="178">
          <cell r="C178">
            <v>170</v>
          </cell>
          <cell r="D178">
            <v>1989</v>
          </cell>
          <cell r="E178" t="str">
            <v>FORT FRANCES POWER CORPORATION</v>
          </cell>
          <cell r="F178">
            <v>11888614</v>
          </cell>
          <cell r="G178">
            <v>-4158132</v>
          </cell>
          <cell r="H178">
            <v>7730482</v>
          </cell>
        </row>
        <row r="179">
          <cell r="C179">
            <v>171</v>
          </cell>
          <cell r="D179">
            <v>1989</v>
          </cell>
          <cell r="E179" t="str">
            <v>GRAND VALLEY ENERGY INC.</v>
          </cell>
          <cell r="F179">
            <v>909864</v>
          </cell>
          <cell r="G179">
            <v>-281598</v>
          </cell>
          <cell r="H179">
            <v>628266</v>
          </cell>
        </row>
        <row r="180">
          <cell r="C180">
            <v>172</v>
          </cell>
          <cell r="D180">
            <v>1989</v>
          </cell>
          <cell r="E180" t="str">
            <v>GRAVENHURST HYDRO ELECTRIC INC.</v>
          </cell>
          <cell r="F180">
            <v>2153255</v>
          </cell>
          <cell r="G180">
            <v>-1012510</v>
          </cell>
          <cell r="H180">
            <v>1140745</v>
          </cell>
        </row>
        <row r="181">
          <cell r="C181">
            <v>173</v>
          </cell>
          <cell r="D181">
            <v>1989</v>
          </cell>
          <cell r="E181" t="str">
            <v>GRIMSBY POWER INCORPORATED</v>
          </cell>
          <cell r="F181">
            <v>15082712</v>
          </cell>
          <cell r="G181">
            <v>-5247536</v>
          </cell>
          <cell r="H181">
            <v>9835176</v>
          </cell>
        </row>
        <row r="182">
          <cell r="C182">
            <v>174</v>
          </cell>
          <cell r="D182">
            <v>1989</v>
          </cell>
          <cell r="E182" t="str">
            <v>GUELPH/ERAMOSA HYDRO-ELECTRIC COMMISSION</v>
          </cell>
          <cell r="F182">
            <v>1252865</v>
          </cell>
          <cell r="G182">
            <v>-232152</v>
          </cell>
          <cell r="H182">
            <v>1020713</v>
          </cell>
        </row>
        <row r="183">
          <cell r="C183">
            <v>175</v>
          </cell>
          <cell r="D183">
            <v>1989</v>
          </cell>
          <cell r="E183" t="str">
            <v>HALDIMAND HYDRO-ELECTRIC COMMISSION</v>
          </cell>
          <cell r="F183">
            <v>2556831</v>
          </cell>
          <cell r="G183">
            <v>-1162055</v>
          </cell>
          <cell r="H183">
            <v>1394776</v>
          </cell>
        </row>
        <row r="184">
          <cell r="C184">
            <v>176</v>
          </cell>
          <cell r="D184">
            <v>1989</v>
          </cell>
          <cell r="E184" t="str">
            <v>HALTON HILLS HYDRO INC.</v>
          </cell>
          <cell r="F184">
            <v>40166414</v>
          </cell>
          <cell r="G184">
            <v>-17972914</v>
          </cell>
          <cell r="H184">
            <v>22193500</v>
          </cell>
        </row>
        <row r="185">
          <cell r="C185">
            <v>177</v>
          </cell>
          <cell r="D185">
            <v>1989</v>
          </cell>
          <cell r="E185" t="str">
            <v>HORIZON UTILITIES CORPORATION</v>
          </cell>
          <cell r="F185">
            <v>129116661</v>
          </cell>
          <cell r="G185">
            <v>-42287142</v>
          </cell>
          <cell r="H185">
            <v>86829519</v>
          </cell>
        </row>
        <row r="186">
          <cell r="C186">
            <v>178</v>
          </cell>
          <cell r="D186">
            <v>1989</v>
          </cell>
          <cell r="E186" t="str">
            <v>HEARST POWER DISTRIBUTION COMPANY LIMITED</v>
          </cell>
          <cell r="F186">
            <v>3881368</v>
          </cell>
          <cell r="G186">
            <v>-2148102</v>
          </cell>
          <cell r="H186">
            <v>1733266</v>
          </cell>
        </row>
        <row r="187">
          <cell r="C187">
            <v>179</v>
          </cell>
          <cell r="D187">
            <v>1989</v>
          </cell>
          <cell r="E187" t="str">
            <v>ESSEX POWERLINES CORPORATION</v>
          </cell>
          <cell r="F187">
            <v>5542102</v>
          </cell>
          <cell r="G187">
            <v>-2199661</v>
          </cell>
          <cell r="H187">
            <v>3342441</v>
          </cell>
        </row>
        <row r="188">
          <cell r="C188">
            <v>180</v>
          </cell>
          <cell r="D188">
            <v>1989</v>
          </cell>
          <cell r="E188" t="str">
            <v>HYDRO HAWKESBURY INC.</v>
          </cell>
          <cell r="F188">
            <v>3068389</v>
          </cell>
          <cell r="G188">
            <v>-1397209</v>
          </cell>
          <cell r="H188">
            <v>1671180</v>
          </cell>
        </row>
        <row r="189">
          <cell r="C189">
            <v>181</v>
          </cell>
          <cell r="D189">
            <v>1989</v>
          </cell>
          <cell r="E189" t="str">
            <v>HYDRO ONE BRAMPTON NETWORKS INC.</v>
          </cell>
          <cell r="F189">
            <v>263442502</v>
          </cell>
          <cell r="G189">
            <v>-74691680</v>
          </cell>
          <cell r="H189">
            <v>188750822</v>
          </cell>
        </row>
        <row r="190">
          <cell r="C190">
            <v>182</v>
          </cell>
          <cell r="D190">
            <v>1989</v>
          </cell>
          <cell r="E190" t="str">
            <v>HYDRO OTTAWA LIMITED</v>
          </cell>
          <cell r="F190">
            <v>176852386</v>
          </cell>
          <cell r="G190">
            <v>-65526523</v>
          </cell>
          <cell r="H190">
            <v>111325863</v>
          </cell>
        </row>
        <row r="191">
          <cell r="C191">
            <v>183</v>
          </cell>
          <cell r="D191">
            <v>1989</v>
          </cell>
          <cell r="E191" t="str">
            <v>HYDRO VAUGHAN DISTRIBUTION INC.</v>
          </cell>
          <cell r="F191">
            <v>87114225</v>
          </cell>
          <cell r="G191">
            <v>-19618308</v>
          </cell>
          <cell r="H191">
            <v>67495917</v>
          </cell>
        </row>
        <row r="192">
          <cell r="C192">
            <v>184</v>
          </cell>
          <cell r="D192">
            <v>1989</v>
          </cell>
          <cell r="E192" t="str">
            <v>ESSEX POWERLINES CORPORATION</v>
          </cell>
          <cell r="F192">
            <v>3661681</v>
          </cell>
          <cell r="G192">
            <v>-1392150</v>
          </cell>
          <cell r="H192">
            <v>2269531</v>
          </cell>
        </row>
        <row r="193">
          <cell r="C193">
            <v>185</v>
          </cell>
          <cell r="D193">
            <v>1989</v>
          </cell>
          <cell r="E193" t="str">
            <v>HYDRO-ELECTRIC COMMISSION OF SOUTH DUMFRIES</v>
          </cell>
          <cell r="F193">
            <v>419187</v>
          </cell>
          <cell r="G193">
            <v>-112466</v>
          </cell>
          <cell r="H193">
            <v>306721</v>
          </cell>
        </row>
        <row r="194">
          <cell r="C194">
            <v>186</v>
          </cell>
          <cell r="D194">
            <v>1989</v>
          </cell>
          <cell r="E194" t="str">
            <v>BRANTFORD POWER INC.</v>
          </cell>
          <cell r="F194">
            <v>32631267</v>
          </cell>
          <cell r="G194">
            <v>-13822555</v>
          </cell>
          <cell r="H194">
            <v>18808712</v>
          </cell>
        </row>
        <row r="195">
          <cell r="C195">
            <v>187</v>
          </cell>
          <cell r="D195">
            <v>1989</v>
          </cell>
          <cell r="E195" t="str">
            <v>OTTAWA RIVER POWER CORPORATION</v>
          </cell>
          <cell r="F195">
            <v>9083886</v>
          </cell>
          <cell r="G195">
            <v>-5319003</v>
          </cell>
          <cell r="H195">
            <v>3764883</v>
          </cell>
        </row>
        <row r="196">
          <cell r="C196">
            <v>188</v>
          </cell>
          <cell r="D196">
            <v>1989</v>
          </cell>
          <cell r="E196" t="str">
            <v>BLUEWATER POWER DISTRIBUTION CORPORATION</v>
          </cell>
          <cell r="F196">
            <v>16851170</v>
          </cell>
          <cell r="G196">
            <v>-10371459</v>
          </cell>
          <cell r="H196">
            <v>6479711</v>
          </cell>
        </row>
        <row r="197">
          <cell r="C197">
            <v>189</v>
          </cell>
          <cell r="D197">
            <v>1989</v>
          </cell>
          <cell r="E197" t="str">
            <v>TORONTO HYDRO-ELECTRIC SYSTEM LIMITED</v>
          </cell>
          <cell r="F197">
            <v>31709410</v>
          </cell>
          <cell r="G197">
            <v>-13868404</v>
          </cell>
          <cell r="H197">
            <v>17841006</v>
          </cell>
        </row>
        <row r="198">
          <cell r="C198">
            <v>190</v>
          </cell>
          <cell r="D198">
            <v>1989</v>
          </cell>
          <cell r="E198" t="str">
            <v>TORONTO HYDRO-ELECTRIC SYSTEM LIMITED</v>
          </cell>
          <cell r="F198">
            <v>132297477</v>
          </cell>
          <cell r="G198">
            <v>-54876328</v>
          </cell>
          <cell r="H198">
            <v>77421149</v>
          </cell>
        </row>
        <row r="199">
          <cell r="C199">
            <v>191</v>
          </cell>
          <cell r="D199">
            <v>1989</v>
          </cell>
          <cell r="E199" t="str">
            <v>TORONTO HYDRO-ELECTRIC SYSTEM LIMITED</v>
          </cell>
          <cell r="F199">
            <v>302142199</v>
          </cell>
          <cell r="G199">
            <v>-109654213</v>
          </cell>
          <cell r="H199">
            <v>192487986</v>
          </cell>
        </row>
        <row r="200">
          <cell r="C200">
            <v>192</v>
          </cell>
          <cell r="D200">
            <v>1989</v>
          </cell>
          <cell r="E200" t="str">
            <v>TORONTO HYDRO-ELECTRIC SYSTEM LIMITED</v>
          </cell>
          <cell r="F200">
            <v>198916673</v>
          </cell>
          <cell r="G200">
            <v>-72475027</v>
          </cell>
          <cell r="H200">
            <v>126441646</v>
          </cell>
        </row>
        <row r="201">
          <cell r="C201">
            <v>193</v>
          </cell>
          <cell r="D201">
            <v>1989</v>
          </cell>
          <cell r="E201" t="str">
            <v>TORONTO HYDRO-ELECTRIC SYSTEM LIMITED</v>
          </cell>
          <cell r="F201">
            <v>397964359</v>
          </cell>
          <cell r="G201">
            <v>-185107458</v>
          </cell>
          <cell r="H201">
            <v>212856901</v>
          </cell>
        </row>
        <row r="202">
          <cell r="C202">
            <v>194</v>
          </cell>
          <cell r="D202">
            <v>1989</v>
          </cell>
          <cell r="E202" t="str">
            <v>TORONTO HYDRO-ELECTRIC SYSTEM LIMITED</v>
          </cell>
          <cell r="F202">
            <v>35671443</v>
          </cell>
          <cell r="G202">
            <v>-20508235</v>
          </cell>
          <cell r="H202">
            <v>15163208</v>
          </cell>
        </row>
        <row r="203">
          <cell r="C203">
            <v>195</v>
          </cell>
          <cell r="D203">
            <v>1989</v>
          </cell>
          <cell r="E203" t="str">
            <v>CHATHAM-KENT HYDRO INC.</v>
          </cell>
          <cell r="F203">
            <v>335795</v>
          </cell>
          <cell r="G203">
            <v>-208097</v>
          </cell>
          <cell r="H203">
            <v>127698</v>
          </cell>
        </row>
        <row r="204">
          <cell r="C204">
            <v>196</v>
          </cell>
          <cell r="D204">
            <v>1989</v>
          </cell>
          <cell r="E204" t="str">
            <v>LAKELAND POWER DISTRIBUTION LTD.</v>
          </cell>
          <cell r="F204">
            <v>3027319</v>
          </cell>
          <cell r="G204">
            <v>-1553830</v>
          </cell>
          <cell r="H204">
            <v>1473489</v>
          </cell>
        </row>
        <row r="205">
          <cell r="C205">
            <v>197</v>
          </cell>
          <cell r="D205">
            <v>1989</v>
          </cell>
          <cell r="E205" t="str">
            <v>HYDRO-ELECTRIC COMMISSION OF THE TOWN OF CACHE BAY</v>
          </cell>
          <cell r="F205">
            <v>264467</v>
          </cell>
          <cell r="G205">
            <v>-141605</v>
          </cell>
          <cell r="H205">
            <v>122862</v>
          </cell>
        </row>
        <row r="206">
          <cell r="C206">
            <v>198</v>
          </cell>
          <cell r="D206">
            <v>1989</v>
          </cell>
          <cell r="E206" t="str">
            <v>HYDRO-ELECTRIC COMMISSION OF THE TOWN OF HARRISTON</v>
          </cell>
          <cell r="F206">
            <v>1441535</v>
          </cell>
          <cell r="G206">
            <v>-514737</v>
          </cell>
          <cell r="H206">
            <v>926798</v>
          </cell>
        </row>
        <row r="207">
          <cell r="C207">
            <v>199</v>
          </cell>
          <cell r="D207">
            <v>1989</v>
          </cell>
          <cell r="E207" t="str">
            <v>HYDRO-ELECTRIC COMMISSION OF THE TOWN OF HARROW</v>
          </cell>
          <cell r="F207">
            <v>1382931</v>
          </cell>
          <cell r="G207">
            <v>-648706</v>
          </cell>
          <cell r="H207">
            <v>734225</v>
          </cell>
        </row>
        <row r="208">
          <cell r="C208">
            <v>200</v>
          </cell>
          <cell r="D208">
            <v>1989</v>
          </cell>
          <cell r="E208" t="str">
            <v>ESSEX POWERLINES CORPORATION</v>
          </cell>
          <cell r="F208">
            <v>5997366</v>
          </cell>
          <cell r="G208">
            <v>-1918583</v>
          </cell>
          <cell r="H208">
            <v>4078783</v>
          </cell>
        </row>
        <row r="209">
          <cell r="C209">
            <v>201</v>
          </cell>
          <cell r="D209">
            <v>1989</v>
          </cell>
          <cell r="E209" t="str">
            <v>HYDRO-ELECTRIC COMMISSION OF THE TOWN OF PORT ELGIN</v>
          </cell>
          <cell r="F209">
            <v>3944543</v>
          </cell>
          <cell r="G209">
            <v>-1429387</v>
          </cell>
          <cell r="H209">
            <v>2515156</v>
          </cell>
        </row>
        <row r="210">
          <cell r="C210">
            <v>202</v>
          </cell>
          <cell r="D210">
            <v>1989</v>
          </cell>
          <cell r="E210" t="str">
            <v>HYDRO-ELECTRIC COMMISSION OF THE TOWN OF STAYNER</v>
          </cell>
          <cell r="F210">
            <v>1475413</v>
          </cell>
          <cell r="G210">
            <v>-487635</v>
          </cell>
          <cell r="H210">
            <v>987778</v>
          </cell>
        </row>
        <row r="211">
          <cell r="C211">
            <v>203</v>
          </cell>
          <cell r="D211">
            <v>1989</v>
          </cell>
          <cell r="E211" t="str">
            <v>HYDRO-ELECTRIC COMMISSION OF THE TOWN OF STURGEON FALLS</v>
          </cell>
          <cell r="F211">
            <v>2422058</v>
          </cell>
          <cell r="G211">
            <v>-969631</v>
          </cell>
          <cell r="H211">
            <v>1452427</v>
          </cell>
        </row>
        <row r="212">
          <cell r="C212">
            <v>204</v>
          </cell>
          <cell r="D212">
            <v>1989</v>
          </cell>
          <cell r="E212" t="str">
            <v>HYDRO-ELECTRIC COMMISSION OF THE TOWN OF VANKLEEK HILL</v>
          </cell>
          <cell r="F212">
            <v>749433</v>
          </cell>
          <cell r="G212">
            <v>-357812</v>
          </cell>
          <cell r="H212">
            <v>391621</v>
          </cell>
        </row>
        <row r="213">
          <cell r="C213">
            <v>205</v>
          </cell>
          <cell r="D213">
            <v>1989</v>
          </cell>
          <cell r="E213" t="str">
            <v>CHATHAM-KENT HYDRO INC.</v>
          </cell>
          <cell r="F213">
            <v>6636911</v>
          </cell>
          <cell r="G213">
            <v>-3134185</v>
          </cell>
          <cell r="H213">
            <v>3502726</v>
          </cell>
        </row>
        <row r="214">
          <cell r="C214">
            <v>206</v>
          </cell>
          <cell r="D214">
            <v>1989</v>
          </cell>
          <cell r="E214" t="str">
            <v>WASAGA DISTRIBUTION INC.</v>
          </cell>
          <cell r="F214">
            <v>5205119</v>
          </cell>
          <cell r="G214">
            <v>-2487858</v>
          </cell>
          <cell r="H214">
            <v>2717261</v>
          </cell>
        </row>
        <row r="215">
          <cell r="C215">
            <v>207</v>
          </cell>
          <cell r="D215">
            <v>1989</v>
          </cell>
          <cell r="E215" t="str">
            <v>ESPANOLA REGIONAL HYDRO DISTRIBUTION CORPORATION</v>
          </cell>
          <cell r="F215">
            <v>226053</v>
          </cell>
          <cell r="G215">
            <v>-99753</v>
          </cell>
          <cell r="H215">
            <v>126300</v>
          </cell>
        </row>
        <row r="216">
          <cell r="C216">
            <v>208</v>
          </cell>
          <cell r="D216">
            <v>1989</v>
          </cell>
          <cell r="E216" t="str">
            <v>HYDRO-ELECTRIC COMMISSION OF THE TOWN OF WIARTON</v>
          </cell>
          <cell r="F216">
            <v>1279963</v>
          </cell>
          <cell r="G216">
            <v>-467087</v>
          </cell>
          <cell r="H216">
            <v>812876</v>
          </cell>
        </row>
        <row r="217">
          <cell r="C217">
            <v>209</v>
          </cell>
          <cell r="D217">
            <v>1989</v>
          </cell>
          <cell r="E217" t="str">
            <v>BRANT COUNTY POWER INC.</v>
          </cell>
          <cell r="F217">
            <v>4761696</v>
          </cell>
          <cell r="G217">
            <v>-2548529</v>
          </cell>
          <cell r="H217">
            <v>2213167</v>
          </cell>
        </row>
        <row r="218">
          <cell r="C218">
            <v>210</v>
          </cell>
          <cell r="D218">
            <v>1989</v>
          </cell>
          <cell r="E218" t="str">
            <v>HYDRO-ELECTRIC COMMISSION OF THE TOWNSHIP OF BURFORD</v>
          </cell>
          <cell r="F218">
            <v>387401</v>
          </cell>
          <cell r="G218">
            <v>-173557</v>
          </cell>
          <cell r="H218">
            <v>213844</v>
          </cell>
        </row>
        <row r="219">
          <cell r="C219">
            <v>211</v>
          </cell>
          <cell r="D219">
            <v>1989</v>
          </cell>
          <cell r="E219" t="str">
            <v>HYDRO-ELECTRIC COMMISSION OF THE VILLAGE OF ALFRED</v>
          </cell>
          <cell r="F219">
            <v>413231</v>
          </cell>
          <cell r="G219">
            <v>-213742</v>
          </cell>
          <cell r="H219">
            <v>199489</v>
          </cell>
        </row>
        <row r="220">
          <cell r="C220">
            <v>212</v>
          </cell>
          <cell r="D220">
            <v>1989</v>
          </cell>
          <cell r="E220" t="str">
            <v>HYDRO-ELECTRIC COMMISSION OF THE VILLAGE OF CLIFFORD</v>
          </cell>
          <cell r="F220">
            <v>271710</v>
          </cell>
          <cell r="G220">
            <v>-122043</v>
          </cell>
          <cell r="H220">
            <v>149667</v>
          </cell>
        </row>
        <row r="221">
          <cell r="C221">
            <v>213</v>
          </cell>
          <cell r="D221">
            <v>1989</v>
          </cell>
          <cell r="E221" t="str">
            <v>CENTRE WELLINGTON HYDRO LTD.</v>
          </cell>
          <cell r="F221">
            <v>1198838</v>
          </cell>
          <cell r="G221">
            <v>-417131</v>
          </cell>
          <cell r="H221">
            <v>781707</v>
          </cell>
        </row>
        <row r="222">
          <cell r="C222">
            <v>214</v>
          </cell>
          <cell r="D222">
            <v>1989</v>
          </cell>
          <cell r="E222" t="str">
            <v>HYDRO-ELECTRIC COMMISSION OF THE VILLAGE OF FINCH</v>
          </cell>
          <cell r="F222">
            <v>200731</v>
          </cell>
          <cell r="G222">
            <v>-96022</v>
          </cell>
          <cell r="H222">
            <v>104709</v>
          </cell>
        </row>
        <row r="223">
          <cell r="C223">
            <v>215</v>
          </cell>
          <cell r="D223">
            <v>1989</v>
          </cell>
          <cell r="E223" t="str">
            <v>HYDRO-ELECTRIC COMMISSION OF THE VILLAGE OF FRANKFORD</v>
          </cell>
          <cell r="F223">
            <v>717696</v>
          </cell>
          <cell r="G223">
            <v>-265563</v>
          </cell>
          <cell r="H223">
            <v>452133</v>
          </cell>
        </row>
        <row r="224">
          <cell r="C224">
            <v>216</v>
          </cell>
          <cell r="D224">
            <v>1989</v>
          </cell>
          <cell r="E224" t="str">
            <v>HYDRO-ELECTRIC COMMISSION OF THE VILLAGE OF L'ORIGNAL</v>
          </cell>
          <cell r="F224">
            <v>834214</v>
          </cell>
          <cell r="G224">
            <v>-319071</v>
          </cell>
          <cell r="H224">
            <v>515143</v>
          </cell>
        </row>
        <row r="225">
          <cell r="C225">
            <v>217</v>
          </cell>
          <cell r="D225">
            <v>1989</v>
          </cell>
          <cell r="E225" t="str">
            <v>HYDRO-ELECTRIC COMMISSION OF THE VILLAGE OF LUCAN</v>
          </cell>
          <cell r="F225">
            <v>534798</v>
          </cell>
          <cell r="G225">
            <v>-253722</v>
          </cell>
          <cell r="H225">
            <v>281076</v>
          </cell>
        </row>
        <row r="226">
          <cell r="C226">
            <v>218</v>
          </cell>
          <cell r="D226">
            <v>1989</v>
          </cell>
          <cell r="E226" t="str">
            <v>RIDEAU ST. LAWRENCE DISTRIBUTION INC.</v>
          </cell>
          <cell r="F226">
            <v>1463510</v>
          </cell>
          <cell r="G226">
            <v>-540032</v>
          </cell>
          <cell r="H226">
            <v>923478</v>
          </cell>
        </row>
        <row r="227">
          <cell r="C227">
            <v>219</v>
          </cell>
          <cell r="D227">
            <v>1989</v>
          </cell>
          <cell r="E227" t="str">
            <v>HYDRO-ELECTRIC COMMISSION OF THE VILLAGE OF NEUSTADT</v>
          </cell>
          <cell r="F227">
            <v>193820</v>
          </cell>
          <cell r="G227">
            <v>-83345</v>
          </cell>
          <cell r="H227">
            <v>110475</v>
          </cell>
        </row>
        <row r="228">
          <cell r="C228">
            <v>220</v>
          </cell>
          <cell r="D228">
            <v>1989</v>
          </cell>
          <cell r="E228" t="str">
            <v>HYDRO-ELECTRIC COMMISSION OF THE VILLAGE OF PAISLEY</v>
          </cell>
          <cell r="F228">
            <v>516176</v>
          </cell>
          <cell r="G228">
            <v>-223669</v>
          </cell>
          <cell r="H228">
            <v>292507</v>
          </cell>
        </row>
        <row r="229">
          <cell r="C229">
            <v>221</v>
          </cell>
          <cell r="D229">
            <v>1989</v>
          </cell>
          <cell r="E229" t="str">
            <v>HYDRO-ELECTRIC COMMISSION OF THE VILLAGE OF PLANTAGENET</v>
          </cell>
          <cell r="F229">
            <v>375330</v>
          </cell>
          <cell r="G229">
            <v>-184480</v>
          </cell>
          <cell r="H229">
            <v>190850</v>
          </cell>
        </row>
        <row r="230">
          <cell r="C230">
            <v>222</v>
          </cell>
          <cell r="D230">
            <v>1989</v>
          </cell>
          <cell r="E230" t="str">
            <v>HYDRO-ELECTRIC COMMISSION OF THE VILLAGE OF ST. CLAIR BEACH</v>
          </cell>
          <cell r="F230">
            <v>1672895</v>
          </cell>
          <cell r="G230">
            <v>-573504</v>
          </cell>
          <cell r="H230">
            <v>1099391</v>
          </cell>
        </row>
        <row r="231">
          <cell r="C231">
            <v>223</v>
          </cell>
          <cell r="D231">
            <v>1989</v>
          </cell>
          <cell r="E231" t="str">
            <v>HYDRO-ELECTRIC COMMISSION OF THE VILLAGE OF VICTORIA HARBOUR</v>
          </cell>
          <cell r="F231">
            <v>602632</v>
          </cell>
          <cell r="G231">
            <v>-236332</v>
          </cell>
          <cell r="H231">
            <v>366300</v>
          </cell>
        </row>
        <row r="232">
          <cell r="C232">
            <v>224</v>
          </cell>
          <cell r="D232">
            <v>1989</v>
          </cell>
          <cell r="E232" t="str">
            <v>INNISFIL HYDRO DISTRIBUTION SYSTEMS LIMITED</v>
          </cell>
          <cell r="F232">
            <v>1014584</v>
          </cell>
          <cell r="G232">
            <v>-360118</v>
          </cell>
          <cell r="H232">
            <v>654466</v>
          </cell>
        </row>
        <row r="233">
          <cell r="C233">
            <v>225</v>
          </cell>
          <cell r="D233">
            <v>1989</v>
          </cell>
          <cell r="E233" t="str">
            <v>KENORA HYDRO ELECTRIC CORPORATION LTD.</v>
          </cell>
          <cell r="F233">
            <v>10181622</v>
          </cell>
          <cell r="G233">
            <v>-4859910</v>
          </cell>
          <cell r="H233">
            <v>5321712</v>
          </cell>
        </row>
        <row r="234">
          <cell r="C234">
            <v>226</v>
          </cell>
          <cell r="D234">
            <v>1989</v>
          </cell>
          <cell r="E234" t="str">
            <v>KINGSTON HYDRO CORPORATION</v>
          </cell>
          <cell r="F234">
            <v>67285377</v>
          </cell>
          <cell r="G234">
            <v>-32862222</v>
          </cell>
          <cell r="H234">
            <v>34423155</v>
          </cell>
        </row>
        <row r="235">
          <cell r="C235">
            <v>227</v>
          </cell>
          <cell r="D235">
            <v>1989</v>
          </cell>
          <cell r="E235" t="str">
            <v>KINGSVILLE PUBLIC UTILITY COMMISSION</v>
          </cell>
          <cell r="F235">
            <v>2668830</v>
          </cell>
          <cell r="G235">
            <v>-1081612</v>
          </cell>
          <cell r="H235">
            <v>1587218</v>
          </cell>
        </row>
        <row r="236">
          <cell r="C236">
            <v>228</v>
          </cell>
          <cell r="D236">
            <v>1989</v>
          </cell>
          <cell r="E236" t="str">
            <v>KITCHENER-WILMOT HYDRO INC.</v>
          </cell>
          <cell r="F236">
            <v>196723164</v>
          </cell>
          <cell r="G236">
            <v>-65687372</v>
          </cell>
          <cell r="H236">
            <v>131035792</v>
          </cell>
        </row>
        <row r="237">
          <cell r="C237">
            <v>229</v>
          </cell>
          <cell r="D237">
            <v>1989</v>
          </cell>
          <cell r="E237" t="str">
            <v>LAKESHORE TOWNSHIP HEC</v>
          </cell>
          <cell r="F237">
            <v>1683641</v>
          </cell>
          <cell r="G237">
            <v>-592601</v>
          </cell>
          <cell r="H237">
            <v>1091040</v>
          </cell>
        </row>
        <row r="238">
          <cell r="C238">
            <v>230</v>
          </cell>
          <cell r="D238">
            <v>1989</v>
          </cell>
          <cell r="E238" t="str">
            <v>LINCOLN HYDRO-ELECTRIC COMMISSION</v>
          </cell>
          <cell r="F238">
            <v>1763225</v>
          </cell>
          <cell r="G238">
            <v>-647439</v>
          </cell>
          <cell r="H238">
            <v>1115786</v>
          </cell>
        </row>
        <row r="239">
          <cell r="C239">
            <v>231</v>
          </cell>
          <cell r="D239">
            <v>1989</v>
          </cell>
          <cell r="E239" t="str">
            <v>LONDON HYDRO UTILITIES SERVICES INC.</v>
          </cell>
          <cell r="F239">
            <v>130474881</v>
          </cell>
          <cell r="G239">
            <v>-57338528</v>
          </cell>
          <cell r="H239">
            <v>73136353</v>
          </cell>
        </row>
        <row r="240">
          <cell r="C240">
            <v>232</v>
          </cell>
          <cell r="D240">
            <v>1989</v>
          </cell>
          <cell r="E240" t="str">
            <v>MARKHAM HYDRO DISTRIBUTION INC.</v>
          </cell>
          <cell r="F240">
            <v>114199391</v>
          </cell>
          <cell r="G240">
            <v>-29171544</v>
          </cell>
          <cell r="H240">
            <v>85027847</v>
          </cell>
        </row>
        <row r="241">
          <cell r="C241">
            <v>233</v>
          </cell>
          <cell r="D241">
            <v>1989</v>
          </cell>
          <cell r="E241" t="str">
            <v>MARTINTOWN HYDRO SYSTEM</v>
          </cell>
          <cell r="F241">
            <v>82255</v>
          </cell>
          <cell r="G241">
            <v>-41488</v>
          </cell>
          <cell r="H241">
            <v>40767</v>
          </cell>
        </row>
        <row r="242">
          <cell r="C242">
            <v>234</v>
          </cell>
          <cell r="D242">
            <v>1989</v>
          </cell>
          <cell r="E242" t="str">
            <v>MIDLAND POWER UTILITY CORPORATION</v>
          </cell>
          <cell r="F242">
            <v>11095236</v>
          </cell>
          <cell r="G242">
            <v>-5048448</v>
          </cell>
          <cell r="H242">
            <v>6046788</v>
          </cell>
        </row>
        <row r="243">
          <cell r="C243">
            <v>235</v>
          </cell>
          <cell r="D243">
            <v>1989</v>
          </cell>
          <cell r="E243" t="str">
            <v>MILDMAY HYDRO-ELECTRIC COMMISSION</v>
          </cell>
          <cell r="F243">
            <v>442747</v>
          </cell>
          <cell r="G243">
            <v>-141673</v>
          </cell>
          <cell r="H243">
            <v>301074</v>
          </cell>
        </row>
        <row r="244">
          <cell r="C244">
            <v>236</v>
          </cell>
          <cell r="D244">
            <v>1989</v>
          </cell>
          <cell r="E244" t="str">
            <v>MILTON HYDRO DISTRIBUTION INC.</v>
          </cell>
          <cell r="F244">
            <v>44194444</v>
          </cell>
          <cell r="G244">
            <v>-17271226</v>
          </cell>
          <cell r="H244">
            <v>26923218</v>
          </cell>
        </row>
        <row r="245">
          <cell r="C245">
            <v>237</v>
          </cell>
          <cell r="D245">
            <v>1989</v>
          </cell>
          <cell r="E245" t="str">
            <v>NEPEAN HYDRO ELECTRIC COMMISSION</v>
          </cell>
          <cell r="F245">
            <v>47855303</v>
          </cell>
          <cell r="G245">
            <v>-16462741</v>
          </cell>
          <cell r="H245">
            <v>31392562</v>
          </cell>
        </row>
        <row r="246">
          <cell r="C246">
            <v>238</v>
          </cell>
          <cell r="D246">
            <v>1989</v>
          </cell>
          <cell r="E246" t="str">
            <v>NEWBURGH</v>
          </cell>
          <cell r="F246">
            <v>430612</v>
          </cell>
          <cell r="G246">
            <v>-206425</v>
          </cell>
          <cell r="H246">
            <v>224187</v>
          </cell>
        </row>
        <row r="247">
          <cell r="C247">
            <v>239</v>
          </cell>
          <cell r="D247">
            <v>1989</v>
          </cell>
          <cell r="E247" t="str">
            <v>NA</v>
          </cell>
          <cell r="F247">
            <v>126213</v>
          </cell>
          <cell r="G247">
            <v>-69104</v>
          </cell>
          <cell r="H247">
            <v>57109</v>
          </cell>
        </row>
        <row r="248">
          <cell r="C248">
            <v>240</v>
          </cell>
          <cell r="D248">
            <v>1989</v>
          </cell>
          <cell r="E248" t="str">
            <v>NEWMARKET HYDRO LTD.</v>
          </cell>
          <cell r="F248">
            <v>24069161</v>
          </cell>
          <cell r="G248">
            <v>-5548870</v>
          </cell>
          <cell r="H248">
            <v>18520291</v>
          </cell>
        </row>
        <row r="249">
          <cell r="C249">
            <v>241</v>
          </cell>
          <cell r="D249">
            <v>1989</v>
          </cell>
          <cell r="E249" t="str">
            <v>NIAGARA FALLS HYDRO INC.</v>
          </cell>
          <cell r="F249">
            <v>80148496</v>
          </cell>
          <cell r="G249">
            <v>-29173456</v>
          </cell>
          <cell r="H249">
            <v>50975040</v>
          </cell>
        </row>
        <row r="250">
          <cell r="C250">
            <v>242</v>
          </cell>
          <cell r="D250">
            <v>1989</v>
          </cell>
          <cell r="E250" t="str">
            <v>NIAGARA-ON-THE-LAKE HYDRO INC.</v>
          </cell>
          <cell r="F250">
            <v>22992327</v>
          </cell>
          <cell r="G250">
            <v>-9451104</v>
          </cell>
          <cell r="H250">
            <v>13541223</v>
          </cell>
        </row>
        <row r="251">
          <cell r="C251">
            <v>243</v>
          </cell>
          <cell r="D251">
            <v>1989</v>
          </cell>
          <cell r="E251" t="str">
            <v>NORFOLK POWER DISTRIBUTION INC.</v>
          </cell>
          <cell r="F251">
            <v>277561</v>
          </cell>
          <cell r="G251">
            <v>-154317</v>
          </cell>
          <cell r="H251">
            <v>123244</v>
          </cell>
        </row>
        <row r="252">
          <cell r="C252">
            <v>244</v>
          </cell>
          <cell r="D252">
            <v>1989</v>
          </cell>
          <cell r="E252" t="str">
            <v>NORTH BAY HYDRO DISTRIBUTION LIMITED</v>
          </cell>
          <cell r="F252">
            <v>74546433</v>
          </cell>
          <cell r="G252">
            <v>-38549820</v>
          </cell>
          <cell r="H252">
            <v>35996613</v>
          </cell>
        </row>
        <row r="253">
          <cell r="C253">
            <v>245</v>
          </cell>
          <cell r="D253">
            <v>1989</v>
          </cell>
          <cell r="E253" t="str">
            <v>OAKVILLE HYDRO ELECTRICITY DISTRIBUTION INC.</v>
          </cell>
          <cell r="F253">
            <v>80124682</v>
          </cell>
          <cell r="G253">
            <v>-24674322</v>
          </cell>
          <cell r="H253">
            <v>55450360</v>
          </cell>
        </row>
        <row r="254">
          <cell r="C254">
            <v>246</v>
          </cell>
          <cell r="D254">
            <v>1989</v>
          </cell>
          <cell r="E254" t="str">
            <v>ORANGEVILLE HYDRO LIMITED</v>
          </cell>
          <cell r="F254">
            <v>14299228</v>
          </cell>
          <cell r="G254">
            <v>-4953682</v>
          </cell>
          <cell r="H254">
            <v>9345546</v>
          </cell>
        </row>
        <row r="255">
          <cell r="C255">
            <v>247</v>
          </cell>
          <cell r="D255">
            <v>1989</v>
          </cell>
          <cell r="E255" t="str">
            <v>ORILLIA POWER DISTRIBUTION CORPORATION</v>
          </cell>
          <cell r="F255">
            <v>34195008</v>
          </cell>
          <cell r="G255">
            <v>-20635330</v>
          </cell>
          <cell r="H255">
            <v>13559678</v>
          </cell>
        </row>
        <row r="256">
          <cell r="C256">
            <v>248</v>
          </cell>
          <cell r="D256">
            <v>1989</v>
          </cell>
          <cell r="E256" t="str">
            <v>OSHAWA PUC NETWORKS INC.</v>
          </cell>
          <cell r="F256">
            <v>98706312</v>
          </cell>
          <cell r="G256">
            <v>-38939306</v>
          </cell>
          <cell r="H256">
            <v>59767006</v>
          </cell>
        </row>
        <row r="257">
          <cell r="C257">
            <v>249</v>
          </cell>
          <cell r="D257">
            <v>1989</v>
          </cell>
          <cell r="E257" t="str">
            <v>PARRY SOUND POWER CORPORATION</v>
          </cell>
          <cell r="F257">
            <v>8232366</v>
          </cell>
          <cell r="G257">
            <v>-4594774</v>
          </cell>
          <cell r="H257">
            <v>3637592</v>
          </cell>
        </row>
        <row r="258">
          <cell r="C258">
            <v>250</v>
          </cell>
          <cell r="D258">
            <v>1989</v>
          </cell>
          <cell r="E258" t="str">
            <v>PETERBOROUGH UTILITIES COMMISSION</v>
          </cell>
          <cell r="F258">
            <v>42657413</v>
          </cell>
          <cell r="G258">
            <v>-22803110</v>
          </cell>
          <cell r="H258">
            <v>19854303</v>
          </cell>
        </row>
        <row r="259">
          <cell r="C259">
            <v>251</v>
          </cell>
          <cell r="D259">
            <v>1989</v>
          </cell>
          <cell r="E259" t="str">
            <v>POLICE VILLAGE OF APPLE HILL HYDRO SYSTEM</v>
          </cell>
          <cell r="F259">
            <v>84239</v>
          </cell>
          <cell r="G259">
            <v>-38457</v>
          </cell>
          <cell r="H259">
            <v>45782</v>
          </cell>
        </row>
        <row r="260">
          <cell r="C260">
            <v>252</v>
          </cell>
          <cell r="D260">
            <v>1989</v>
          </cell>
          <cell r="E260" t="str">
            <v>POLICE VILLAGE OF AVONMORE HYDRO SYSTEM</v>
          </cell>
          <cell r="F260">
            <v>115650</v>
          </cell>
          <cell r="G260">
            <v>-61432</v>
          </cell>
          <cell r="H260">
            <v>54218</v>
          </cell>
        </row>
        <row r="261">
          <cell r="C261">
            <v>253</v>
          </cell>
          <cell r="D261">
            <v>1989</v>
          </cell>
          <cell r="E261" t="str">
            <v>POLICE VILLAGE OF COMBER HYDRO SYSTEM</v>
          </cell>
          <cell r="F261">
            <v>231820</v>
          </cell>
          <cell r="G261">
            <v>-93668</v>
          </cell>
          <cell r="H261">
            <v>138152</v>
          </cell>
        </row>
        <row r="262">
          <cell r="C262">
            <v>254</v>
          </cell>
          <cell r="D262">
            <v>1989</v>
          </cell>
          <cell r="E262" t="str">
            <v>POLICE VILLAGE OF DUBLIN HYDRO SYSTEM</v>
          </cell>
          <cell r="F262">
            <v>118839</v>
          </cell>
          <cell r="G262">
            <v>-75579</v>
          </cell>
          <cell r="H262">
            <v>43260</v>
          </cell>
        </row>
        <row r="263">
          <cell r="C263">
            <v>255</v>
          </cell>
          <cell r="D263">
            <v>1989</v>
          </cell>
          <cell r="E263" t="str">
            <v>POLICE VILLAGE OF GRANTON HYDRO SYSTEM</v>
          </cell>
          <cell r="F263">
            <v>128474</v>
          </cell>
          <cell r="G263">
            <v>-52882</v>
          </cell>
          <cell r="H263">
            <v>75592</v>
          </cell>
        </row>
        <row r="264">
          <cell r="C264">
            <v>256</v>
          </cell>
          <cell r="D264">
            <v>1989</v>
          </cell>
          <cell r="E264" t="str">
            <v>CHATHAM-KENT HYDRO INC.</v>
          </cell>
          <cell r="F264">
            <v>200633</v>
          </cell>
          <cell r="G264">
            <v>-124795</v>
          </cell>
          <cell r="H264">
            <v>75838</v>
          </cell>
        </row>
        <row r="265">
          <cell r="C265">
            <v>257</v>
          </cell>
          <cell r="D265">
            <v>1989</v>
          </cell>
          <cell r="E265" t="str">
            <v>POLICE VILLAGE OF MOOREFIELD HYDRO SYSTEM</v>
          </cell>
          <cell r="F265">
            <v>128858</v>
          </cell>
          <cell r="G265">
            <v>-44351</v>
          </cell>
          <cell r="H265">
            <v>84507</v>
          </cell>
        </row>
        <row r="266">
          <cell r="C266">
            <v>258</v>
          </cell>
          <cell r="D266">
            <v>1989</v>
          </cell>
          <cell r="E266" t="str">
            <v>POLICE VILLAGE OF PRICEVILLE HYDRO SYSTEM</v>
          </cell>
          <cell r="F266">
            <v>103035</v>
          </cell>
          <cell r="G266">
            <v>-45423</v>
          </cell>
          <cell r="H266">
            <v>57612</v>
          </cell>
        </row>
        <row r="267">
          <cell r="C267">
            <v>259</v>
          </cell>
          <cell r="D267">
            <v>1989</v>
          </cell>
          <cell r="E267" t="str">
            <v>PORT BURWELL</v>
          </cell>
          <cell r="F267">
            <v>338863</v>
          </cell>
          <cell r="G267">
            <v>-175306</v>
          </cell>
          <cell r="H267">
            <v>163557</v>
          </cell>
        </row>
        <row r="268">
          <cell r="C268">
            <v>260</v>
          </cell>
          <cell r="D268">
            <v>1989</v>
          </cell>
          <cell r="E268" t="str">
            <v>CANADIAN NIAGARA POWER INC.</v>
          </cell>
          <cell r="F268">
            <v>17262028</v>
          </cell>
          <cell r="G268">
            <v>-8774702</v>
          </cell>
          <cell r="H268">
            <v>8487326</v>
          </cell>
        </row>
        <row r="269">
          <cell r="C269">
            <v>261</v>
          </cell>
          <cell r="D269">
            <v>1989</v>
          </cell>
          <cell r="E269" t="str">
            <v>CHATHAM-KENT HYDRO INC.</v>
          </cell>
          <cell r="F269">
            <v>20620995</v>
          </cell>
          <cell r="G269">
            <v>-6818196</v>
          </cell>
          <cell r="H269">
            <v>13802799</v>
          </cell>
        </row>
        <row r="270">
          <cell r="C270">
            <v>262</v>
          </cell>
          <cell r="D270">
            <v>1989</v>
          </cell>
          <cell r="E270" t="str">
            <v>PUBLIC UTILITIES COMMISSION OF THE CITY OF BARRIE</v>
          </cell>
          <cell r="F270">
            <v>44654712</v>
          </cell>
          <cell r="G270">
            <v>-12059421</v>
          </cell>
          <cell r="H270">
            <v>32595291</v>
          </cell>
        </row>
        <row r="271">
          <cell r="C271">
            <v>263</v>
          </cell>
          <cell r="D271">
            <v>1989</v>
          </cell>
          <cell r="E271" t="str">
            <v>PUBLIC UTILITIES COMMISSION OF THE CITY OF OWEN SOUND</v>
          </cell>
          <cell r="F271">
            <v>8485146</v>
          </cell>
          <cell r="G271">
            <v>-4000718</v>
          </cell>
          <cell r="H271">
            <v>4484428</v>
          </cell>
        </row>
        <row r="272">
          <cell r="C272">
            <v>264</v>
          </cell>
          <cell r="D272">
            <v>1989</v>
          </cell>
          <cell r="E272" t="str">
            <v>PUBLIC UTILITIES COMMISSION OF THE CITY OF TRENTON</v>
          </cell>
          <cell r="F272">
            <v>8672783</v>
          </cell>
          <cell r="G272">
            <v>-3789604</v>
          </cell>
          <cell r="H272">
            <v>4883179</v>
          </cell>
        </row>
        <row r="273">
          <cell r="C273">
            <v>265</v>
          </cell>
          <cell r="D273">
            <v>1989</v>
          </cell>
          <cell r="E273" t="str">
            <v>PUBLIC UTILITIES COMMISSION OF THE TOWN OF ALEXANDRIA</v>
          </cell>
          <cell r="F273">
            <v>1853681</v>
          </cell>
          <cell r="G273">
            <v>-825899</v>
          </cell>
          <cell r="H273">
            <v>1027782</v>
          </cell>
        </row>
        <row r="274">
          <cell r="C274">
            <v>266</v>
          </cell>
          <cell r="D274">
            <v>1989</v>
          </cell>
          <cell r="E274" t="str">
            <v>CHATHAM-KENT HYDRO INC.</v>
          </cell>
          <cell r="F274">
            <v>1415044</v>
          </cell>
          <cell r="G274">
            <v>-751980</v>
          </cell>
          <cell r="H274">
            <v>663064</v>
          </cell>
        </row>
        <row r="275">
          <cell r="C275">
            <v>267</v>
          </cell>
          <cell r="D275">
            <v>1989</v>
          </cell>
          <cell r="E275" t="str">
            <v>PUBLIC UTILITIES COMMISSION OF THE TOWN OF CAMPBELLFORD</v>
          </cell>
          <cell r="F275">
            <v>2413560</v>
          </cell>
          <cell r="G275">
            <v>-1126763</v>
          </cell>
          <cell r="H275">
            <v>1286797</v>
          </cell>
        </row>
        <row r="276">
          <cell r="C276">
            <v>268</v>
          </cell>
          <cell r="D276">
            <v>1989</v>
          </cell>
          <cell r="E276" t="str">
            <v>PUBLIC UTILITIES COMMISSION OF THE TOWN OF CHESLEY</v>
          </cell>
          <cell r="F276">
            <v>1037486</v>
          </cell>
          <cell r="G276">
            <v>-403172</v>
          </cell>
          <cell r="H276">
            <v>634314</v>
          </cell>
        </row>
        <row r="277">
          <cell r="C277">
            <v>269</v>
          </cell>
          <cell r="D277">
            <v>1989</v>
          </cell>
          <cell r="E277" t="str">
            <v>LAKEFRONT UTILITIES INC.</v>
          </cell>
          <cell r="F277">
            <v>5257407</v>
          </cell>
          <cell r="G277">
            <v>-3067434</v>
          </cell>
          <cell r="H277">
            <v>2189973</v>
          </cell>
        </row>
        <row r="278">
          <cell r="C278">
            <v>270</v>
          </cell>
          <cell r="D278">
            <v>1989</v>
          </cell>
          <cell r="E278" t="str">
            <v>CENTRE WELLINGTON HYDRO LTD.</v>
          </cell>
          <cell r="F278">
            <v>3260900</v>
          </cell>
          <cell r="G278">
            <v>-1160309</v>
          </cell>
          <cell r="H278">
            <v>2100591</v>
          </cell>
        </row>
        <row r="279">
          <cell r="C279">
            <v>271</v>
          </cell>
          <cell r="D279">
            <v>1989</v>
          </cell>
          <cell r="E279" t="str">
            <v>WEST COAST HURON ENERGY INC.</v>
          </cell>
          <cell r="F279">
            <v>4151487</v>
          </cell>
          <cell r="G279">
            <v>-1892994</v>
          </cell>
          <cell r="H279">
            <v>2258493</v>
          </cell>
        </row>
        <row r="280">
          <cell r="C280">
            <v>272</v>
          </cell>
          <cell r="D280">
            <v>1989</v>
          </cell>
          <cell r="E280" t="str">
            <v>ESPANOLA REGIONAL HYDRO DISTRIBUTION CORPORATION</v>
          </cell>
          <cell r="F280">
            <v>417037</v>
          </cell>
          <cell r="G280">
            <v>-210813</v>
          </cell>
          <cell r="H280">
            <v>206224</v>
          </cell>
        </row>
        <row r="281">
          <cell r="C281">
            <v>273</v>
          </cell>
          <cell r="D281">
            <v>1989</v>
          </cell>
          <cell r="E281" t="str">
            <v>PUBLIC UTILITIES COMMISSION OF THE TOWN OF MITCHELL</v>
          </cell>
          <cell r="F281">
            <v>1770335</v>
          </cell>
          <cell r="G281">
            <v>-738766</v>
          </cell>
          <cell r="H281">
            <v>1031569</v>
          </cell>
        </row>
        <row r="282">
          <cell r="C282">
            <v>274</v>
          </cell>
          <cell r="D282">
            <v>1989</v>
          </cell>
          <cell r="E282" t="str">
            <v>WELLINGTON NORTH POWER INC.</v>
          </cell>
          <cell r="F282">
            <v>1846192</v>
          </cell>
          <cell r="G282">
            <v>-659314</v>
          </cell>
          <cell r="H282">
            <v>1186878</v>
          </cell>
        </row>
        <row r="283">
          <cell r="C283">
            <v>275</v>
          </cell>
          <cell r="D283">
            <v>1989</v>
          </cell>
          <cell r="E283" t="str">
            <v>PUBLIC UTILITIES COMMISSION OF THE TOWN OF PALMERSTON</v>
          </cell>
          <cell r="F283">
            <v>943495</v>
          </cell>
          <cell r="G283">
            <v>-335937</v>
          </cell>
          <cell r="H283">
            <v>607558</v>
          </cell>
        </row>
        <row r="284">
          <cell r="C284">
            <v>276</v>
          </cell>
          <cell r="D284">
            <v>1989</v>
          </cell>
          <cell r="E284" t="str">
            <v>BRANT COUNTY POWER INC.</v>
          </cell>
          <cell r="F284">
            <v>4392139</v>
          </cell>
          <cell r="G284">
            <v>-1677953</v>
          </cell>
          <cell r="H284">
            <v>2714186</v>
          </cell>
        </row>
        <row r="285">
          <cell r="C285">
            <v>277</v>
          </cell>
          <cell r="D285">
            <v>1989</v>
          </cell>
          <cell r="E285" t="str">
            <v>PUBLIC UTILITIES COMMISSION OF THE TOWN OF PICTON</v>
          </cell>
          <cell r="F285">
            <v>2482959</v>
          </cell>
          <cell r="G285">
            <v>-1163372</v>
          </cell>
          <cell r="H285">
            <v>1319587</v>
          </cell>
        </row>
        <row r="286">
          <cell r="C286">
            <v>278</v>
          </cell>
          <cell r="D286">
            <v>1989</v>
          </cell>
          <cell r="E286" t="str">
            <v>CHATHAM-KENT HYDRO INC.</v>
          </cell>
          <cell r="F286">
            <v>1155475</v>
          </cell>
          <cell r="G286">
            <v>-615710</v>
          </cell>
          <cell r="H286">
            <v>539765</v>
          </cell>
        </row>
        <row r="287">
          <cell r="C287">
            <v>279</v>
          </cell>
          <cell r="D287">
            <v>1989</v>
          </cell>
          <cell r="E287" t="str">
            <v>PUBLIC UTILITIES COMMISSION OF THE TOWN OF SOUTHAMPTON</v>
          </cell>
          <cell r="F287">
            <v>1858206</v>
          </cell>
          <cell r="G287">
            <v>-784658</v>
          </cell>
          <cell r="H287">
            <v>1073548</v>
          </cell>
        </row>
        <row r="288">
          <cell r="C288">
            <v>280</v>
          </cell>
          <cell r="D288">
            <v>1989</v>
          </cell>
          <cell r="E288" t="str">
            <v>ESSEX POWERLINES CORPORATION</v>
          </cell>
          <cell r="F288">
            <v>4618254</v>
          </cell>
          <cell r="G288">
            <v>-1347656</v>
          </cell>
          <cell r="H288">
            <v>3270598</v>
          </cell>
        </row>
        <row r="289">
          <cell r="C289">
            <v>281</v>
          </cell>
          <cell r="D289">
            <v>1989</v>
          </cell>
          <cell r="E289" t="str">
            <v>CHATHAM-KENT HYDRO INC.</v>
          </cell>
          <cell r="F289">
            <v>2041164</v>
          </cell>
          <cell r="G289">
            <v>-869156</v>
          </cell>
          <cell r="H289">
            <v>1172008</v>
          </cell>
        </row>
        <row r="290">
          <cell r="C290">
            <v>282</v>
          </cell>
          <cell r="D290">
            <v>1989</v>
          </cell>
          <cell r="E290" t="str">
            <v>PUBLIC UTILITIES COMMISSION OF THE TOWN OF WESTMINSTER</v>
          </cell>
          <cell r="F290">
            <v>1485695</v>
          </cell>
          <cell r="G290">
            <v>-500351</v>
          </cell>
          <cell r="H290">
            <v>985344</v>
          </cell>
        </row>
        <row r="291">
          <cell r="C291">
            <v>283</v>
          </cell>
          <cell r="D291">
            <v>1989</v>
          </cell>
          <cell r="E291" t="str">
            <v>WELLINGTON NORTH POWER INC.</v>
          </cell>
          <cell r="F291">
            <v>836299</v>
          </cell>
          <cell r="G291">
            <v>-380252</v>
          </cell>
          <cell r="H291">
            <v>456047</v>
          </cell>
        </row>
        <row r="292">
          <cell r="C292">
            <v>284</v>
          </cell>
          <cell r="D292">
            <v>1989</v>
          </cell>
          <cell r="E292" t="str">
            <v>PUBLIC UTILITIES COMMISSION OF THE VILLAGE OF BELMONT</v>
          </cell>
          <cell r="F292">
            <v>532510</v>
          </cell>
          <cell r="G292">
            <v>-202665</v>
          </cell>
          <cell r="H292">
            <v>329845</v>
          </cell>
        </row>
        <row r="293">
          <cell r="C293">
            <v>285</v>
          </cell>
          <cell r="D293">
            <v>1989</v>
          </cell>
          <cell r="E293" t="str">
            <v>PUBLIC UTILITIES COMMISSION OF THE VILLAGE OF LANCASTER</v>
          </cell>
          <cell r="F293">
            <v>314339</v>
          </cell>
          <cell r="G293">
            <v>-126346</v>
          </cell>
          <cell r="H293">
            <v>187993</v>
          </cell>
        </row>
        <row r="294">
          <cell r="C294">
            <v>286</v>
          </cell>
          <cell r="D294">
            <v>1989</v>
          </cell>
          <cell r="E294" t="str">
            <v>PUBLIC UTILITIES COMMISSION OF THE VILLAGE OF PORT MCNICOLL</v>
          </cell>
          <cell r="F294">
            <v>503730</v>
          </cell>
          <cell r="G294">
            <v>-227984</v>
          </cell>
          <cell r="H294">
            <v>275746</v>
          </cell>
        </row>
        <row r="295">
          <cell r="C295">
            <v>287</v>
          </cell>
          <cell r="D295">
            <v>1989</v>
          </cell>
          <cell r="E295" t="str">
            <v>PUBLIC UTILITIES COMMISSION OF THE VILLAGE OF PORT STANLEY</v>
          </cell>
          <cell r="F295">
            <v>675421</v>
          </cell>
          <cell r="G295">
            <v>-277738</v>
          </cell>
          <cell r="H295">
            <v>397683</v>
          </cell>
        </row>
        <row r="296">
          <cell r="C296">
            <v>288</v>
          </cell>
          <cell r="D296">
            <v>1989</v>
          </cell>
          <cell r="E296" t="str">
            <v>CHATHAM-KENT HYDRO INC.</v>
          </cell>
          <cell r="F296">
            <v>223629</v>
          </cell>
          <cell r="G296">
            <v>-104885</v>
          </cell>
          <cell r="H296">
            <v>118744</v>
          </cell>
        </row>
        <row r="297">
          <cell r="C297">
            <v>289</v>
          </cell>
          <cell r="D297">
            <v>1989</v>
          </cell>
          <cell r="E297" t="str">
            <v>RIDEAU ST. LAWRENCE DISTRIBUTION INC.</v>
          </cell>
          <cell r="F297">
            <v>515520</v>
          </cell>
          <cell r="G297">
            <v>-145488</v>
          </cell>
          <cell r="H297">
            <v>370032</v>
          </cell>
        </row>
        <row r="298">
          <cell r="C298">
            <v>290</v>
          </cell>
          <cell r="D298">
            <v>1989</v>
          </cell>
          <cell r="E298" t="str">
            <v>CHATHAM-KENT HYDRO INC.</v>
          </cell>
          <cell r="F298">
            <v>593920</v>
          </cell>
          <cell r="G298">
            <v>-334691</v>
          </cell>
          <cell r="H298">
            <v>259229</v>
          </cell>
        </row>
        <row r="299">
          <cell r="C299">
            <v>291</v>
          </cell>
          <cell r="D299">
            <v>1989</v>
          </cell>
          <cell r="E299" t="str">
            <v>PUBLIC UTILITY COMMISSION OF THE VILLAGE OF WEST LORNE</v>
          </cell>
          <cell r="F299">
            <v>624323</v>
          </cell>
          <cell r="G299">
            <v>-278735</v>
          </cell>
          <cell r="H299">
            <v>345588</v>
          </cell>
        </row>
        <row r="300">
          <cell r="C300">
            <v>292</v>
          </cell>
          <cell r="D300">
            <v>1989</v>
          </cell>
          <cell r="E300" t="str">
            <v>REMARA-BRECHIN HYDRO</v>
          </cell>
          <cell r="F300">
            <v>79042</v>
          </cell>
          <cell r="G300">
            <v>-39086</v>
          </cell>
          <cell r="H300">
            <v>39956</v>
          </cell>
        </row>
        <row r="301">
          <cell r="C301">
            <v>293</v>
          </cell>
          <cell r="D301">
            <v>1989</v>
          </cell>
          <cell r="E301" t="str">
            <v>RENFREW HYDRO INC.</v>
          </cell>
          <cell r="F301">
            <v>9330048</v>
          </cell>
          <cell r="G301">
            <v>-5484260</v>
          </cell>
          <cell r="H301">
            <v>3845788</v>
          </cell>
        </row>
        <row r="302">
          <cell r="C302">
            <v>294</v>
          </cell>
          <cell r="D302">
            <v>1989</v>
          </cell>
          <cell r="E302" t="str">
            <v>RICHMOND HILL HYDRO INC.</v>
          </cell>
          <cell r="F302">
            <v>59522683</v>
          </cell>
          <cell r="G302">
            <v>-13594476</v>
          </cell>
          <cell r="H302">
            <v>45928207</v>
          </cell>
        </row>
        <row r="303">
          <cell r="C303">
            <v>295</v>
          </cell>
          <cell r="D303">
            <v>1989</v>
          </cell>
          <cell r="E303" t="str">
            <v>RIPLEY PUBLIC UTILITIES COMMISSION</v>
          </cell>
          <cell r="F303">
            <v>198398</v>
          </cell>
          <cell r="G303">
            <v>-103431</v>
          </cell>
          <cell r="H303">
            <v>94967</v>
          </cell>
        </row>
        <row r="304">
          <cell r="C304">
            <v>296</v>
          </cell>
          <cell r="D304">
            <v>1989</v>
          </cell>
          <cell r="E304" t="str">
            <v>RODNEY PUBLIC UTILITIES COMMISSION</v>
          </cell>
          <cell r="F304">
            <v>213299</v>
          </cell>
          <cell r="G304">
            <v>-133022</v>
          </cell>
          <cell r="H304">
            <v>80277</v>
          </cell>
        </row>
        <row r="305">
          <cell r="C305">
            <v>297</v>
          </cell>
          <cell r="D305">
            <v>1989</v>
          </cell>
          <cell r="E305" t="str">
            <v>SIOUX LOOKOUT HYDRO INC.</v>
          </cell>
          <cell r="F305">
            <v>2520954</v>
          </cell>
          <cell r="G305">
            <v>-802449</v>
          </cell>
          <cell r="H305">
            <v>1718505</v>
          </cell>
        </row>
        <row r="306">
          <cell r="C306">
            <v>298</v>
          </cell>
          <cell r="D306">
            <v>1989</v>
          </cell>
          <cell r="E306" t="str">
            <v>ST. CATHARINES HYDRO UTILITY SERVICES INC.</v>
          </cell>
          <cell r="F306">
            <v>53073888</v>
          </cell>
          <cell r="G306">
            <v>-21991627</v>
          </cell>
          <cell r="H306">
            <v>31082261</v>
          </cell>
        </row>
        <row r="307">
          <cell r="C307">
            <v>299</v>
          </cell>
          <cell r="D307">
            <v>1989</v>
          </cell>
          <cell r="E307" t="str">
            <v>ST. THOMAS ENERGY INC.</v>
          </cell>
          <cell r="F307">
            <v>21339536</v>
          </cell>
          <cell r="G307">
            <v>-11041140</v>
          </cell>
          <cell r="H307">
            <v>10298396</v>
          </cell>
        </row>
        <row r="308">
          <cell r="C308">
            <v>300</v>
          </cell>
          <cell r="D308">
            <v>1989</v>
          </cell>
          <cell r="E308" t="str">
            <v>FESTIVAL HYDRO INC.</v>
          </cell>
          <cell r="F308">
            <v>19498519</v>
          </cell>
          <cell r="G308">
            <v>-7660220</v>
          </cell>
          <cell r="H308">
            <v>11838299</v>
          </cell>
        </row>
        <row r="309">
          <cell r="C309">
            <v>301</v>
          </cell>
          <cell r="D309">
            <v>1989</v>
          </cell>
          <cell r="E309" t="str">
            <v>MIDDLESEX POWER DISTRIBUTION CORPORATION</v>
          </cell>
          <cell r="F309">
            <v>3487132</v>
          </cell>
          <cell r="G309">
            <v>-1566813</v>
          </cell>
          <cell r="H309">
            <v>1920319</v>
          </cell>
        </row>
        <row r="310">
          <cell r="C310">
            <v>302</v>
          </cell>
          <cell r="D310">
            <v>1989</v>
          </cell>
          <cell r="E310" t="str">
            <v>GREATER SUDBURY HYDRO INC.</v>
          </cell>
          <cell r="F310">
            <v>51617207</v>
          </cell>
          <cell r="G310">
            <v>-23313988</v>
          </cell>
          <cell r="H310">
            <v>28303219</v>
          </cell>
        </row>
        <row r="311">
          <cell r="C311">
            <v>303</v>
          </cell>
          <cell r="D311">
            <v>1989</v>
          </cell>
          <cell r="E311" t="str">
            <v>TARA HYDRO-ELECTRIC SYSTEM</v>
          </cell>
          <cell r="F311">
            <v>304788</v>
          </cell>
          <cell r="G311">
            <v>-128521</v>
          </cell>
          <cell r="H311">
            <v>176267</v>
          </cell>
        </row>
        <row r="312">
          <cell r="C312">
            <v>304</v>
          </cell>
          <cell r="D312">
            <v>1989</v>
          </cell>
          <cell r="E312" t="str">
            <v>TEESWATER HYDRO-ELECTRIC COMMISSION</v>
          </cell>
          <cell r="F312">
            <v>386504</v>
          </cell>
          <cell r="G312">
            <v>-171846</v>
          </cell>
          <cell r="H312">
            <v>214658</v>
          </cell>
        </row>
        <row r="313">
          <cell r="C313">
            <v>305</v>
          </cell>
          <cell r="D313">
            <v>1989</v>
          </cell>
          <cell r="E313" t="str">
            <v>TERRACE BAY SUPERIOR WIRES INC.</v>
          </cell>
          <cell r="F313">
            <v>1149236</v>
          </cell>
          <cell r="G313">
            <v>-481120</v>
          </cell>
          <cell r="H313">
            <v>668116</v>
          </cell>
        </row>
        <row r="314">
          <cell r="C314">
            <v>306</v>
          </cell>
          <cell r="D314">
            <v>1989</v>
          </cell>
          <cell r="E314" t="str">
            <v>ESPANOLA REGIONAL HYDRO DISTRIBUTION CORPORATION</v>
          </cell>
          <cell r="F314">
            <v>1792664</v>
          </cell>
          <cell r="G314">
            <v>-836250</v>
          </cell>
          <cell r="H314">
            <v>956414</v>
          </cell>
        </row>
        <row r="315">
          <cell r="C315">
            <v>307</v>
          </cell>
          <cell r="D315">
            <v>1989</v>
          </cell>
          <cell r="E315" t="str">
            <v>COLLUS POWER CORPORATION</v>
          </cell>
          <cell r="F315">
            <v>5753581</v>
          </cell>
          <cell r="G315">
            <v>-2653207</v>
          </cell>
          <cell r="H315">
            <v>3100374</v>
          </cell>
        </row>
        <row r="316">
          <cell r="C316">
            <v>308</v>
          </cell>
          <cell r="D316">
            <v>1989</v>
          </cell>
          <cell r="E316" t="str">
            <v>THUNDER BAY HYDRO ELECTRICITY DISTRIBUTION INC.</v>
          </cell>
          <cell r="F316">
            <v>60156968</v>
          </cell>
          <cell r="G316">
            <v>-24624842</v>
          </cell>
          <cell r="H316">
            <v>35532126</v>
          </cell>
        </row>
        <row r="317">
          <cell r="C317">
            <v>309</v>
          </cell>
          <cell r="D317">
            <v>1989</v>
          </cell>
          <cell r="E317" t="str">
            <v>TILLSONBURG HYDRO INC.</v>
          </cell>
          <cell r="F317">
            <v>12960856</v>
          </cell>
          <cell r="G317">
            <v>-5189230</v>
          </cell>
          <cell r="H317">
            <v>7771626</v>
          </cell>
        </row>
        <row r="318">
          <cell r="C318">
            <v>310</v>
          </cell>
          <cell r="D318">
            <v>1989</v>
          </cell>
          <cell r="E318" t="str">
            <v>TOTTENHAM</v>
          </cell>
          <cell r="F318">
            <v>898172</v>
          </cell>
          <cell r="G318">
            <v>-341878</v>
          </cell>
          <cell r="H318">
            <v>556294</v>
          </cell>
        </row>
        <row r="319">
          <cell r="C319">
            <v>311</v>
          </cell>
          <cell r="D319">
            <v>1989</v>
          </cell>
          <cell r="E319" t="str">
            <v>TOWNSHIP OF MCGARRY HYDRO SYSTEM</v>
          </cell>
          <cell r="F319">
            <v>240638</v>
          </cell>
          <cell r="G319">
            <v>-147697</v>
          </cell>
          <cell r="H319">
            <v>92941</v>
          </cell>
        </row>
        <row r="320">
          <cell r="C320">
            <v>312</v>
          </cell>
          <cell r="D320">
            <v>1989</v>
          </cell>
          <cell r="E320" t="str">
            <v>VILLAGE OF BARRY'S BAY HYDRO SYSTEM</v>
          </cell>
          <cell r="F320">
            <v>511897</v>
          </cell>
          <cell r="G320">
            <v>-216343</v>
          </cell>
          <cell r="H320">
            <v>295554</v>
          </cell>
        </row>
        <row r="321">
          <cell r="C321">
            <v>313</v>
          </cell>
          <cell r="D321">
            <v>1989</v>
          </cell>
          <cell r="E321" t="str">
            <v>VILLAGE OF BLOOMFIELD HYDRO SYSTEM</v>
          </cell>
          <cell r="F321">
            <v>265296</v>
          </cell>
          <cell r="G321">
            <v>-138793</v>
          </cell>
          <cell r="H321">
            <v>126503</v>
          </cell>
        </row>
        <row r="322">
          <cell r="C322">
            <v>314</v>
          </cell>
          <cell r="D322">
            <v>1989</v>
          </cell>
          <cell r="E322" t="str">
            <v>RIDEAU ST. LAWRENCE DISTRIBUTION INC.</v>
          </cell>
          <cell r="F322">
            <v>542651</v>
          </cell>
          <cell r="G322">
            <v>-267710</v>
          </cell>
          <cell r="H322">
            <v>274941</v>
          </cell>
        </row>
        <row r="323">
          <cell r="C323">
            <v>315</v>
          </cell>
          <cell r="D323">
            <v>1989</v>
          </cell>
          <cell r="E323" t="str">
            <v>VILLAGE OF CHESTERVILLE HYDRO SYSTEM</v>
          </cell>
          <cell r="F323">
            <v>782459</v>
          </cell>
          <cell r="G323">
            <v>-330510</v>
          </cell>
          <cell r="H323">
            <v>451949</v>
          </cell>
        </row>
        <row r="324">
          <cell r="C324">
            <v>316</v>
          </cell>
          <cell r="D324">
            <v>1989</v>
          </cell>
          <cell r="E324" t="str">
            <v>VILLAGE OF CREEMORE HYDRO SYSTEM</v>
          </cell>
          <cell r="F324">
            <v>424428</v>
          </cell>
          <cell r="G324">
            <v>-198382</v>
          </cell>
          <cell r="H324">
            <v>226046</v>
          </cell>
        </row>
        <row r="325">
          <cell r="C325">
            <v>317</v>
          </cell>
          <cell r="D325">
            <v>1989</v>
          </cell>
          <cell r="E325" t="str">
            <v>CHATHAM-KENT HYDRO INC.</v>
          </cell>
          <cell r="F325">
            <v>180717</v>
          </cell>
          <cell r="G325">
            <v>-41338</v>
          </cell>
          <cell r="H325">
            <v>139379</v>
          </cell>
        </row>
        <row r="326">
          <cell r="C326">
            <v>318</v>
          </cell>
          <cell r="D326">
            <v>1989</v>
          </cell>
          <cell r="E326" t="str">
            <v>VILLAGE OF FLESHERTON HYDRO SYSTEM</v>
          </cell>
          <cell r="F326">
            <v>288440</v>
          </cell>
          <cell r="G326">
            <v>-110886</v>
          </cell>
          <cell r="H326">
            <v>177554</v>
          </cell>
        </row>
        <row r="327">
          <cell r="C327">
            <v>319</v>
          </cell>
          <cell r="D327">
            <v>1989</v>
          </cell>
          <cell r="E327" t="str">
            <v>RIDEAU ST. LAWRENCE DISTRIBUTION INC.</v>
          </cell>
          <cell r="F327">
            <v>580623</v>
          </cell>
          <cell r="G327">
            <v>-271160</v>
          </cell>
          <cell r="H327">
            <v>309463</v>
          </cell>
        </row>
        <row r="328">
          <cell r="C328">
            <v>320</v>
          </cell>
          <cell r="D328">
            <v>1989</v>
          </cell>
          <cell r="E328" t="str">
            <v>VILLAGE OF LUCKNOW HYDRO SYSTEM</v>
          </cell>
          <cell r="F328">
            <v>494962</v>
          </cell>
          <cell r="G328">
            <v>-203239</v>
          </cell>
          <cell r="H328">
            <v>291723</v>
          </cell>
        </row>
        <row r="329">
          <cell r="C329">
            <v>321</v>
          </cell>
          <cell r="D329">
            <v>1989</v>
          </cell>
          <cell r="E329" t="str">
            <v>VILLAGE OF MAXVILLE HYDRO SYSTEM</v>
          </cell>
          <cell r="F329">
            <v>336473</v>
          </cell>
          <cell r="G329">
            <v>-165643</v>
          </cell>
          <cell r="H329">
            <v>170830</v>
          </cell>
        </row>
        <row r="330">
          <cell r="C330">
            <v>322</v>
          </cell>
          <cell r="D330">
            <v>1989</v>
          </cell>
          <cell r="E330" t="str">
            <v>WATERLOO NORTH HYDRO INC.</v>
          </cell>
          <cell r="F330">
            <v>120080120</v>
          </cell>
          <cell r="G330">
            <v>-39324742</v>
          </cell>
          <cell r="H330">
            <v>80755378</v>
          </cell>
        </row>
        <row r="331">
          <cell r="C331">
            <v>323</v>
          </cell>
          <cell r="D331">
            <v>1989</v>
          </cell>
          <cell r="E331" t="str">
            <v>WAUBAUSHENE PUBLIC UTILITIES COMMISSION</v>
          </cell>
          <cell r="F331">
            <v>343786</v>
          </cell>
          <cell r="G331">
            <v>-128484</v>
          </cell>
          <cell r="H331">
            <v>215302</v>
          </cell>
        </row>
        <row r="332">
          <cell r="C332">
            <v>324</v>
          </cell>
          <cell r="D332">
            <v>1989</v>
          </cell>
          <cell r="E332" t="str">
            <v>WELLAND HYDRO-ELECTRIC SYSTEM CORP.</v>
          </cell>
          <cell r="F332">
            <v>34733326</v>
          </cell>
          <cell r="G332">
            <v>-17761066</v>
          </cell>
          <cell r="H332">
            <v>16972260</v>
          </cell>
        </row>
        <row r="333">
          <cell r="C333">
            <v>325</v>
          </cell>
          <cell r="D333">
            <v>1989</v>
          </cell>
          <cell r="E333" t="str">
            <v>NA</v>
          </cell>
          <cell r="F333">
            <v>420588</v>
          </cell>
          <cell r="G333">
            <v>-200995</v>
          </cell>
          <cell r="H333">
            <v>219593</v>
          </cell>
        </row>
        <row r="334">
          <cell r="C334">
            <v>326</v>
          </cell>
          <cell r="D334">
            <v>1989</v>
          </cell>
          <cell r="E334" t="str">
            <v>WHITBY HYDRO ELECTRIC CORPORATION</v>
          </cell>
          <cell r="F334">
            <v>61955314</v>
          </cell>
          <cell r="G334">
            <v>-16683922</v>
          </cell>
          <cell r="H334">
            <v>45271392</v>
          </cell>
        </row>
        <row r="335">
          <cell r="C335">
            <v>327</v>
          </cell>
          <cell r="D335">
            <v>1989</v>
          </cell>
          <cell r="E335" t="str">
            <v>RIDEAU ST. LAWRENCE DISTRIBUTION INC.</v>
          </cell>
          <cell r="F335">
            <v>124452</v>
          </cell>
          <cell r="G335">
            <v>-50739</v>
          </cell>
          <cell r="H335">
            <v>73713</v>
          </cell>
        </row>
        <row r="336">
          <cell r="C336">
            <v>328</v>
          </cell>
          <cell r="D336">
            <v>1989</v>
          </cell>
          <cell r="E336" t="str">
            <v>WINCHESTER HYDRO COMMISSION</v>
          </cell>
          <cell r="F336">
            <v>1034723</v>
          </cell>
          <cell r="G336">
            <v>-435337</v>
          </cell>
          <cell r="H336">
            <v>599386</v>
          </cell>
        </row>
        <row r="337">
          <cell r="C337">
            <v>329</v>
          </cell>
          <cell r="D337">
            <v>1989</v>
          </cell>
          <cell r="E337" t="str">
            <v>ENWIN UTILITIES LTD.</v>
          </cell>
          <cell r="F337">
            <v>97140545</v>
          </cell>
          <cell r="G337">
            <v>-44254634</v>
          </cell>
          <cell r="H337">
            <v>52885911</v>
          </cell>
        </row>
        <row r="338">
          <cell r="C338">
            <v>330</v>
          </cell>
          <cell r="D338">
            <v>1989</v>
          </cell>
          <cell r="E338" t="str">
            <v>WOODSTOCK HYDRO SERVICES INC.</v>
          </cell>
          <cell r="F338">
            <v>25121958</v>
          </cell>
          <cell r="G338">
            <v>-12229742</v>
          </cell>
          <cell r="H338">
            <v>12892216</v>
          </cell>
        </row>
        <row r="339">
          <cell r="C339">
            <v>331</v>
          </cell>
          <cell r="F339">
            <v>5494069011</v>
          </cell>
        </row>
        <row r="340">
          <cell r="C340">
            <v>332</v>
          </cell>
          <cell r="F340">
            <v>0</v>
          </cell>
        </row>
        <row r="341">
          <cell r="C341">
            <v>333</v>
          </cell>
          <cell r="F341">
            <v>0</v>
          </cell>
        </row>
        <row r="342">
          <cell r="C342">
            <v>334</v>
          </cell>
          <cell r="F342">
            <v>56864</v>
          </cell>
        </row>
        <row r="343">
          <cell r="C343">
            <v>335</v>
          </cell>
          <cell r="F343">
            <v>0</v>
          </cell>
        </row>
        <row r="344">
          <cell r="C344">
            <v>336</v>
          </cell>
          <cell r="F344">
            <v>0</v>
          </cell>
        </row>
        <row r="345">
          <cell r="C345">
            <v>337</v>
          </cell>
          <cell r="F345">
            <v>58540</v>
          </cell>
        </row>
        <row r="346">
          <cell r="C346">
            <v>338</v>
          </cell>
          <cell r="F346">
            <v>0</v>
          </cell>
        </row>
        <row r="347">
          <cell r="C347">
            <v>339</v>
          </cell>
          <cell r="D347">
            <v>1990</v>
          </cell>
          <cell r="E347" t="str">
            <v>POWERSTREAM INC.</v>
          </cell>
          <cell r="F347">
            <v>215795</v>
          </cell>
        </row>
        <row r="348">
          <cell r="C348">
            <v>340</v>
          </cell>
          <cell r="D348">
            <v>1990</v>
          </cell>
          <cell r="E348" t="str">
            <v>POWERSTREAM INC.</v>
          </cell>
          <cell r="F348">
            <v>3298511</v>
          </cell>
        </row>
        <row r="349">
          <cell r="C349">
            <v>341</v>
          </cell>
          <cell r="D349">
            <v>1990</v>
          </cell>
          <cell r="E349" t="str">
            <v>BLUEWATER POWER DISTRIBUTION CORPORATION</v>
          </cell>
          <cell r="F349">
            <v>283780</v>
          </cell>
        </row>
        <row r="350">
          <cell r="C350">
            <v>342</v>
          </cell>
          <cell r="D350">
            <v>1990</v>
          </cell>
          <cell r="E350" t="str">
            <v>BLUEWATER POWER DISTRIBUTION CORPORATION</v>
          </cell>
          <cell r="F350">
            <v>136443</v>
          </cell>
        </row>
        <row r="351">
          <cell r="C351">
            <v>343</v>
          </cell>
          <cell r="D351">
            <v>1990</v>
          </cell>
          <cell r="E351" t="str">
            <v>BLUEWATER POWER DISTRIBUTION CORPORATION</v>
          </cell>
          <cell r="F351">
            <v>644429</v>
          </cell>
        </row>
        <row r="352">
          <cell r="C352">
            <v>344</v>
          </cell>
          <cell r="D352">
            <v>1990</v>
          </cell>
          <cell r="E352" t="str">
            <v>BLUEWATER POWER DISTRIBUTION CORPORATION</v>
          </cell>
          <cell r="F352">
            <v>2895102</v>
          </cell>
        </row>
        <row r="353">
          <cell r="C353">
            <v>345</v>
          </cell>
          <cell r="D353">
            <v>1990</v>
          </cell>
          <cell r="E353" t="str">
            <v>BLUEWATER POWER DISTRIBUTION CORPORATION</v>
          </cell>
          <cell r="F353">
            <v>797855</v>
          </cell>
        </row>
        <row r="354">
          <cell r="C354">
            <v>346</v>
          </cell>
          <cell r="D354">
            <v>1990</v>
          </cell>
          <cell r="E354" t="str">
            <v>COOPERATIVE HYDRO EMBRUN INC.</v>
          </cell>
          <cell r="F354">
            <v>1989627</v>
          </cell>
        </row>
        <row r="355">
          <cell r="C355">
            <v>347</v>
          </cell>
          <cell r="D355">
            <v>1990</v>
          </cell>
          <cell r="E355" t="str">
            <v>ENERSOURCE HYDRO MISSISSAUGA INC.</v>
          </cell>
          <cell r="F355">
            <v>234194525</v>
          </cell>
        </row>
        <row r="356">
          <cell r="C356">
            <v>348</v>
          </cell>
          <cell r="D356">
            <v>1990</v>
          </cell>
          <cell r="E356" t="str">
            <v>ERIE THAMES POWERLINES CORPORATION</v>
          </cell>
          <cell r="F356">
            <v>1031160</v>
          </cell>
        </row>
        <row r="357">
          <cell r="C357">
            <v>349</v>
          </cell>
          <cell r="D357">
            <v>1990</v>
          </cell>
          <cell r="E357" t="str">
            <v>ERIE THAMES POWERLINES CORPORATION</v>
          </cell>
          <cell r="F357">
            <v>5300686</v>
          </cell>
        </row>
        <row r="358">
          <cell r="C358">
            <v>350</v>
          </cell>
          <cell r="D358">
            <v>1990</v>
          </cell>
          <cell r="E358" t="str">
            <v>ERIE THAMES POWERLINES CORPORATION</v>
          </cell>
          <cell r="F358">
            <v>1371951</v>
          </cell>
        </row>
        <row r="359">
          <cell r="C359">
            <v>351</v>
          </cell>
          <cell r="D359">
            <v>1990</v>
          </cell>
          <cell r="E359" t="str">
            <v>ERIE THAMES POWERLINES CORPORATION</v>
          </cell>
          <cell r="F359">
            <v>387579</v>
          </cell>
        </row>
        <row r="360">
          <cell r="C360">
            <v>352</v>
          </cell>
          <cell r="D360">
            <v>1990</v>
          </cell>
          <cell r="E360" t="str">
            <v>ERIE THAMES POWERLINES CORPORATION</v>
          </cell>
          <cell r="F360">
            <v>1037956</v>
          </cell>
        </row>
        <row r="361">
          <cell r="C361">
            <v>353</v>
          </cell>
          <cell r="D361">
            <v>1990</v>
          </cell>
          <cell r="E361" t="str">
            <v>FESTIVAL HYDRO INC.</v>
          </cell>
          <cell r="F361">
            <v>350041</v>
          </cell>
        </row>
        <row r="362">
          <cell r="C362">
            <v>354</v>
          </cell>
          <cell r="D362">
            <v>1990</v>
          </cell>
          <cell r="E362" t="str">
            <v>FESTIVAL HYDRO INC.</v>
          </cell>
          <cell r="F362">
            <v>120164</v>
          </cell>
        </row>
        <row r="363">
          <cell r="C363">
            <v>355</v>
          </cell>
          <cell r="D363">
            <v>1990</v>
          </cell>
          <cell r="E363" t="str">
            <v>FESTIVAL HYDRO INC.</v>
          </cell>
          <cell r="F363">
            <v>534114</v>
          </cell>
        </row>
        <row r="364">
          <cell r="C364">
            <v>356</v>
          </cell>
          <cell r="D364">
            <v>1990</v>
          </cell>
          <cell r="E364" t="str">
            <v>FESTIVAL HYDRO INC.</v>
          </cell>
          <cell r="F364">
            <v>1039959</v>
          </cell>
        </row>
        <row r="365">
          <cell r="C365">
            <v>357</v>
          </cell>
          <cell r="D365">
            <v>1990</v>
          </cell>
          <cell r="E365" t="str">
            <v>FESTIVAL HYDRO INC.</v>
          </cell>
          <cell r="F365">
            <v>2796882</v>
          </cell>
        </row>
        <row r="366">
          <cell r="C366">
            <v>358</v>
          </cell>
          <cell r="D366">
            <v>1990</v>
          </cell>
          <cell r="E366" t="str">
            <v>FESTIVAL HYDRO INC.</v>
          </cell>
          <cell r="F366">
            <v>483516</v>
          </cell>
        </row>
        <row r="367">
          <cell r="C367">
            <v>359</v>
          </cell>
          <cell r="D367">
            <v>1990</v>
          </cell>
          <cell r="E367" t="str">
            <v>GEORGIAN BAY ENERGY INC.</v>
          </cell>
          <cell r="F367">
            <v>165150</v>
          </cell>
        </row>
        <row r="368">
          <cell r="C368">
            <v>360</v>
          </cell>
          <cell r="D368">
            <v>1990</v>
          </cell>
          <cell r="E368" t="str">
            <v>GREATER SUDBURY HYDRO INC.</v>
          </cell>
          <cell r="F368">
            <v>1856852</v>
          </cell>
        </row>
        <row r="369">
          <cell r="C369">
            <v>361</v>
          </cell>
          <cell r="D369">
            <v>1990</v>
          </cell>
          <cell r="E369" t="str">
            <v>GREATER SUDBURY HYDRO INC.</v>
          </cell>
          <cell r="F369">
            <v>656137</v>
          </cell>
        </row>
        <row r="370">
          <cell r="C370">
            <v>362</v>
          </cell>
          <cell r="D370">
            <v>1990</v>
          </cell>
          <cell r="E370" t="str">
            <v>GUELPH HYDRO ELECTRIC SYSTEMS INC.</v>
          </cell>
          <cell r="F370">
            <v>516718</v>
          </cell>
        </row>
        <row r="371">
          <cell r="C371">
            <v>363</v>
          </cell>
          <cell r="D371">
            <v>1990</v>
          </cell>
          <cell r="E371" t="str">
            <v>HALDIMAND COUNTY HYDRO INC.</v>
          </cell>
          <cell r="F371">
            <v>3776005</v>
          </cell>
        </row>
        <row r="372">
          <cell r="C372">
            <v>364</v>
          </cell>
          <cell r="D372">
            <v>1990</v>
          </cell>
          <cell r="E372" t="str">
            <v>HALDIMAND COUNTY HYDRO INC.</v>
          </cell>
          <cell r="F372">
            <v>4481014</v>
          </cell>
        </row>
        <row r="373">
          <cell r="C373">
            <v>365</v>
          </cell>
          <cell r="D373">
            <v>1990</v>
          </cell>
          <cell r="E373" t="str">
            <v>HORIZON UTILITIES CORPORATION</v>
          </cell>
          <cell r="F373">
            <v>9951652</v>
          </cell>
        </row>
        <row r="374">
          <cell r="C374">
            <v>366</v>
          </cell>
          <cell r="D374">
            <v>1990</v>
          </cell>
          <cell r="E374" t="str">
            <v>HORIZON UTILITIES CORPORATION</v>
          </cell>
          <cell r="F374">
            <v>1140102</v>
          </cell>
        </row>
        <row r="375">
          <cell r="C375">
            <v>367</v>
          </cell>
          <cell r="D375">
            <v>1990</v>
          </cell>
          <cell r="E375" t="str">
            <v>HORIZON UTILITIES CORPORATION</v>
          </cell>
          <cell r="F375">
            <v>25934276</v>
          </cell>
        </row>
        <row r="376">
          <cell r="C376">
            <v>368</v>
          </cell>
          <cell r="D376">
            <v>1990</v>
          </cell>
          <cell r="E376" t="str">
            <v>HORIZON UTILITIES CORPORATION</v>
          </cell>
          <cell r="F376">
            <v>140402698</v>
          </cell>
        </row>
        <row r="377">
          <cell r="C377">
            <v>369</v>
          </cell>
          <cell r="D377">
            <v>1990</v>
          </cell>
          <cell r="E377" t="str">
            <v>HORIZON UTILITIES CORPORATION</v>
          </cell>
          <cell r="F377">
            <v>57170932</v>
          </cell>
        </row>
        <row r="378">
          <cell r="C378">
            <v>370</v>
          </cell>
          <cell r="D378">
            <v>1990</v>
          </cell>
          <cell r="E378" t="str">
            <v>HYDRO ONE NETWORKS INC.</v>
          </cell>
          <cell r="F378">
            <v>290967</v>
          </cell>
        </row>
        <row r="379">
          <cell r="C379">
            <v>371</v>
          </cell>
          <cell r="D379">
            <v>1990</v>
          </cell>
          <cell r="E379" t="str">
            <v>HYDRO ONE NETWORKS INC.</v>
          </cell>
          <cell r="F379">
            <v>73788</v>
          </cell>
        </row>
        <row r="380">
          <cell r="C380">
            <v>372</v>
          </cell>
          <cell r="D380">
            <v>1990</v>
          </cell>
          <cell r="E380" t="str">
            <v>HYDRO ONE NETWORKS INC.</v>
          </cell>
          <cell r="F380">
            <v>3614017</v>
          </cell>
        </row>
        <row r="381">
          <cell r="C381">
            <v>373</v>
          </cell>
          <cell r="D381">
            <v>1990</v>
          </cell>
          <cell r="E381" t="str">
            <v>HYDRO ONE NETWORKS INC.</v>
          </cell>
          <cell r="F381">
            <v>327914</v>
          </cell>
        </row>
        <row r="382">
          <cell r="C382">
            <v>374</v>
          </cell>
          <cell r="D382">
            <v>1990</v>
          </cell>
          <cell r="E382" t="str">
            <v>HYDRO ONE NETWORKS INC.</v>
          </cell>
          <cell r="F382">
            <v>707942</v>
          </cell>
        </row>
        <row r="383">
          <cell r="C383">
            <v>375</v>
          </cell>
          <cell r="D383">
            <v>1990</v>
          </cell>
          <cell r="E383" t="str">
            <v>HYDRO ONE NETWORKS INC.</v>
          </cell>
          <cell r="F383">
            <v>355315</v>
          </cell>
        </row>
        <row r="384">
          <cell r="C384">
            <v>376</v>
          </cell>
          <cell r="D384">
            <v>1990</v>
          </cell>
          <cell r="E384" t="str">
            <v>HYDRO ONE NETWORKS INC.</v>
          </cell>
          <cell r="F384">
            <v>2217893</v>
          </cell>
        </row>
        <row r="385">
          <cell r="C385">
            <v>377</v>
          </cell>
          <cell r="D385">
            <v>1990</v>
          </cell>
          <cell r="E385" t="str">
            <v>HYDRO ONE NETWORKS INC.</v>
          </cell>
          <cell r="F385">
            <v>2161440</v>
          </cell>
        </row>
        <row r="386">
          <cell r="C386">
            <v>378</v>
          </cell>
          <cell r="D386">
            <v>1990</v>
          </cell>
          <cell r="E386" t="str">
            <v>HYDRO ONE NETWORKS INC.</v>
          </cell>
          <cell r="F386">
            <v>11117060</v>
          </cell>
        </row>
        <row r="387">
          <cell r="C387">
            <v>379</v>
          </cell>
          <cell r="D387">
            <v>1990</v>
          </cell>
          <cell r="E387" t="str">
            <v>HYDRO ONE NETWORKS INC.</v>
          </cell>
          <cell r="F387">
            <v>5035971</v>
          </cell>
        </row>
        <row r="388">
          <cell r="C388">
            <v>380</v>
          </cell>
          <cell r="D388">
            <v>1990</v>
          </cell>
          <cell r="E388" t="str">
            <v>HYDRO ONE NETWORKS INC.</v>
          </cell>
          <cell r="F388">
            <v>631914</v>
          </cell>
        </row>
        <row r="389">
          <cell r="C389">
            <v>381</v>
          </cell>
          <cell r="D389">
            <v>1990</v>
          </cell>
          <cell r="E389" t="str">
            <v>HYDRO ONE NETWORKS INC.</v>
          </cell>
          <cell r="F389">
            <v>1225089</v>
          </cell>
        </row>
        <row r="390">
          <cell r="C390">
            <v>382</v>
          </cell>
          <cell r="D390">
            <v>1990</v>
          </cell>
          <cell r="E390" t="str">
            <v>HYDRO ONE NETWORKS INC.</v>
          </cell>
          <cell r="F390">
            <v>418622</v>
          </cell>
        </row>
        <row r="391">
          <cell r="C391">
            <v>383</v>
          </cell>
          <cell r="D391">
            <v>1990</v>
          </cell>
          <cell r="E391" t="str">
            <v>HYDRO ONE NETWORKS INC.</v>
          </cell>
          <cell r="F391">
            <v>4449528</v>
          </cell>
        </row>
        <row r="392">
          <cell r="C392">
            <v>384</v>
          </cell>
          <cell r="D392">
            <v>1990</v>
          </cell>
          <cell r="E392" t="str">
            <v>HYDRO ONE NETWORKS INC.</v>
          </cell>
          <cell r="F392">
            <v>435631</v>
          </cell>
        </row>
        <row r="393">
          <cell r="C393">
            <v>385</v>
          </cell>
          <cell r="D393">
            <v>1990</v>
          </cell>
          <cell r="E393" t="str">
            <v>HYDRO ONE NETWORKS INC.</v>
          </cell>
          <cell r="F393">
            <v>2777188</v>
          </cell>
        </row>
        <row r="394">
          <cell r="C394">
            <v>386</v>
          </cell>
          <cell r="D394">
            <v>1990</v>
          </cell>
          <cell r="E394" t="str">
            <v>HYDRO ONE NETWORKS INC.</v>
          </cell>
          <cell r="F394">
            <v>714059</v>
          </cell>
        </row>
        <row r="395">
          <cell r="C395">
            <v>387</v>
          </cell>
          <cell r="D395">
            <v>1990</v>
          </cell>
          <cell r="E395" t="str">
            <v>HYDRO ONE NETWORKS INC.</v>
          </cell>
          <cell r="F395">
            <v>662225</v>
          </cell>
        </row>
        <row r="396">
          <cell r="C396">
            <v>388</v>
          </cell>
          <cell r="D396">
            <v>1990</v>
          </cell>
          <cell r="E396" t="str">
            <v>HYDRO ONE NETWORKS INC.</v>
          </cell>
          <cell r="F396">
            <v>1364897</v>
          </cell>
        </row>
        <row r="397">
          <cell r="C397">
            <v>389</v>
          </cell>
          <cell r="D397">
            <v>1990</v>
          </cell>
          <cell r="E397" t="str">
            <v>HYDRO ONE NETWORKS INC.</v>
          </cell>
          <cell r="F397">
            <v>2045882</v>
          </cell>
        </row>
        <row r="398">
          <cell r="C398">
            <v>390</v>
          </cell>
          <cell r="D398">
            <v>1990</v>
          </cell>
          <cell r="E398" t="str">
            <v>HYDRO ONE NETWORKS INC.</v>
          </cell>
          <cell r="F398">
            <v>877300</v>
          </cell>
        </row>
        <row r="399">
          <cell r="C399">
            <v>391</v>
          </cell>
          <cell r="D399">
            <v>1990</v>
          </cell>
          <cell r="E399" t="str">
            <v>HYDRO ONE NETWORKS INC.</v>
          </cell>
          <cell r="F399">
            <v>1380379</v>
          </cell>
        </row>
        <row r="400">
          <cell r="C400">
            <v>392</v>
          </cell>
          <cell r="D400">
            <v>1990</v>
          </cell>
          <cell r="E400" t="str">
            <v>HYDRO ONE NETWORKS INC.</v>
          </cell>
          <cell r="F400">
            <v>1689191</v>
          </cell>
        </row>
        <row r="401">
          <cell r="C401">
            <v>393</v>
          </cell>
          <cell r="D401">
            <v>1990</v>
          </cell>
          <cell r="E401" t="str">
            <v>HYDRO ONE NETWORKS INC.</v>
          </cell>
          <cell r="F401">
            <v>907221</v>
          </cell>
        </row>
        <row r="402">
          <cell r="C402">
            <v>394</v>
          </cell>
          <cell r="D402">
            <v>1990</v>
          </cell>
          <cell r="E402" t="str">
            <v>HYDRO ONE NETWORKS INC.</v>
          </cell>
          <cell r="F402">
            <v>1142229</v>
          </cell>
        </row>
        <row r="403">
          <cell r="C403">
            <v>395</v>
          </cell>
          <cell r="D403">
            <v>1990</v>
          </cell>
          <cell r="E403" t="str">
            <v>HYDRO ONE NETWORKS INC.</v>
          </cell>
          <cell r="F403">
            <v>889358</v>
          </cell>
        </row>
        <row r="404">
          <cell r="C404">
            <v>396</v>
          </cell>
          <cell r="D404">
            <v>1990</v>
          </cell>
          <cell r="E404" t="str">
            <v>HYDRO ONE NETWORKS INC.</v>
          </cell>
          <cell r="F404">
            <v>548316</v>
          </cell>
        </row>
        <row r="405">
          <cell r="C405">
            <v>397</v>
          </cell>
          <cell r="D405">
            <v>1990</v>
          </cell>
          <cell r="E405" t="str">
            <v>HYDRO ONE NETWORKS INC.</v>
          </cell>
          <cell r="F405">
            <v>441447</v>
          </cell>
        </row>
        <row r="406">
          <cell r="C406">
            <v>398</v>
          </cell>
          <cell r="D406">
            <v>1990</v>
          </cell>
          <cell r="E406" t="str">
            <v>HYDRO ONE NETWORKS INC.</v>
          </cell>
          <cell r="F406">
            <v>579589</v>
          </cell>
        </row>
        <row r="407">
          <cell r="C407">
            <v>399</v>
          </cell>
          <cell r="D407">
            <v>1990</v>
          </cell>
          <cell r="E407" t="str">
            <v>HYDRO ONE NETWORKS INC.</v>
          </cell>
          <cell r="F407">
            <v>107993</v>
          </cell>
        </row>
        <row r="408">
          <cell r="C408">
            <v>400</v>
          </cell>
          <cell r="D408">
            <v>1990</v>
          </cell>
          <cell r="E408" t="str">
            <v>HYDRO ONE NETWORKS INC.</v>
          </cell>
          <cell r="F408">
            <v>558766</v>
          </cell>
        </row>
        <row r="409">
          <cell r="C409">
            <v>401</v>
          </cell>
          <cell r="D409">
            <v>1990</v>
          </cell>
          <cell r="E409" t="str">
            <v>HYDRO ONE NETWORKS INC.</v>
          </cell>
          <cell r="F409">
            <v>517687</v>
          </cell>
        </row>
        <row r="410">
          <cell r="C410">
            <v>402</v>
          </cell>
          <cell r="D410">
            <v>1990</v>
          </cell>
          <cell r="E410" t="str">
            <v>HYDRO ONE NETWORKS INC.</v>
          </cell>
          <cell r="F410">
            <v>189521</v>
          </cell>
        </row>
        <row r="411">
          <cell r="C411">
            <v>403</v>
          </cell>
          <cell r="D411">
            <v>1990</v>
          </cell>
          <cell r="E411" t="str">
            <v>HYDRO ONE NETWORKS INC.</v>
          </cell>
          <cell r="F411">
            <v>11129649</v>
          </cell>
        </row>
        <row r="412">
          <cell r="C412">
            <v>404</v>
          </cell>
          <cell r="D412">
            <v>1990</v>
          </cell>
          <cell r="E412" t="str">
            <v>HYDRO ONE NETWORKS INC.</v>
          </cell>
          <cell r="F412">
            <v>108608</v>
          </cell>
        </row>
        <row r="413">
          <cell r="C413">
            <v>405</v>
          </cell>
          <cell r="D413">
            <v>1990</v>
          </cell>
          <cell r="E413" t="str">
            <v>HYDRO ONE NETWORKS INC.</v>
          </cell>
          <cell r="F413">
            <v>708215</v>
          </cell>
        </row>
        <row r="414">
          <cell r="C414">
            <v>406</v>
          </cell>
          <cell r="D414">
            <v>1990</v>
          </cell>
          <cell r="E414" t="str">
            <v>HYDRO ONE NETWORKS INC.</v>
          </cell>
          <cell r="F414">
            <v>804842</v>
          </cell>
        </row>
        <row r="415">
          <cell r="C415">
            <v>407</v>
          </cell>
          <cell r="D415">
            <v>1990</v>
          </cell>
          <cell r="E415" t="str">
            <v>HYDRO ONE NETWORKS INC.</v>
          </cell>
          <cell r="F415">
            <v>635351</v>
          </cell>
        </row>
        <row r="416">
          <cell r="C416">
            <v>408</v>
          </cell>
          <cell r="D416">
            <v>1990</v>
          </cell>
          <cell r="E416" t="str">
            <v>HYDRO ONE NETWORKS INC.</v>
          </cell>
          <cell r="F416">
            <v>2949606</v>
          </cell>
        </row>
        <row r="417">
          <cell r="C417">
            <v>409</v>
          </cell>
          <cell r="D417">
            <v>1990</v>
          </cell>
          <cell r="E417" t="str">
            <v>HYDRO ONE NETWORKS INC.</v>
          </cell>
          <cell r="F417">
            <v>710344</v>
          </cell>
        </row>
        <row r="418">
          <cell r="C418">
            <v>410</v>
          </cell>
          <cell r="D418">
            <v>1990</v>
          </cell>
          <cell r="E418" t="str">
            <v>HYDRO ONE NETWORKS INC.</v>
          </cell>
          <cell r="F418">
            <v>1355316</v>
          </cell>
        </row>
        <row r="419">
          <cell r="C419">
            <v>411</v>
          </cell>
          <cell r="D419">
            <v>1990</v>
          </cell>
          <cell r="E419" t="str">
            <v>HYDRO ONE NETWORKS INC.</v>
          </cell>
          <cell r="F419">
            <v>2814282</v>
          </cell>
        </row>
        <row r="420">
          <cell r="C420">
            <v>412</v>
          </cell>
          <cell r="D420">
            <v>1990</v>
          </cell>
          <cell r="E420" t="str">
            <v>HYDRO ONE NETWORKS INC.</v>
          </cell>
          <cell r="F420">
            <v>537743</v>
          </cell>
        </row>
        <row r="421">
          <cell r="C421">
            <v>413</v>
          </cell>
          <cell r="D421">
            <v>1990</v>
          </cell>
          <cell r="E421" t="str">
            <v>HYDRO ONE NETWORKS INC.</v>
          </cell>
          <cell r="F421">
            <v>480012</v>
          </cell>
        </row>
        <row r="422">
          <cell r="C422">
            <v>414</v>
          </cell>
          <cell r="D422">
            <v>1990</v>
          </cell>
          <cell r="E422" t="str">
            <v>HYDRO ONE NETWORKS INC.</v>
          </cell>
          <cell r="F422">
            <v>2017838</v>
          </cell>
        </row>
        <row r="423">
          <cell r="C423">
            <v>415</v>
          </cell>
          <cell r="D423">
            <v>1990</v>
          </cell>
          <cell r="E423" t="str">
            <v>HYDRO ONE NETWORKS INC.</v>
          </cell>
          <cell r="F423">
            <v>4520248</v>
          </cell>
        </row>
        <row r="424">
          <cell r="C424">
            <v>416</v>
          </cell>
          <cell r="D424">
            <v>1990</v>
          </cell>
          <cell r="E424" t="str">
            <v>HYDRO ONE NETWORKS INC.</v>
          </cell>
          <cell r="F424">
            <v>369519</v>
          </cell>
        </row>
        <row r="425">
          <cell r="C425">
            <v>417</v>
          </cell>
          <cell r="D425">
            <v>1990</v>
          </cell>
          <cell r="E425" t="str">
            <v>HYDRO ONE NETWORKS INC.</v>
          </cell>
          <cell r="F425">
            <v>285391</v>
          </cell>
        </row>
        <row r="426">
          <cell r="C426">
            <v>418</v>
          </cell>
          <cell r="D426">
            <v>1990</v>
          </cell>
          <cell r="E426" t="str">
            <v>HYDRO ONE NETWORKS INC.</v>
          </cell>
          <cell r="F426">
            <v>3353572</v>
          </cell>
        </row>
        <row r="427">
          <cell r="C427">
            <v>419</v>
          </cell>
          <cell r="D427">
            <v>1990</v>
          </cell>
          <cell r="E427" t="str">
            <v>HYDRO ONE NETWORKS INC.</v>
          </cell>
          <cell r="F427">
            <v>951781</v>
          </cell>
        </row>
        <row r="428">
          <cell r="C428">
            <v>420</v>
          </cell>
          <cell r="D428">
            <v>1990</v>
          </cell>
          <cell r="E428" t="str">
            <v>HYDRO ONE NETWORKS INC.</v>
          </cell>
          <cell r="F428">
            <v>594222</v>
          </cell>
        </row>
        <row r="429">
          <cell r="C429">
            <v>421</v>
          </cell>
          <cell r="D429">
            <v>1990</v>
          </cell>
          <cell r="E429" t="str">
            <v>HYDRO ONE NETWORKS INC.</v>
          </cell>
          <cell r="F429">
            <v>4638344</v>
          </cell>
        </row>
        <row r="430">
          <cell r="C430">
            <v>422</v>
          </cell>
          <cell r="D430">
            <v>1990</v>
          </cell>
          <cell r="E430" t="str">
            <v>HYDRO ONE NETWORKS INC.</v>
          </cell>
          <cell r="F430">
            <v>547000</v>
          </cell>
        </row>
        <row r="431">
          <cell r="C431">
            <v>423</v>
          </cell>
          <cell r="D431">
            <v>1990</v>
          </cell>
          <cell r="E431" t="str">
            <v>HYDRO ONE NETWORKS INC.</v>
          </cell>
          <cell r="F431">
            <v>935523</v>
          </cell>
        </row>
        <row r="432">
          <cell r="C432">
            <v>424</v>
          </cell>
          <cell r="D432">
            <v>1990</v>
          </cell>
          <cell r="E432" t="str">
            <v>HYDRO ONE NETWORKS INC.</v>
          </cell>
          <cell r="F432">
            <v>1181131</v>
          </cell>
        </row>
        <row r="433">
          <cell r="C433">
            <v>425</v>
          </cell>
          <cell r="D433">
            <v>1990</v>
          </cell>
          <cell r="E433" t="str">
            <v>HYDRO ONE NETWORKS INC.</v>
          </cell>
          <cell r="F433">
            <v>3289470</v>
          </cell>
        </row>
        <row r="434">
          <cell r="C434">
            <v>426</v>
          </cell>
          <cell r="D434">
            <v>1990</v>
          </cell>
          <cell r="E434" t="str">
            <v>HYDRO ONE NETWORKS INC.</v>
          </cell>
          <cell r="F434">
            <v>1715696</v>
          </cell>
        </row>
        <row r="435">
          <cell r="C435">
            <v>427</v>
          </cell>
          <cell r="D435">
            <v>1990</v>
          </cell>
          <cell r="E435" t="str">
            <v>HYDRO ONE NETWORKS INC.</v>
          </cell>
          <cell r="F435">
            <v>3004075</v>
          </cell>
        </row>
        <row r="436">
          <cell r="C436">
            <v>428</v>
          </cell>
          <cell r="D436">
            <v>1990</v>
          </cell>
          <cell r="E436" t="str">
            <v>HYDRO ONE NETWORKS INC.</v>
          </cell>
          <cell r="F436">
            <v>1963494</v>
          </cell>
        </row>
        <row r="437">
          <cell r="C437">
            <v>429</v>
          </cell>
          <cell r="D437">
            <v>1990</v>
          </cell>
          <cell r="E437" t="str">
            <v>HYDRO ONE NETWORKS INC.</v>
          </cell>
          <cell r="F437">
            <v>781213</v>
          </cell>
        </row>
        <row r="438">
          <cell r="C438">
            <v>430</v>
          </cell>
          <cell r="D438">
            <v>1990</v>
          </cell>
          <cell r="E438" t="str">
            <v>HYDRO ONE NETWORKS INC.</v>
          </cell>
          <cell r="F438">
            <v>567423</v>
          </cell>
        </row>
        <row r="439">
          <cell r="C439">
            <v>431</v>
          </cell>
          <cell r="D439">
            <v>1990</v>
          </cell>
          <cell r="E439" t="str">
            <v>HYDRO ONE NETWORKS INC.</v>
          </cell>
          <cell r="F439">
            <v>346955</v>
          </cell>
        </row>
        <row r="440">
          <cell r="C440">
            <v>432</v>
          </cell>
          <cell r="D440">
            <v>1990</v>
          </cell>
          <cell r="E440" t="str">
            <v>HYDRO ONE NETWORKS INC.</v>
          </cell>
          <cell r="F440">
            <v>594215</v>
          </cell>
        </row>
        <row r="441">
          <cell r="C441">
            <v>433</v>
          </cell>
          <cell r="D441">
            <v>1990</v>
          </cell>
          <cell r="E441" t="str">
            <v>HYDRO ONE NETWORKS INC.</v>
          </cell>
          <cell r="F441">
            <v>120135</v>
          </cell>
        </row>
        <row r="442">
          <cell r="C442">
            <v>434</v>
          </cell>
          <cell r="D442">
            <v>1990</v>
          </cell>
          <cell r="E442" t="str">
            <v>HYDRO ONE NETWORKS INC.</v>
          </cell>
          <cell r="F442">
            <v>9058905</v>
          </cell>
        </row>
        <row r="443">
          <cell r="C443">
            <v>435</v>
          </cell>
          <cell r="D443">
            <v>1990</v>
          </cell>
          <cell r="E443" t="str">
            <v>HYDRO ONE NETWORKS INC.</v>
          </cell>
          <cell r="F443">
            <v>503321</v>
          </cell>
        </row>
        <row r="444">
          <cell r="C444">
            <v>436</v>
          </cell>
          <cell r="D444">
            <v>1990</v>
          </cell>
          <cell r="E444" t="str">
            <v>HYDRO ONE NETWORKS INC.</v>
          </cell>
          <cell r="F444">
            <v>871487</v>
          </cell>
        </row>
        <row r="445">
          <cell r="C445">
            <v>437</v>
          </cell>
          <cell r="D445">
            <v>1990</v>
          </cell>
          <cell r="E445" t="str">
            <v>HYDRO ONE NETWORKS INC.</v>
          </cell>
          <cell r="F445">
            <v>71489</v>
          </cell>
        </row>
        <row r="446">
          <cell r="C446">
            <v>438</v>
          </cell>
          <cell r="D446">
            <v>1990</v>
          </cell>
          <cell r="E446" t="str">
            <v>HYDRO ONE NETWORKS INC.</v>
          </cell>
          <cell r="F446">
            <v>383741</v>
          </cell>
        </row>
        <row r="447">
          <cell r="C447">
            <v>439</v>
          </cell>
          <cell r="D447">
            <v>1990</v>
          </cell>
          <cell r="E447" t="str">
            <v>HYDRO ONE NETWORKS INC.</v>
          </cell>
          <cell r="F447">
            <v>4659354</v>
          </cell>
        </row>
        <row r="448">
          <cell r="C448">
            <v>440</v>
          </cell>
          <cell r="D448">
            <v>1990</v>
          </cell>
          <cell r="E448" t="str">
            <v>HYDRO ONE NETWORKS INC.</v>
          </cell>
          <cell r="F448">
            <v>197543</v>
          </cell>
        </row>
        <row r="449">
          <cell r="C449">
            <v>441</v>
          </cell>
          <cell r="D449">
            <v>1990</v>
          </cell>
          <cell r="E449" t="str">
            <v>HYDRO ONE NETWORKS INC.</v>
          </cell>
          <cell r="F449">
            <v>629132</v>
          </cell>
        </row>
        <row r="450">
          <cell r="C450">
            <v>442</v>
          </cell>
          <cell r="D450">
            <v>1990</v>
          </cell>
          <cell r="E450" t="str">
            <v>HYDRO OTTAWA LIMITED</v>
          </cell>
          <cell r="F450">
            <v>1474310</v>
          </cell>
        </row>
        <row r="451">
          <cell r="C451">
            <v>443</v>
          </cell>
          <cell r="D451">
            <v>1990</v>
          </cell>
          <cell r="E451" t="str">
            <v>HYDRO OTTAWA LIMITED</v>
          </cell>
          <cell r="F451">
            <v>1648043</v>
          </cell>
        </row>
        <row r="452">
          <cell r="C452">
            <v>444</v>
          </cell>
          <cell r="D452">
            <v>1990</v>
          </cell>
          <cell r="E452" t="str">
            <v>HYDRO OTTAWA LIMITED</v>
          </cell>
          <cell r="F452">
            <v>29483136</v>
          </cell>
        </row>
        <row r="453">
          <cell r="C453">
            <v>445</v>
          </cell>
          <cell r="D453">
            <v>1990</v>
          </cell>
          <cell r="E453" t="str">
            <v>HYDRO OTTAWA LIMITED</v>
          </cell>
          <cell r="F453">
            <v>52719158</v>
          </cell>
        </row>
        <row r="454">
          <cell r="C454">
            <v>446</v>
          </cell>
          <cell r="D454">
            <v>1990</v>
          </cell>
          <cell r="E454" t="str">
            <v>HYDRO OTTAWA LIMITED</v>
          </cell>
          <cell r="F454">
            <v>55158871</v>
          </cell>
        </row>
        <row r="455">
          <cell r="C455">
            <v>447</v>
          </cell>
          <cell r="D455">
            <v>1990</v>
          </cell>
          <cell r="E455" t="str">
            <v>LAKEFRONT UTILITIES INC.</v>
          </cell>
          <cell r="F455">
            <v>1221441</v>
          </cell>
        </row>
        <row r="456">
          <cell r="C456">
            <v>448</v>
          </cell>
          <cell r="D456">
            <v>1990</v>
          </cell>
          <cell r="E456" t="str">
            <v>LAKELAND POWER DISTRIBUTION LTD.</v>
          </cell>
          <cell r="F456">
            <v>488282</v>
          </cell>
        </row>
        <row r="457">
          <cell r="C457">
            <v>449</v>
          </cell>
          <cell r="D457">
            <v>1990</v>
          </cell>
          <cell r="E457" t="str">
            <v>LAKELAND POWER DISTRIBUTION LTD.</v>
          </cell>
          <cell r="F457">
            <v>2479377</v>
          </cell>
        </row>
        <row r="458">
          <cell r="C458">
            <v>450</v>
          </cell>
          <cell r="D458">
            <v>1990</v>
          </cell>
          <cell r="E458" t="str">
            <v>LAKELAND POWER DISTRIBUTION LTD.</v>
          </cell>
          <cell r="F458">
            <v>203997</v>
          </cell>
        </row>
        <row r="459">
          <cell r="C459">
            <v>451</v>
          </cell>
          <cell r="D459">
            <v>1990</v>
          </cell>
          <cell r="E459" t="str">
            <v>LAKELAND POWER DISTRIBUTION LTD.</v>
          </cell>
          <cell r="F459">
            <v>643346</v>
          </cell>
        </row>
        <row r="460">
          <cell r="C460">
            <v>452</v>
          </cell>
          <cell r="D460">
            <v>1990</v>
          </cell>
          <cell r="E460" t="str">
            <v>LONDON HYDRO INC.</v>
          </cell>
          <cell r="F460">
            <v>143316885</v>
          </cell>
        </row>
        <row r="461">
          <cell r="C461">
            <v>453</v>
          </cell>
          <cell r="D461">
            <v>1990</v>
          </cell>
          <cell r="E461" t="str">
            <v>MIDDLESEX POWER DISTRIBUTION CORPORATION</v>
          </cell>
          <cell r="F461">
            <v>459922</v>
          </cell>
        </row>
        <row r="462">
          <cell r="C462">
            <v>454</v>
          </cell>
          <cell r="D462">
            <v>1990</v>
          </cell>
          <cell r="E462" t="str">
            <v>MIDDLESEX POWER DISTRIBUTION CORPORATION</v>
          </cell>
          <cell r="F462">
            <v>90612</v>
          </cell>
        </row>
        <row r="463">
          <cell r="C463">
            <v>455</v>
          </cell>
          <cell r="D463">
            <v>1990</v>
          </cell>
          <cell r="E463" t="str">
            <v>MIDDLESEX POWER DISTRIBUTION CORPORATION</v>
          </cell>
          <cell r="F463">
            <v>758483</v>
          </cell>
        </row>
        <row r="464">
          <cell r="C464">
            <v>456</v>
          </cell>
          <cell r="D464">
            <v>1990</v>
          </cell>
          <cell r="E464" t="str">
            <v>MIDDLESEX POWER DISTRIBUTION CORPORATION</v>
          </cell>
          <cell r="F464">
            <v>815536</v>
          </cell>
        </row>
        <row r="465">
          <cell r="C465">
            <v>457</v>
          </cell>
          <cell r="D465">
            <v>1990</v>
          </cell>
          <cell r="E465" t="str">
            <v>NIAGARA PENINSULA ENERGY INC.</v>
          </cell>
          <cell r="F465">
            <v>42717297</v>
          </cell>
        </row>
        <row r="466">
          <cell r="C466">
            <v>458</v>
          </cell>
          <cell r="D466">
            <v>1990</v>
          </cell>
          <cell r="E466" t="str">
            <v>NORFOLK POWER DISTRIBUTION INC.</v>
          </cell>
          <cell r="F466">
            <v>1969456</v>
          </cell>
        </row>
        <row r="467">
          <cell r="C467">
            <v>459</v>
          </cell>
          <cell r="D467">
            <v>1990</v>
          </cell>
          <cell r="E467" t="str">
            <v>NORFOLK POWER DISTRIBUTION INC.</v>
          </cell>
          <cell r="F467">
            <v>8404456</v>
          </cell>
        </row>
        <row r="468">
          <cell r="C468">
            <v>460</v>
          </cell>
          <cell r="D468">
            <v>1990</v>
          </cell>
          <cell r="E468" t="str">
            <v>NORTHERN ONTARIO WIRES INC.</v>
          </cell>
          <cell r="F468">
            <v>1555005</v>
          </cell>
        </row>
        <row r="469">
          <cell r="C469">
            <v>461</v>
          </cell>
          <cell r="D469">
            <v>1990</v>
          </cell>
          <cell r="E469" t="str">
            <v>NORTHERN ONTARIO WIRES INC.</v>
          </cell>
          <cell r="F469">
            <v>2288546</v>
          </cell>
        </row>
        <row r="470">
          <cell r="C470">
            <v>462</v>
          </cell>
          <cell r="D470">
            <v>1990</v>
          </cell>
          <cell r="E470" t="str">
            <v>OTTAWA RIVER POWER CORPORATION</v>
          </cell>
          <cell r="F470">
            <v>382808</v>
          </cell>
        </row>
        <row r="471">
          <cell r="C471">
            <v>463</v>
          </cell>
          <cell r="D471">
            <v>1990</v>
          </cell>
          <cell r="E471" t="str">
            <v>OTTAWA RIVER POWER CORPORATION</v>
          </cell>
          <cell r="F471">
            <v>311700</v>
          </cell>
        </row>
        <row r="472">
          <cell r="C472">
            <v>464</v>
          </cell>
          <cell r="D472">
            <v>1990</v>
          </cell>
          <cell r="E472" t="str">
            <v>OTTAWA RIVER POWER CORPORATION</v>
          </cell>
          <cell r="F472">
            <v>2198456</v>
          </cell>
        </row>
        <row r="473">
          <cell r="C473">
            <v>465</v>
          </cell>
          <cell r="D473">
            <v>1990</v>
          </cell>
          <cell r="E473" t="str">
            <v>NIAGARA PENINSULA ENERGY INC.</v>
          </cell>
          <cell r="F473">
            <v>1073178</v>
          </cell>
        </row>
        <row r="474">
          <cell r="C474">
            <v>466</v>
          </cell>
          <cell r="D474">
            <v>1990</v>
          </cell>
          <cell r="E474" t="str">
            <v>NIAGARA PENINSULA ENERGY INC.</v>
          </cell>
          <cell r="F474">
            <v>472026</v>
          </cell>
        </row>
        <row r="475">
          <cell r="C475">
            <v>467</v>
          </cell>
          <cell r="D475">
            <v>1990</v>
          </cell>
          <cell r="E475" t="str">
            <v>PETERBOROUGH DISTRIBUTION INCORPORATED</v>
          </cell>
          <cell r="F475">
            <v>667098</v>
          </cell>
        </row>
        <row r="476">
          <cell r="C476">
            <v>468</v>
          </cell>
          <cell r="D476">
            <v>1990</v>
          </cell>
          <cell r="E476" t="str">
            <v>PETERBOROUGH DISTRIBUTION INCORPORATED</v>
          </cell>
          <cell r="F476">
            <v>1658050</v>
          </cell>
        </row>
        <row r="477">
          <cell r="C477">
            <v>469</v>
          </cell>
          <cell r="D477">
            <v>1990</v>
          </cell>
          <cell r="E477" t="str">
            <v>POWERSTREAM INC.</v>
          </cell>
          <cell r="F477">
            <v>20387429</v>
          </cell>
        </row>
        <row r="478">
          <cell r="C478">
            <v>470</v>
          </cell>
          <cell r="D478">
            <v>1990</v>
          </cell>
          <cell r="E478" t="str">
            <v>POWERSTREAM INC.</v>
          </cell>
          <cell r="F478">
            <v>95315918</v>
          </cell>
        </row>
        <row r="479">
          <cell r="C479">
            <v>471</v>
          </cell>
          <cell r="D479">
            <v>1990</v>
          </cell>
          <cell r="E479" t="str">
            <v>POWERSTREAM INC.</v>
          </cell>
          <cell r="F479">
            <v>124213472</v>
          </cell>
        </row>
        <row r="480">
          <cell r="C480">
            <v>472</v>
          </cell>
          <cell r="D480">
            <v>1990</v>
          </cell>
          <cell r="E480" t="str">
            <v>POWERSTREAM INC.</v>
          </cell>
          <cell r="F480">
            <v>69435538</v>
          </cell>
        </row>
        <row r="481">
          <cell r="C481">
            <v>473</v>
          </cell>
          <cell r="D481">
            <v>1990</v>
          </cell>
          <cell r="E481" t="str">
            <v>RIDEAU ST. LAWRENCE DISTRIBUTION INC.</v>
          </cell>
          <cell r="F481">
            <v>1485671</v>
          </cell>
        </row>
        <row r="482">
          <cell r="C482">
            <v>474</v>
          </cell>
          <cell r="D482">
            <v>1990</v>
          </cell>
          <cell r="E482" t="str">
            <v>VERIDIAN CONNECTIONS INC.</v>
          </cell>
          <cell r="F482">
            <v>19799072</v>
          </cell>
        </row>
        <row r="483">
          <cell r="C483">
            <v>475</v>
          </cell>
          <cell r="D483">
            <v>1990</v>
          </cell>
          <cell r="E483" t="str">
            <v>VERIDIAN CONNECTIONS INC.</v>
          </cell>
          <cell r="F483">
            <v>11887119</v>
          </cell>
        </row>
        <row r="484">
          <cell r="C484">
            <v>476</v>
          </cell>
          <cell r="D484">
            <v>1990</v>
          </cell>
          <cell r="E484" t="str">
            <v>VERIDIAN CONNECTIONS INC.</v>
          </cell>
          <cell r="F484">
            <v>2452699</v>
          </cell>
        </row>
        <row r="485">
          <cell r="C485">
            <v>477</v>
          </cell>
          <cell r="D485">
            <v>1990</v>
          </cell>
          <cell r="E485" t="str">
            <v>VERIDIAN CONNECTIONS INC.</v>
          </cell>
          <cell r="F485">
            <v>34229516</v>
          </cell>
        </row>
        <row r="486">
          <cell r="C486">
            <v>478</v>
          </cell>
          <cell r="D486">
            <v>1990</v>
          </cell>
          <cell r="E486" t="str">
            <v>VERIDIAN CONNECTIONS INC.</v>
          </cell>
          <cell r="F486">
            <v>6092698</v>
          </cell>
        </row>
        <row r="487">
          <cell r="C487">
            <v>479</v>
          </cell>
          <cell r="D487">
            <v>1990</v>
          </cell>
          <cell r="E487" t="str">
            <v>VERIDIAN CONNECTIONS INC.</v>
          </cell>
          <cell r="F487">
            <v>2424878</v>
          </cell>
        </row>
        <row r="488">
          <cell r="C488">
            <v>480</v>
          </cell>
          <cell r="D488">
            <v>1990</v>
          </cell>
          <cell r="E488" t="str">
            <v>VERIDIAN CONNECTIONS INC.</v>
          </cell>
          <cell r="F488">
            <v>1473252</v>
          </cell>
        </row>
        <row r="489">
          <cell r="C489">
            <v>481</v>
          </cell>
          <cell r="D489">
            <v>1990</v>
          </cell>
          <cell r="E489" t="str">
            <v>WELLINGTON NORTH POWER INC.</v>
          </cell>
          <cell r="F489">
            <v>96920</v>
          </cell>
        </row>
        <row r="490">
          <cell r="C490">
            <v>482</v>
          </cell>
          <cell r="D490">
            <v>1990</v>
          </cell>
          <cell r="E490" t="str">
            <v>WESTARIO POWER INC.</v>
          </cell>
          <cell r="F490">
            <v>2734669</v>
          </cell>
        </row>
        <row r="491">
          <cell r="C491">
            <v>483</v>
          </cell>
          <cell r="D491">
            <v>1990</v>
          </cell>
          <cell r="E491" t="str">
            <v>WESTARIO POWER INC.</v>
          </cell>
          <cell r="F491">
            <v>3720398</v>
          </cell>
        </row>
        <row r="492">
          <cell r="C492">
            <v>484</v>
          </cell>
          <cell r="D492">
            <v>1990</v>
          </cell>
          <cell r="E492" t="str">
            <v>WESTARIO POWER INC.</v>
          </cell>
          <cell r="F492">
            <v>2218808</v>
          </cell>
        </row>
        <row r="493">
          <cell r="C493">
            <v>485</v>
          </cell>
          <cell r="D493">
            <v>1990</v>
          </cell>
          <cell r="E493" t="str">
            <v>WESTARIO POWER INC.</v>
          </cell>
          <cell r="F493">
            <v>2029804</v>
          </cell>
        </row>
        <row r="494">
          <cell r="C494">
            <v>486</v>
          </cell>
          <cell r="D494">
            <v>1990</v>
          </cell>
          <cell r="E494" t="str">
            <v>VERIDIAN CONNECTIONS INC.</v>
          </cell>
          <cell r="F494">
            <v>27858750</v>
          </cell>
        </row>
        <row r="495">
          <cell r="C495">
            <v>487</v>
          </cell>
          <cell r="D495">
            <v>1990</v>
          </cell>
          <cell r="E495" t="str">
            <v>ALLISTON</v>
          </cell>
          <cell r="F495">
            <v>3077199</v>
          </cell>
        </row>
        <row r="496">
          <cell r="C496">
            <v>488</v>
          </cell>
          <cell r="D496">
            <v>1990</v>
          </cell>
          <cell r="E496" t="str">
            <v>ANCASTER HYDRO-ELECTRIC COMMISSION</v>
          </cell>
          <cell r="F496">
            <v>2507171</v>
          </cell>
        </row>
        <row r="497">
          <cell r="C497">
            <v>489</v>
          </cell>
          <cell r="D497">
            <v>1990</v>
          </cell>
          <cell r="E497" t="str">
            <v>ATIKOKAN HYDRO INC.</v>
          </cell>
          <cell r="F497">
            <v>2869810</v>
          </cell>
        </row>
        <row r="498">
          <cell r="C498">
            <v>490</v>
          </cell>
          <cell r="D498">
            <v>1990</v>
          </cell>
          <cell r="E498" t="str">
            <v>AURORA HYDRO CONNECTIONS LIMITED</v>
          </cell>
          <cell r="F498">
            <v>20387429</v>
          </cell>
        </row>
        <row r="499">
          <cell r="C499">
            <v>491</v>
          </cell>
          <cell r="D499">
            <v>1990</v>
          </cell>
          <cell r="E499" t="str">
            <v>AYLMER PUBLIC UTILITIES COMMISSION</v>
          </cell>
          <cell r="F499">
            <v>2290478</v>
          </cell>
        </row>
        <row r="500">
          <cell r="C500">
            <v>492</v>
          </cell>
          <cell r="D500">
            <v>1990</v>
          </cell>
          <cell r="E500" t="str">
            <v>BEETON</v>
          </cell>
          <cell r="F500">
            <v>1004511</v>
          </cell>
        </row>
        <row r="501">
          <cell r="C501">
            <v>493</v>
          </cell>
          <cell r="D501">
            <v>1990</v>
          </cell>
          <cell r="E501" t="str">
            <v>BLUE MOUNTAINS HYDRO SERVICES COMPANY INC.</v>
          </cell>
          <cell r="F501">
            <v>1376547</v>
          </cell>
        </row>
        <row r="502">
          <cell r="C502">
            <v>494</v>
          </cell>
          <cell r="D502">
            <v>1990</v>
          </cell>
          <cell r="E502" t="str">
            <v>BOARD OF LIGHT &amp; HEAT COMM. OF THE CITY OF GUELPH</v>
          </cell>
          <cell r="F502">
            <v>49907228</v>
          </cell>
        </row>
        <row r="503">
          <cell r="C503">
            <v>495</v>
          </cell>
          <cell r="D503">
            <v>1990</v>
          </cell>
          <cell r="E503" t="str">
            <v>BRADFORD WEST GWILLIMBURY PUBLIC UTILITIES COMMISSION</v>
          </cell>
          <cell r="F503">
            <v>5974160</v>
          </cell>
        </row>
        <row r="504">
          <cell r="C504">
            <v>496</v>
          </cell>
          <cell r="D504">
            <v>1990</v>
          </cell>
          <cell r="E504" t="str">
            <v>BROCK HYDRO-ELECTRIC COMMISSION</v>
          </cell>
          <cell r="F504">
            <v>1880172</v>
          </cell>
        </row>
        <row r="505">
          <cell r="C505">
            <v>497</v>
          </cell>
          <cell r="D505">
            <v>1990</v>
          </cell>
          <cell r="E505" t="str">
            <v>BURLINGTON HYDRO INC.</v>
          </cell>
          <cell r="F505">
            <v>142359454</v>
          </cell>
        </row>
        <row r="506">
          <cell r="C506">
            <v>498</v>
          </cell>
          <cell r="D506">
            <v>1990</v>
          </cell>
          <cell r="E506" t="str">
            <v>CAMBRIDGE AND NORTH DUMFRIES HYDRO INC.</v>
          </cell>
          <cell r="F506">
            <v>108516394</v>
          </cell>
        </row>
        <row r="507">
          <cell r="C507">
            <v>499</v>
          </cell>
          <cell r="D507">
            <v>1990</v>
          </cell>
          <cell r="E507" t="str">
            <v>CHAPLEAU PUBLIC UTILITIES CORPORATION</v>
          </cell>
          <cell r="F507">
            <v>2893450</v>
          </cell>
        </row>
        <row r="508">
          <cell r="C508">
            <v>500</v>
          </cell>
          <cell r="D508">
            <v>1990</v>
          </cell>
          <cell r="E508" t="str">
            <v>CLINTON POWER CORPORATION</v>
          </cell>
          <cell r="F508">
            <v>2751254</v>
          </cell>
        </row>
        <row r="509">
          <cell r="C509">
            <v>501</v>
          </cell>
          <cell r="D509">
            <v>1990</v>
          </cell>
          <cell r="E509" t="str">
            <v>COCHRANE POWER CORPORATION</v>
          </cell>
          <cell r="F509">
            <v>2500386</v>
          </cell>
        </row>
        <row r="510">
          <cell r="C510">
            <v>502</v>
          </cell>
          <cell r="D510">
            <v>1990</v>
          </cell>
          <cell r="E510" t="str">
            <v>COTTAM HYDRO-ELECTRIC SYSTEM</v>
          </cell>
          <cell r="F510">
            <v>740209</v>
          </cell>
        </row>
        <row r="511">
          <cell r="C511">
            <v>503</v>
          </cell>
          <cell r="D511">
            <v>1990</v>
          </cell>
          <cell r="E511" t="str">
            <v>CHATHAM-KENT HYDRO INC.</v>
          </cell>
          <cell r="F511">
            <v>1068741</v>
          </cell>
        </row>
        <row r="512">
          <cell r="C512">
            <v>504</v>
          </cell>
          <cell r="D512">
            <v>1990</v>
          </cell>
          <cell r="E512" t="str">
            <v>NA</v>
          </cell>
          <cell r="F512">
            <v>459922</v>
          </cell>
        </row>
        <row r="513">
          <cell r="C513">
            <v>505</v>
          </cell>
          <cell r="D513">
            <v>1990</v>
          </cell>
          <cell r="E513" t="str">
            <v>ELMWOOD HYDRO-ELECTRIC SYSTEM</v>
          </cell>
          <cell r="F513">
            <v>98161</v>
          </cell>
        </row>
        <row r="514">
          <cell r="C514">
            <v>506</v>
          </cell>
          <cell r="D514">
            <v>1990</v>
          </cell>
          <cell r="E514" t="str">
            <v>ER-2000-0063</v>
          </cell>
          <cell r="F514">
            <v>24628072</v>
          </cell>
        </row>
        <row r="515">
          <cell r="C515">
            <v>507</v>
          </cell>
          <cell r="D515">
            <v>1990</v>
          </cell>
          <cell r="E515" t="str">
            <v>ESSEX HYDRO-ELECTRIC COMMISSION</v>
          </cell>
          <cell r="F515">
            <v>2551347</v>
          </cell>
        </row>
        <row r="516">
          <cell r="C516">
            <v>508</v>
          </cell>
          <cell r="D516">
            <v>1990</v>
          </cell>
          <cell r="E516" t="str">
            <v>FORT FRANCES POWER CORPORATION</v>
          </cell>
          <cell r="F516">
            <v>12521272</v>
          </cell>
        </row>
        <row r="517">
          <cell r="C517">
            <v>509</v>
          </cell>
          <cell r="D517">
            <v>1990</v>
          </cell>
          <cell r="E517" t="str">
            <v>GRAND VALLEY ENERGY INC.</v>
          </cell>
          <cell r="F517">
            <v>1528436</v>
          </cell>
        </row>
        <row r="518">
          <cell r="C518">
            <v>510</v>
          </cell>
          <cell r="D518">
            <v>1990</v>
          </cell>
          <cell r="E518" t="str">
            <v>GRAVENHURST HYDRO ELECTRIC INC.</v>
          </cell>
          <cell r="F518">
            <v>2452699</v>
          </cell>
        </row>
        <row r="519">
          <cell r="C519">
            <v>511</v>
          </cell>
          <cell r="D519">
            <v>1990</v>
          </cell>
          <cell r="E519" t="str">
            <v>GRIMSBY POWER INCORPORATED</v>
          </cell>
          <cell r="F519">
            <v>17219530</v>
          </cell>
        </row>
        <row r="520">
          <cell r="C520">
            <v>512</v>
          </cell>
          <cell r="D520">
            <v>1990</v>
          </cell>
          <cell r="E520" t="str">
            <v>GUELPH/ERAMOSA HYDRO-ELECTRIC COMMISSION</v>
          </cell>
          <cell r="F520">
            <v>1623469</v>
          </cell>
        </row>
        <row r="521">
          <cell r="C521">
            <v>513</v>
          </cell>
          <cell r="D521">
            <v>1990</v>
          </cell>
          <cell r="E521" t="str">
            <v>HALDIMAND HYDRO-ELECTRIC COMMISSION</v>
          </cell>
          <cell r="F521">
            <v>2701436</v>
          </cell>
        </row>
        <row r="522">
          <cell r="C522">
            <v>514</v>
          </cell>
          <cell r="D522">
            <v>1990</v>
          </cell>
          <cell r="E522" t="str">
            <v>HALTON HILLS HYDRO INC.</v>
          </cell>
          <cell r="F522">
            <v>42266252</v>
          </cell>
        </row>
        <row r="523">
          <cell r="C523">
            <v>515</v>
          </cell>
          <cell r="D523">
            <v>1990</v>
          </cell>
          <cell r="E523" t="str">
            <v>HORIZON UTILITIES CORPORATION</v>
          </cell>
          <cell r="F523">
            <v>140402698</v>
          </cell>
        </row>
        <row r="524">
          <cell r="C524">
            <v>516</v>
          </cell>
          <cell r="D524">
            <v>1990</v>
          </cell>
          <cell r="E524" t="str">
            <v>HEARST POWER DISTRIBUTION COMPANY LIMITED</v>
          </cell>
          <cell r="F524">
            <v>4024300</v>
          </cell>
        </row>
        <row r="525">
          <cell r="C525">
            <v>517</v>
          </cell>
          <cell r="D525">
            <v>1990</v>
          </cell>
          <cell r="E525" t="str">
            <v>ESSEX POWERLINES CORPORATION</v>
          </cell>
          <cell r="F525">
            <v>6061909</v>
          </cell>
        </row>
        <row r="526">
          <cell r="C526">
            <v>518</v>
          </cell>
          <cell r="D526">
            <v>1990</v>
          </cell>
          <cell r="E526" t="str">
            <v>HYDRO HAWKESBURY INC.</v>
          </cell>
          <cell r="F526">
            <v>3180846</v>
          </cell>
        </row>
        <row r="527">
          <cell r="C527">
            <v>519</v>
          </cell>
          <cell r="D527">
            <v>1990</v>
          </cell>
          <cell r="E527" t="str">
            <v>HYDRO ONE BRAMPTON NETWORKS INC.</v>
          </cell>
          <cell r="F527">
            <v>297760696</v>
          </cell>
        </row>
        <row r="528">
          <cell r="C528">
            <v>520</v>
          </cell>
          <cell r="D528">
            <v>1990</v>
          </cell>
          <cell r="E528" t="str">
            <v>HYDRO OTTAWA LIMITED</v>
          </cell>
          <cell r="F528">
            <v>192427726</v>
          </cell>
        </row>
        <row r="529">
          <cell r="C529">
            <v>521</v>
          </cell>
          <cell r="D529">
            <v>1990</v>
          </cell>
          <cell r="E529" t="str">
            <v>HYDRO VAUGHAN DISTRIBUTION INC.</v>
          </cell>
          <cell r="F529">
            <v>95315918</v>
          </cell>
        </row>
        <row r="530">
          <cell r="C530">
            <v>522</v>
          </cell>
          <cell r="D530">
            <v>1990</v>
          </cell>
          <cell r="E530" t="str">
            <v>ESSEX POWERLINES CORPORATION</v>
          </cell>
          <cell r="F530">
            <v>3655678</v>
          </cell>
        </row>
        <row r="531">
          <cell r="C531">
            <v>523</v>
          </cell>
          <cell r="D531">
            <v>1990</v>
          </cell>
          <cell r="E531" t="str">
            <v>HYDRO-ELECTRIC COMMISSION OF SOUTH DUMFRIES</v>
          </cell>
          <cell r="F531">
            <v>437694</v>
          </cell>
        </row>
        <row r="532">
          <cell r="C532">
            <v>524</v>
          </cell>
          <cell r="D532">
            <v>1990</v>
          </cell>
          <cell r="E532" t="str">
            <v>BRANTFORD POWER INC.</v>
          </cell>
          <cell r="F532">
            <v>36765687</v>
          </cell>
        </row>
        <row r="533">
          <cell r="C533">
            <v>525</v>
          </cell>
          <cell r="D533">
            <v>1990</v>
          </cell>
          <cell r="E533" t="str">
            <v>OTTAWA RIVER POWER CORPORATION</v>
          </cell>
          <cell r="F533">
            <v>9138559</v>
          </cell>
        </row>
        <row r="534">
          <cell r="C534">
            <v>526</v>
          </cell>
          <cell r="D534">
            <v>1990</v>
          </cell>
          <cell r="E534" t="str">
            <v>BLUEWATER POWER DISTRIBUTION CORPORATION</v>
          </cell>
          <cell r="F534">
            <v>18810340</v>
          </cell>
        </row>
        <row r="535">
          <cell r="C535">
            <v>527</v>
          </cell>
          <cell r="D535">
            <v>1990</v>
          </cell>
          <cell r="E535" t="str">
            <v>TORONTO HYDRO-ELECTRIC SYSTEM LIMITED</v>
          </cell>
          <cell r="F535">
            <v>34404052</v>
          </cell>
        </row>
        <row r="536">
          <cell r="C536">
            <v>528</v>
          </cell>
          <cell r="D536">
            <v>1990</v>
          </cell>
          <cell r="E536" t="str">
            <v>TORONTO HYDRO-ELECTRIC SYSTEM LIMITED</v>
          </cell>
          <cell r="F536">
            <v>148864172</v>
          </cell>
        </row>
        <row r="537">
          <cell r="C537">
            <v>529</v>
          </cell>
          <cell r="D537">
            <v>1990</v>
          </cell>
          <cell r="E537" t="str">
            <v>TORONTO HYDRO-ELECTRIC SYSTEM LIMITED</v>
          </cell>
          <cell r="F537">
            <v>334153630</v>
          </cell>
        </row>
        <row r="538">
          <cell r="C538">
            <v>530</v>
          </cell>
          <cell r="D538">
            <v>1990</v>
          </cell>
          <cell r="E538" t="str">
            <v>TORONTO HYDRO-ELECTRIC SYSTEM LIMITED</v>
          </cell>
          <cell r="F538">
            <v>218389576</v>
          </cell>
        </row>
        <row r="539">
          <cell r="C539">
            <v>531</v>
          </cell>
          <cell r="D539">
            <v>1990</v>
          </cell>
          <cell r="E539" t="str">
            <v>TORONTO HYDRO-ELECTRIC SYSTEM LIMITED</v>
          </cell>
          <cell r="F539">
            <v>442506907</v>
          </cell>
        </row>
        <row r="540">
          <cell r="C540">
            <v>532</v>
          </cell>
          <cell r="D540">
            <v>1990</v>
          </cell>
          <cell r="E540" t="str">
            <v>TORONTO HYDRO-ELECTRIC SYSTEM LIMITED</v>
          </cell>
          <cell r="F540">
            <v>37684247</v>
          </cell>
        </row>
        <row r="541">
          <cell r="C541">
            <v>533</v>
          </cell>
          <cell r="D541">
            <v>1990</v>
          </cell>
          <cell r="E541" t="str">
            <v>CHATHAM-KENT HYDRO INC.</v>
          </cell>
          <cell r="F541">
            <v>256240</v>
          </cell>
        </row>
        <row r="542">
          <cell r="C542">
            <v>534</v>
          </cell>
          <cell r="D542">
            <v>1990</v>
          </cell>
          <cell r="E542" t="str">
            <v>LAKELAND POWER DISTRIBUTION LTD.</v>
          </cell>
          <cell r="F542">
            <v>3269308</v>
          </cell>
        </row>
        <row r="543">
          <cell r="C543">
            <v>535</v>
          </cell>
          <cell r="D543">
            <v>1990</v>
          </cell>
          <cell r="E543" t="str">
            <v>HYDRO-ELECTRIC COMMISSION OF THE TOWN OF CACHE BAY</v>
          </cell>
          <cell r="F543">
            <v>274147</v>
          </cell>
        </row>
        <row r="544">
          <cell r="C544">
            <v>536</v>
          </cell>
          <cell r="D544">
            <v>1990</v>
          </cell>
          <cell r="E544" t="str">
            <v>HYDRO-ELECTRIC COMMISSION OF THE TOWN OF HARRISTON</v>
          </cell>
          <cell r="F544">
            <v>1536132</v>
          </cell>
        </row>
        <row r="545">
          <cell r="C545">
            <v>537</v>
          </cell>
          <cell r="D545">
            <v>1990</v>
          </cell>
          <cell r="E545" t="str">
            <v>HYDRO-ELECTRIC COMMISSION OF THE TOWN OF HARROW</v>
          </cell>
          <cell r="F545">
            <v>1462427</v>
          </cell>
        </row>
        <row r="546">
          <cell r="C546">
            <v>538</v>
          </cell>
          <cell r="D546">
            <v>1990</v>
          </cell>
          <cell r="E546" t="str">
            <v>ESSEX POWERLINES CORPORATION</v>
          </cell>
          <cell r="F546">
            <v>6672840</v>
          </cell>
        </row>
        <row r="547">
          <cell r="C547">
            <v>539</v>
          </cell>
          <cell r="D547">
            <v>1990</v>
          </cell>
          <cell r="E547" t="str">
            <v>HYDRO-ELECTRIC COMMISSION OF THE TOWN OF PORT ELGIN</v>
          </cell>
          <cell r="F547">
            <v>4284524</v>
          </cell>
        </row>
        <row r="548">
          <cell r="C548">
            <v>540</v>
          </cell>
          <cell r="D548">
            <v>1990</v>
          </cell>
          <cell r="E548" t="str">
            <v>HYDRO-ELECTRIC COMMISSION OF THE TOWN OF STAYNER</v>
          </cell>
          <cell r="F548">
            <v>1560320</v>
          </cell>
        </row>
        <row r="549">
          <cell r="C549">
            <v>541</v>
          </cell>
          <cell r="D549">
            <v>1990</v>
          </cell>
          <cell r="E549" t="str">
            <v>HYDRO-ELECTRIC COMMISSION OF THE TOWN OF STURGEON FALLS</v>
          </cell>
          <cell r="F549">
            <v>2580621</v>
          </cell>
        </row>
        <row r="550">
          <cell r="C550">
            <v>542</v>
          </cell>
          <cell r="D550">
            <v>1990</v>
          </cell>
          <cell r="E550" t="str">
            <v>HYDRO-ELECTRIC COMMISSION OF THE TOWN OF VANKLEEK HILL</v>
          </cell>
          <cell r="F550">
            <v>1128361</v>
          </cell>
        </row>
        <row r="551">
          <cell r="C551">
            <v>543</v>
          </cell>
          <cell r="D551">
            <v>1990</v>
          </cell>
          <cell r="E551" t="str">
            <v>CHATHAM-KENT HYDRO INC.</v>
          </cell>
          <cell r="F551">
            <v>7368155</v>
          </cell>
        </row>
        <row r="552">
          <cell r="C552">
            <v>544</v>
          </cell>
          <cell r="D552">
            <v>1990</v>
          </cell>
          <cell r="E552" t="str">
            <v>WASAGA DISTRIBUTION INC.</v>
          </cell>
          <cell r="F552">
            <v>5978427</v>
          </cell>
        </row>
        <row r="553">
          <cell r="C553">
            <v>545</v>
          </cell>
          <cell r="D553">
            <v>1990</v>
          </cell>
          <cell r="E553" t="str">
            <v>ESPANOLA REGIONAL HYDRO DISTRIBUTION CORPORATION</v>
          </cell>
          <cell r="F553">
            <v>230585</v>
          </cell>
        </row>
        <row r="554">
          <cell r="C554">
            <v>546</v>
          </cell>
          <cell r="D554">
            <v>1990</v>
          </cell>
          <cell r="E554" t="str">
            <v>HYDRO-ELECTRIC COMMISSION OF THE TOWN OF WIARTON</v>
          </cell>
          <cell r="F554">
            <v>1361433</v>
          </cell>
        </row>
        <row r="555">
          <cell r="C555">
            <v>547</v>
          </cell>
          <cell r="D555">
            <v>1990</v>
          </cell>
          <cell r="E555" t="str">
            <v>BRANT COUNTY POWER INC.</v>
          </cell>
          <cell r="F555">
            <v>5015288</v>
          </cell>
        </row>
        <row r="556">
          <cell r="C556">
            <v>548</v>
          </cell>
          <cell r="D556">
            <v>1990</v>
          </cell>
          <cell r="E556" t="str">
            <v>HYDRO-ELECTRIC COMMISSION OF THE TOWNSHIP OF BURFORD</v>
          </cell>
          <cell r="F556">
            <v>488700</v>
          </cell>
        </row>
        <row r="557">
          <cell r="C557">
            <v>549</v>
          </cell>
          <cell r="D557">
            <v>1990</v>
          </cell>
          <cell r="E557" t="str">
            <v>HYDRO-ELECTRIC COMMISSION OF THE VILLAGE OF ALFRED</v>
          </cell>
          <cell r="F557">
            <v>428619</v>
          </cell>
        </row>
        <row r="558">
          <cell r="C558">
            <v>550</v>
          </cell>
          <cell r="D558">
            <v>1990</v>
          </cell>
          <cell r="E558" t="str">
            <v>HYDRO-ELECTRIC COMMISSION OF THE VILLAGE OF CLIFFORD</v>
          </cell>
          <cell r="F558">
            <v>280170</v>
          </cell>
        </row>
        <row r="559">
          <cell r="C559">
            <v>551</v>
          </cell>
          <cell r="D559">
            <v>1990</v>
          </cell>
          <cell r="E559" t="str">
            <v>CENTRE WELLINGTON HYDRO LTD.</v>
          </cell>
          <cell r="F559">
            <v>1304900</v>
          </cell>
        </row>
        <row r="560">
          <cell r="C560">
            <v>552</v>
          </cell>
          <cell r="D560">
            <v>1990</v>
          </cell>
          <cell r="E560" t="str">
            <v>HYDRO-ELECTRIC COMMISSION OF THE VILLAGE OF FINCH</v>
          </cell>
          <cell r="F560">
            <v>221710</v>
          </cell>
        </row>
        <row r="561">
          <cell r="C561">
            <v>553</v>
          </cell>
          <cell r="D561">
            <v>1990</v>
          </cell>
          <cell r="E561" t="str">
            <v>HYDRO-ELECTRIC COMMISSION OF THE VILLAGE OF FRANKFORD</v>
          </cell>
          <cell r="F561">
            <v>768222</v>
          </cell>
        </row>
        <row r="562">
          <cell r="C562">
            <v>554</v>
          </cell>
          <cell r="D562">
            <v>1990</v>
          </cell>
          <cell r="E562" t="str">
            <v>HYDRO-ELECTRIC COMMISSION OF THE VILLAGE OF L'ORIGNAL</v>
          </cell>
          <cell r="F562">
            <v>885354</v>
          </cell>
        </row>
        <row r="563">
          <cell r="C563">
            <v>555</v>
          </cell>
          <cell r="D563">
            <v>1990</v>
          </cell>
          <cell r="E563" t="str">
            <v>HYDRO-ELECTRIC COMMISSION OF THE VILLAGE OF LUCAN</v>
          </cell>
          <cell r="F563">
            <v>549291</v>
          </cell>
        </row>
        <row r="564">
          <cell r="C564">
            <v>556</v>
          </cell>
          <cell r="D564">
            <v>1990</v>
          </cell>
          <cell r="E564" t="str">
            <v>RIDEAU ST. LAWRENCE DISTRIBUTION INC.</v>
          </cell>
          <cell r="F564">
            <v>1526070</v>
          </cell>
        </row>
        <row r="565">
          <cell r="C565">
            <v>557</v>
          </cell>
          <cell r="D565">
            <v>1990</v>
          </cell>
          <cell r="E565" t="str">
            <v>HYDRO-ELECTRIC COMMISSION OF THE VILLAGE OF NEUSTADT</v>
          </cell>
          <cell r="F565">
            <v>243282</v>
          </cell>
        </row>
        <row r="566">
          <cell r="C566">
            <v>558</v>
          </cell>
          <cell r="D566">
            <v>1990</v>
          </cell>
          <cell r="E566" t="str">
            <v>HYDRO-ELECTRIC COMMISSION OF THE VILLAGE OF PAISLEY</v>
          </cell>
          <cell r="F566">
            <v>541590</v>
          </cell>
        </row>
        <row r="567">
          <cell r="C567">
            <v>559</v>
          </cell>
          <cell r="D567">
            <v>1990</v>
          </cell>
          <cell r="E567" t="str">
            <v>HYDRO-ELECTRIC COMMISSION OF THE VILLAGE OF PLANTAGENET</v>
          </cell>
          <cell r="F567">
            <v>383815</v>
          </cell>
        </row>
        <row r="568">
          <cell r="C568">
            <v>560</v>
          </cell>
          <cell r="D568">
            <v>1990</v>
          </cell>
          <cell r="E568" t="str">
            <v>HYDRO-ELECTRIC COMMISSION OF THE VILLAGE OF ST. CLAIR BEACH</v>
          </cell>
          <cell r="F568">
            <v>1713336</v>
          </cell>
        </row>
        <row r="569">
          <cell r="C569">
            <v>561</v>
          </cell>
          <cell r="D569">
            <v>1990</v>
          </cell>
          <cell r="E569" t="str">
            <v>HYDRO-ELECTRIC COMMISSION OF THE VILLAGE OF VICTORIA HARBOUR</v>
          </cell>
          <cell r="F569">
            <v>670509</v>
          </cell>
        </row>
        <row r="570">
          <cell r="C570">
            <v>562</v>
          </cell>
          <cell r="D570">
            <v>1990</v>
          </cell>
          <cell r="E570" t="str">
            <v>INNISFIL HYDRO DISTRIBUTION SYSTEMS LIMITED</v>
          </cell>
          <cell r="F570">
            <v>1107412</v>
          </cell>
        </row>
        <row r="571">
          <cell r="C571">
            <v>563</v>
          </cell>
          <cell r="D571">
            <v>1990</v>
          </cell>
          <cell r="E571" t="str">
            <v>KENORA HYDRO ELECTRIC CORPORATION LTD.</v>
          </cell>
          <cell r="F571">
            <v>11273088</v>
          </cell>
        </row>
        <row r="572">
          <cell r="C572">
            <v>564</v>
          </cell>
          <cell r="D572">
            <v>1990</v>
          </cell>
          <cell r="E572" t="str">
            <v>KINGSTON HYDRO CORPORATION</v>
          </cell>
          <cell r="F572">
            <v>73884216</v>
          </cell>
        </row>
        <row r="573">
          <cell r="C573">
            <v>565</v>
          </cell>
          <cell r="D573">
            <v>1990</v>
          </cell>
          <cell r="E573" t="str">
            <v>KINGSVILLE PUBLIC UTILITY COMMISSION</v>
          </cell>
          <cell r="F573">
            <v>3144911</v>
          </cell>
        </row>
        <row r="574">
          <cell r="C574">
            <v>566</v>
          </cell>
          <cell r="D574">
            <v>1990</v>
          </cell>
          <cell r="E574" t="str">
            <v>KITCHENER-WILMOT HYDRO INC.</v>
          </cell>
          <cell r="F574">
            <v>223536434</v>
          </cell>
        </row>
        <row r="575">
          <cell r="C575">
            <v>567</v>
          </cell>
          <cell r="D575">
            <v>1990</v>
          </cell>
          <cell r="E575" t="str">
            <v>LAKESHORE TOWNSHIP HEC</v>
          </cell>
          <cell r="F575">
            <v>1816201</v>
          </cell>
        </row>
        <row r="576">
          <cell r="C576">
            <v>568</v>
          </cell>
          <cell r="D576">
            <v>1990</v>
          </cell>
          <cell r="E576" t="str">
            <v>LINCOLN HYDRO-ELECTRIC COMMISSION</v>
          </cell>
          <cell r="F576">
            <v>1944757</v>
          </cell>
        </row>
        <row r="577">
          <cell r="C577">
            <v>569</v>
          </cell>
          <cell r="D577">
            <v>1990</v>
          </cell>
          <cell r="E577" t="str">
            <v>LONDON HYDRO UTILITIES SERVICES INC.</v>
          </cell>
          <cell r="F577">
            <v>143316885</v>
          </cell>
        </row>
        <row r="578">
          <cell r="C578">
            <v>570</v>
          </cell>
          <cell r="D578">
            <v>1990</v>
          </cell>
          <cell r="E578" t="str">
            <v>MARKHAM HYDRO DISTRIBUTION INC.</v>
          </cell>
          <cell r="F578">
            <v>124213472</v>
          </cell>
        </row>
        <row r="579">
          <cell r="C579">
            <v>571</v>
          </cell>
          <cell r="D579">
            <v>1990</v>
          </cell>
          <cell r="E579" t="str">
            <v>MARTINTOWN HYDRO SYSTEM</v>
          </cell>
          <cell r="F579">
            <v>84368</v>
          </cell>
        </row>
        <row r="580">
          <cell r="C580">
            <v>572</v>
          </cell>
          <cell r="D580">
            <v>1990</v>
          </cell>
          <cell r="E580" t="str">
            <v>MIDLAND POWER UTILITY CORPORATION</v>
          </cell>
          <cell r="F580">
            <v>12776090</v>
          </cell>
        </row>
        <row r="581">
          <cell r="C581">
            <v>573</v>
          </cell>
          <cell r="D581">
            <v>1990</v>
          </cell>
          <cell r="E581" t="str">
            <v>MILDMAY HYDRO-ELECTRIC COMMISSION</v>
          </cell>
          <cell r="F581">
            <v>513532</v>
          </cell>
        </row>
        <row r="582">
          <cell r="C582">
            <v>574</v>
          </cell>
          <cell r="D582">
            <v>1990</v>
          </cell>
          <cell r="E582" t="str">
            <v>MILTON HYDRO DISTRIBUTION INC.</v>
          </cell>
          <cell r="F582">
            <v>51596900</v>
          </cell>
        </row>
        <row r="583">
          <cell r="C583">
            <v>575</v>
          </cell>
          <cell r="D583">
            <v>1990</v>
          </cell>
          <cell r="E583" t="str">
            <v>NEPEAN HYDRO ELECTRIC COMMISSION</v>
          </cell>
          <cell r="F583">
            <v>52719158</v>
          </cell>
        </row>
        <row r="584">
          <cell r="C584">
            <v>576</v>
          </cell>
          <cell r="D584">
            <v>1990</v>
          </cell>
          <cell r="E584" t="str">
            <v>NEWBURGH</v>
          </cell>
          <cell r="F584">
            <v>465800</v>
          </cell>
        </row>
        <row r="585">
          <cell r="C585">
            <v>577</v>
          </cell>
          <cell r="D585">
            <v>1990</v>
          </cell>
          <cell r="E585" t="str">
            <v>NA</v>
          </cell>
          <cell r="F585">
            <v>90612</v>
          </cell>
        </row>
        <row r="586">
          <cell r="C586">
            <v>578</v>
          </cell>
          <cell r="D586">
            <v>1990</v>
          </cell>
          <cell r="E586" t="str">
            <v>NEWMARKET HYDRO LTD.</v>
          </cell>
          <cell r="F586">
            <v>28714937</v>
          </cell>
        </row>
        <row r="587">
          <cell r="C587">
            <v>579</v>
          </cell>
          <cell r="D587">
            <v>1990</v>
          </cell>
          <cell r="E587" t="str">
            <v>NIAGARA FALLS HYDRO INC.</v>
          </cell>
          <cell r="F587">
            <v>85434594</v>
          </cell>
        </row>
        <row r="588">
          <cell r="C588">
            <v>580</v>
          </cell>
          <cell r="D588">
            <v>1990</v>
          </cell>
          <cell r="E588" t="str">
            <v>NIAGARA-ON-THE-LAKE HYDRO INC.</v>
          </cell>
          <cell r="F588">
            <v>25291239</v>
          </cell>
        </row>
        <row r="589">
          <cell r="C589">
            <v>581</v>
          </cell>
          <cell r="D589">
            <v>1990</v>
          </cell>
          <cell r="E589" t="str">
            <v>NORFOLK POWER DISTRIBUTION INC.</v>
          </cell>
          <cell r="F589">
            <v>379985</v>
          </cell>
        </row>
        <row r="590">
          <cell r="C590">
            <v>582</v>
          </cell>
          <cell r="D590">
            <v>1990</v>
          </cell>
          <cell r="E590" t="str">
            <v>NORTH BAY HYDRO DISTRIBUTION LIMITED</v>
          </cell>
          <cell r="F590">
            <v>82365429</v>
          </cell>
        </row>
        <row r="591">
          <cell r="C591">
            <v>583</v>
          </cell>
          <cell r="D591">
            <v>1990</v>
          </cell>
          <cell r="E591" t="str">
            <v>OAKVILLE HYDRO ELECTRICITY DISTRIBUTION INC.</v>
          </cell>
          <cell r="F591">
            <v>90686743</v>
          </cell>
        </row>
        <row r="592">
          <cell r="C592">
            <v>584</v>
          </cell>
          <cell r="D592">
            <v>1990</v>
          </cell>
          <cell r="E592" t="str">
            <v>ORANGEVILLE HYDRO LIMITED</v>
          </cell>
          <cell r="F592">
            <v>21152522</v>
          </cell>
        </row>
        <row r="593">
          <cell r="C593">
            <v>585</v>
          </cell>
          <cell r="D593">
            <v>1990</v>
          </cell>
          <cell r="E593" t="str">
            <v>ORILLIA POWER DISTRIBUTION CORPORATION</v>
          </cell>
          <cell r="F593">
            <v>34402846</v>
          </cell>
        </row>
        <row r="594">
          <cell r="C594">
            <v>586</v>
          </cell>
          <cell r="D594">
            <v>1990</v>
          </cell>
          <cell r="E594" t="str">
            <v>OSHAWA PUC NETWORKS INC.</v>
          </cell>
          <cell r="F594">
            <v>107859250</v>
          </cell>
        </row>
        <row r="595">
          <cell r="C595">
            <v>587</v>
          </cell>
          <cell r="D595">
            <v>1990</v>
          </cell>
          <cell r="E595" t="str">
            <v>PARRY SOUND POWER CORPORATION</v>
          </cell>
          <cell r="F595">
            <v>9242492</v>
          </cell>
        </row>
        <row r="596">
          <cell r="C596">
            <v>588</v>
          </cell>
          <cell r="D596">
            <v>1990</v>
          </cell>
          <cell r="E596" t="str">
            <v>PETERBOROUGH UTILITIES COMMISSION</v>
          </cell>
          <cell r="F596">
            <v>46450290</v>
          </cell>
        </row>
        <row r="597">
          <cell r="C597">
            <v>589</v>
          </cell>
          <cell r="D597">
            <v>1990</v>
          </cell>
          <cell r="E597" t="str">
            <v>POLICE VILLAGE OF APPLE HILL HYDRO SYSTEM</v>
          </cell>
          <cell r="F597">
            <v>86315</v>
          </cell>
        </row>
        <row r="598">
          <cell r="C598">
            <v>590</v>
          </cell>
          <cell r="D598">
            <v>1990</v>
          </cell>
          <cell r="E598" t="str">
            <v>POLICE VILLAGE OF AVONMORE HYDRO SYSTEM</v>
          </cell>
          <cell r="F598">
            <v>121735</v>
          </cell>
        </row>
        <row r="599">
          <cell r="C599">
            <v>591</v>
          </cell>
          <cell r="D599">
            <v>1990</v>
          </cell>
          <cell r="E599" t="str">
            <v>POLICE VILLAGE OF COMBER HYDRO SYSTEM</v>
          </cell>
          <cell r="F599">
            <v>242193</v>
          </cell>
        </row>
        <row r="600">
          <cell r="C600">
            <v>592</v>
          </cell>
          <cell r="D600">
            <v>1990</v>
          </cell>
          <cell r="E600" t="str">
            <v>POLICE VILLAGE OF DUBLIN HYDRO SYSTEM</v>
          </cell>
          <cell r="F600">
            <v>128228</v>
          </cell>
        </row>
        <row r="601">
          <cell r="C601">
            <v>593</v>
          </cell>
          <cell r="D601">
            <v>1990</v>
          </cell>
          <cell r="E601" t="str">
            <v>POLICE VILLAGE OF GRANTON HYDRO SYSTEM</v>
          </cell>
          <cell r="F601">
            <v>129637</v>
          </cell>
        </row>
        <row r="602">
          <cell r="C602">
            <v>594</v>
          </cell>
          <cell r="D602">
            <v>1990</v>
          </cell>
          <cell r="E602" t="str">
            <v>CHATHAM-KENT HYDRO INC.</v>
          </cell>
          <cell r="F602">
            <v>204199</v>
          </cell>
        </row>
        <row r="603">
          <cell r="C603">
            <v>595</v>
          </cell>
          <cell r="D603">
            <v>1990</v>
          </cell>
          <cell r="E603" t="str">
            <v>POLICE VILLAGE OF MOOREFIELD HYDRO SYSTEM</v>
          </cell>
          <cell r="F603">
            <v>132988</v>
          </cell>
        </row>
        <row r="604">
          <cell r="C604">
            <v>596</v>
          </cell>
          <cell r="D604">
            <v>1990</v>
          </cell>
          <cell r="E604" t="str">
            <v>POLICE VILLAGE OF PRICEVILLE HYDRO SYSTEM</v>
          </cell>
          <cell r="F604">
            <v>105846</v>
          </cell>
        </row>
        <row r="605">
          <cell r="C605">
            <v>597</v>
          </cell>
          <cell r="D605">
            <v>1990</v>
          </cell>
          <cell r="E605" t="str">
            <v>PORT BURWELL</v>
          </cell>
          <cell r="F605">
            <v>390319</v>
          </cell>
        </row>
        <row r="606">
          <cell r="C606">
            <v>598</v>
          </cell>
          <cell r="D606">
            <v>1990</v>
          </cell>
          <cell r="E606" t="str">
            <v>CANADIAN NIAGARA POWER INC.</v>
          </cell>
          <cell r="F606">
            <v>19681396</v>
          </cell>
        </row>
        <row r="607">
          <cell r="C607">
            <v>599</v>
          </cell>
          <cell r="D607">
            <v>1990</v>
          </cell>
          <cell r="E607" t="str">
            <v>CHATHAM-KENT HYDRO INC.</v>
          </cell>
          <cell r="F607">
            <v>23828951</v>
          </cell>
        </row>
        <row r="608">
          <cell r="C608">
            <v>600</v>
          </cell>
          <cell r="D608">
            <v>1990</v>
          </cell>
          <cell r="E608" t="str">
            <v>PUBLIC UTILITIES COMMISSION OF THE CITY OF BARRIE</v>
          </cell>
          <cell r="F608">
            <v>66664683</v>
          </cell>
        </row>
        <row r="609">
          <cell r="C609">
            <v>601</v>
          </cell>
          <cell r="D609">
            <v>1990</v>
          </cell>
          <cell r="E609" t="str">
            <v>PUBLIC UTILITIES COMMISSION OF THE CITY OF OWEN SOUND</v>
          </cell>
          <cell r="F609">
            <v>9065946</v>
          </cell>
        </row>
        <row r="610">
          <cell r="C610">
            <v>602</v>
          </cell>
          <cell r="D610">
            <v>1990</v>
          </cell>
          <cell r="E610" t="str">
            <v>PUBLIC UTILITIES COMMISSION OF THE CITY OF TRENTON</v>
          </cell>
          <cell r="F610">
            <v>10070111</v>
          </cell>
        </row>
        <row r="611">
          <cell r="C611">
            <v>603</v>
          </cell>
          <cell r="D611">
            <v>1990</v>
          </cell>
          <cell r="E611" t="str">
            <v>PUBLIC UTILITIES COMMISSION OF THE TOWN OF ALEXANDRIA</v>
          </cell>
          <cell r="F611">
            <v>1981487</v>
          </cell>
        </row>
        <row r="612">
          <cell r="C612">
            <v>604</v>
          </cell>
          <cell r="D612">
            <v>1990</v>
          </cell>
          <cell r="E612" t="str">
            <v>CHATHAM-KENT HYDRO INC.</v>
          </cell>
          <cell r="F612">
            <v>1154337</v>
          </cell>
        </row>
        <row r="613">
          <cell r="C613">
            <v>605</v>
          </cell>
          <cell r="D613">
            <v>1990</v>
          </cell>
          <cell r="E613" t="str">
            <v>PUBLIC UTILITIES COMMISSION OF THE TOWN OF CAMPBELLFORD</v>
          </cell>
          <cell r="F613">
            <v>2582027</v>
          </cell>
        </row>
        <row r="614">
          <cell r="C614">
            <v>606</v>
          </cell>
          <cell r="D614">
            <v>1990</v>
          </cell>
          <cell r="E614" t="str">
            <v>PUBLIC UTILITIES COMMISSION OF THE TOWN OF CHESLEY</v>
          </cell>
          <cell r="F614">
            <v>1493958</v>
          </cell>
        </row>
        <row r="615">
          <cell r="C615">
            <v>607</v>
          </cell>
          <cell r="D615">
            <v>1990</v>
          </cell>
          <cell r="E615" t="str">
            <v>LAKEFRONT UTILITIES INC.</v>
          </cell>
          <cell r="F615">
            <v>6706033</v>
          </cell>
        </row>
        <row r="616">
          <cell r="C616">
            <v>608</v>
          </cell>
          <cell r="D616">
            <v>1990</v>
          </cell>
          <cell r="E616" t="str">
            <v>CENTRE WELLINGTON HYDRO LTD.</v>
          </cell>
          <cell r="F616">
            <v>4040533</v>
          </cell>
        </row>
        <row r="617">
          <cell r="C617">
            <v>609</v>
          </cell>
          <cell r="D617">
            <v>1990</v>
          </cell>
          <cell r="E617" t="str">
            <v>WEST COAST HURON ENERGY INC.</v>
          </cell>
          <cell r="F617">
            <v>3864907</v>
          </cell>
        </row>
        <row r="618">
          <cell r="C618">
            <v>610</v>
          </cell>
          <cell r="D618">
            <v>1990</v>
          </cell>
          <cell r="E618" t="str">
            <v>ESPANOLA REGIONAL HYDRO DISTRIBUTION CORPORATION</v>
          </cell>
          <cell r="F618">
            <v>424408</v>
          </cell>
        </row>
        <row r="619">
          <cell r="C619">
            <v>611</v>
          </cell>
          <cell r="D619">
            <v>1990</v>
          </cell>
          <cell r="E619" t="str">
            <v>PUBLIC UTILITIES COMMISSION OF THE TOWN OF MITCHELL</v>
          </cell>
          <cell r="F619">
            <v>1911586</v>
          </cell>
        </row>
        <row r="620">
          <cell r="C620">
            <v>612</v>
          </cell>
          <cell r="D620">
            <v>1990</v>
          </cell>
          <cell r="E620" t="str">
            <v>WELLINGTON NORTH POWER INC.</v>
          </cell>
          <cell r="F620">
            <v>1911195</v>
          </cell>
        </row>
        <row r="621">
          <cell r="C621">
            <v>613</v>
          </cell>
          <cell r="D621">
            <v>1990</v>
          </cell>
          <cell r="E621" t="str">
            <v>PUBLIC UTILITIES COMMISSION OF THE TOWN OF PALMERSTON</v>
          </cell>
          <cell r="F621">
            <v>1043201</v>
          </cell>
        </row>
        <row r="622">
          <cell r="C622">
            <v>614</v>
          </cell>
          <cell r="D622">
            <v>1990</v>
          </cell>
          <cell r="E622" t="str">
            <v>BRANT COUNTY POWER INC.</v>
          </cell>
          <cell r="F622">
            <v>4814812</v>
          </cell>
        </row>
        <row r="623">
          <cell r="C623">
            <v>615</v>
          </cell>
          <cell r="D623">
            <v>1990</v>
          </cell>
          <cell r="E623" t="str">
            <v>PUBLIC UTILITIES COMMISSION OF THE TOWN OF PICTON</v>
          </cell>
          <cell r="F623">
            <v>2808087</v>
          </cell>
        </row>
        <row r="624">
          <cell r="C624">
            <v>616</v>
          </cell>
          <cell r="D624">
            <v>1990</v>
          </cell>
          <cell r="E624" t="str">
            <v>CHATHAM-KENT HYDRO INC.</v>
          </cell>
          <cell r="F624">
            <v>1246103</v>
          </cell>
        </row>
        <row r="625">
          <cell r="C625">
            <v>617</v>
          </cell>
          <cell r="D625">
            <v>1990</v>
          </cell>
          <cell r="E625" t="str">
            <v>PUBLIC UTILITIES COMMISSION OF THE TOWN OF SOUTHAMPTON</v>
          </cell>
          <cell r="F625">
            <v>1944478</v>
          </cell>
        </row>
        <row r="626">
          <cell r="C626">
            <v>618</v>
          </cell>
          <cell r="D626">
            <v>1990</v>
          </cell>
          <cell r="E626" t="str">
            <v>ESSEX POWERLINES CORPORATION</v>
          </cell>
          <cell r="F626">
            <v>4980387</v>
          </cell>
        </row>
        <row r="627">
          <cell r="C627">
            <v>619</v>
          </cell>
          <cell r="D627">
            <v>1990</v>
          </cell>
          <cell r="E627" t="str">
            <v>CHATHAM-KENT HYDRO INC.</v>
          </cell>
          <cell r="F627">
            <v>2143715</v>
          </cell>
        </row>
        <row r="628">
          <cell r="C628">
            <v>620</v>
          </cell>
          <cell r="D628">
            <v>1990</v>
          </cell>
          <cell r="E628" t="str">
            <v>PUBLIC UTILITIES COMMISSION OF THE TOWN OF WESTMINSTER</v>
          </cell>
          <cell r="F628">
            <v>1608053</v>
          </cell>
        </row>
        <row r="629">
          <cell r="C629">
            <v>621</v>
          </cell>
          <cell r="D629">
            <v>1990</v>
          </cell>
          <cell r="E629" t="str">
            <v>WELLINGTON NORTH POWER INC.</v>
          </cell>
          <cell r="F629">
            <v>912069</v>
          </cell>
        </row>
        <row r="630">
          <cell r="C630">
            <v>622</v>
          </cell>
          <cell r="D630">
            <v>1990</v>
          </cell>
          <cell r="E630" t="str">
            <v>PUBLIC UTILITIES COMMISSION OF THE VILLAGE OF BELMONT</v>
          </cell>
          <cell r="F630">
            <v>641414</v>
          </cell>
        </row>
        <row r="631">
          <cell r="C631">
            <v>623</v>
          </cell>
          <cell r="D631">
            <v>1990</v>
          </cell>
          <cell r="E631" t="str">
            <v>PUBLIC UTILITIES COMMISSION OF THE VILLAGE OF LANCASTER</v>
          </cell>
          <cell r="F631">
            <v>339724</v>
          </cell>
        </row>
        <row r="632">
          <cell r="C632">
            <v>624</v>
          </cell>
          <cell r="D632">
            <v>1990</v>
          </cell>
          <cell r="E632" t="str">
            <v>PUBLIC UTILITIES COMMISSION OF THE VILLAGE OF PORT MCNICOLL</v>
          </cell>
          <cell r="F632">
            <v>540962</v>
          </cell>
        </row>
        <row r="633">
          <cell r="C633">
            <v>625</v>
          </cell>
          <cell r="D633">
            <v>1990</v>
          </cell>
          <cell r="E633" t="str">
            <v>PUBLIC UTILITIES COMMISSION OF THE VILLAGE OF PORT STANLEY</v>
          </cell>
          <cell r="F633">
            <v>764980</v>
          </cell>
        </row>
        <row r="634">
          <cell r="C634">
            <v>626</v>
          </cell>
          <cell r="D634">
            <v>1990</v>
          </cell>
          <cell r="E634" t="str">
            <v>CHATHAM-KENT HYDRO INC.</v>
          </cell>
          <cell r="F634">
            <v>304939</v>
          </cell>
        </row>
        <row r="635">
          <cell r="C635">
            <v>627</v>
          </cell>
          <cell r="D635">
            <v>1990</v>
          </cell>
          <cell r="E635" t="str">
            <v>RIDEAU ST. LAWRENCE DISTRIBUTION INC.</v>
          </cell>
          <cell r="F635">
            <v>541558</v>
          </cell>
        </row>
        <row r="636">
          <cell r="C636">
            <v>628</v>
          </cell>
          <cell r="D636">
            <v>1990</v>
          </cell>
          <cell r="E636" t="str">
            <v>CHATHAM-KENT HYDRO INC.</v>
          </cell>
          <cell r="F636">
            <v>684239</v>
          </cell>
        </row>
        <row r="637">
          <cell r="C637">
            <v>629</v>
          </cell>
          <cell r="D637">
            <v>1990</v>
          </cell>
          <cell r="E637" t="str">
            <v>PUBLIC UTILITY COMMISSION OF THE VILLAGE OF WEST LORNE</v>
          </cell>
          <cell r="F637">
            <v>509755</v>
          </cell>
        </row>
        <row r="638">
          <cell r="C638">
            <v>630</v>
          </cell>
          <cell r="D638">
            <v>1990</v>
          </cell>
          <cell r="E638" t="str">
            <v>REMARA-BRECHIN HYDRO</v>
          </cell>
          <cell r="F638">
            <v>86639</v>
          </cell>
        </row>
        <row r="639">
          <cell r="C639">
            <v>631</v>
          </cell>
          <cell r="D639">
            <v>1990</v>
          </cell>
          <cell r="E639" t="str">
            <v>RENFREW HYDRO INC.</v>
          </cell>
          <cell r="F639">
            <v>10317678</v>
          </cell>
        </row>
        <row r="640">
          <cell r="C640">
            <v>632</v>
          </cell>
          <cell r="D640">
            <v>1990</v>
          </cell>
          <cell r="E640" t="str">
            <v>RICHMOND HILL HYDRO INC.</v>
          </cell>
          <cell r="F640">
            <v>69435538</v>
          </cell>
        </row>
        <row r="641">
          <cell r="C641">
            <v>633</v>
          </cell>
          <cell r="D641">
            <v>1990</v>
          </cell>
          <cell r="E641" t="str">
            <v>RIPLEY PUBLIC UTILITIES COMMISSION</v>
          </cell>
          <cell r="F641">
            <v>209993</v>
          </cell>
        </row>
        <row r="642">
          <cell r="C642">
            <v>634</v>
          </cell>
          <cell r="D642">
            <v>1990</v>
          </cell>
          <cell r="E642" t="str">
            <v>RODNEY PUBLIC UTILITIES COMMISSION</v>
          </cell>
          <cell r="F642">
            <v>235816</v>
          </cell>
        </row>
        <row r="643">
          <cell r="C643">
            <v>635</v>
          </cell>
          <cell r="D643">
            <v>1990</v>
          </cell>
          <cell r="E643" t="str">
            <v>SIOUX LOOKOUT HYDRO INC.</v>
          </cell>
          <cell r="F643">
            <v>2857362</v>
          </cell>
        </row>
        <row r="644">
          <cell r="C644">
            <v>636</v>
          </cell>
          <cell r="D644">
            <v>1990</v>
          </cell>
          <cell r="E644" t="str">
            <v>ST. CATHARINES HYDRO UTILITY SERVICES INC.</v>
          </cell>
          <cell r="F644">
            <v>57170932</v>
          </cell>
        </row>
        <row r="645">
          <cell r="C645">
            <v>637</v>
          </cell>
          <cell r="D645">
            <v>1990</v>
          </cell>
          <cell r="E645" t="str">
            <v>ST. THOMAS ENERGY INC.</v>
          </cell>
          <cell r="F645">
            <v>23151002</v>
          </cell>
        </row>
        <row r="646">
          <cell r="C646">
            <v>638</v>
          </cell>
          <cell r="D646">
            <v>1990</v>
          </cell>
          <cell r="E646" t="str">
            <v>FESTIVAL HYDRO INC.</v>
          </cell>
          <cell r="F646">
            <v>21013598</v>
          </cell>
        </row>
        <row r="647">
          <cell r="C647">
            <v>639</v>
          </cell>
          <cell r="D647">
            <v>1990</v>
          </cell>
          <cell r="E647" t="str">
            <v>MIDDLESEX POWER DISTRIBUTION CORPORATION</v>
          </cell>
          <cell r="F647">
            <v>3497630</v>
          </cell>
        </row>
        <row r="648">
          <cell r="C648">
            <v>640</v>
          </cell>
          <cell r="D648">
            <v>1990</v>
          </cell>
          <cell r="E648" t="str">
            <v>GREATER SUDBURY HYDRO INC.</v>
          </cell>
          <cell r="F648">
            <v>58109825</v>
          </cell>
        </row>
        <row r="649">
          <cell r="C649">
            <v>641</v>
          </cell>
          <cell r="D649">
            <v>1990</v>
          </cell>
          <cell r="E649" t="str">
            <v>TARA HYDRO-ELECTRIC SYSTEM</v>
          </cell>
          <cell r="F649">
            <v>311767</v>
          </cell>
        </row>
        <row r="650">
          <cell r="C650">
            <v>642</v>
          </cell>
          <cell r="D650">
            <v>1990</v>
          </cell>
          <cell r="E650" t="str">
            <v>TEESWATER HYDRO-ELECTRIC COMMISSION</v>
          </cell>
          <cell r="F650">
            <v>400797</v>
          </cell>
        </row>
        <row r="651">
          <cell r="C651">
            <v>643</v>
          </cell>
          <cell r="D651">
            <v>1990</v>
          </cell>
          <cell r="E651" t="str">
            <v>TERRACE BAY SUPERIOR WIRES INC.</v>
          </cell>
          <cell r="F651">
            <v>1181131</v>
          </cell>
        </row>
        <row r="652">
          <cell r="C652">
            <v>644</v>
          </cell>
          <cell r="D652">
            <v>1990</v>
          </cell>
          <cell r="E652" t="str">
            <v>ESPANOLA REGIONAL HYDRO DISTRIBUTION CORPORATION</v>
          </cell>
          <cell r="F652">
            <v>1822979</v>
          </cell>
        </row>
        <row r="653">
          <cell r="C653">
            <v>645</v>
          </cell>
          <cell r="D653">
            <v>1990</v>
          </cell>
          <cell r="E653" t="str">
            <v>COLLUS POWER CORPORATION</v>
          </cell>
          <cell r="F653">
            <v>6473235</v>
          </cell>
        </row>
        <row r="654">
          <cell r="C654">
            <v>646</v>
          </cell>
          <cell r="D654">
            <v>1990</v>
          </cell>
          <cell r="E654" t="str">
            <v>THUNDER BAY HYDRO ELECTRICITY DISTRIBUTION INC.</v>
          </cell>
          <cell r="F654">
            <v>64619091</v>
          </cell>
        </row>
        <row r="655">
          <cell r="C655">
            <v>647</v>
          </cell>
          <cell r="D655">
            <v>1990</v>
          </cell>
          <cell r="E655" t="str">
            <v>TILLSONBURG HYDRO INC.</v>
          </cell>
          <cell r="F655">
            <v>14161094</v>
          </cell>
        </row>
        <row r="656">
          <cell r="C656">
            <v>648</v>
          </cell>
          <cell r="D656">
            <v>1990</v>
          </cell>
          <cell r="E656" t="str">
            <v>TOTTENHAM</v>
          </cell>
          <cell r="F656">
            <v>1131496</v>
          </cell>
        </row>
        <row r="657">
          <cell r="C657">
            <v>649</v>
          </cell>
          <cell r="D657">
            <v>1990</v>
          </cell>
          <cell r="E657" t="str">
            <v>TOWNSHIP OF MCGARRY HYDRO SYSTEM</v>
          </cell>
          <cell r="F657">
            <v>250539</v>
          </cell>
        </row>
        <row r="658">
          <cell r="C658">
            <v>650</v>
          </cell>
          <cell r="D658">
            <v>1990</v>
          </cell>
          <cell r="E658" t="str">
            <v>VILLAGE OF BARRY'S BAY HYDRO SYSTEM</v>
          </cell>
          <cell r="F658">
            <v>544835</v>
          </cell>
        </row>
        <row r="659">
          <cell r="C659">
            <v>651</v>
          </cell>
          <cell r="D659">
            <v>1990</v>
          </cell>
          <cell r="E659" t="str">
            <v>VILLAGE OF BLOOMFIELD HYDRO SYSTEM</v>
          </cell>
          <cell r="F659">
            <v>280962</v>
          </cell>
        </row>
        <row r="660">
          <cell r="C660">
            <v>652</v>
          </cell>
          <cell r="D660">
            <v>1990</v>
          </cell>
          <cell r="E660" t="str">
            <v>RIDEAU ST. LAWRENCE DISTRIBUTION INC.</v>
          </cell>
          <cell r="F660">
            <v>570993</v>
          </cell>
        </row>
        <row r="661">
          <cell r="C661">
            <v>653</v>
          </cell>
          <cell r="D661">
            <v>1990</v>
          </cell>
          <cell r="E661" t="str">
            <v>VILLAGE OF CHESTERVILLE HYDRO SYSTEM</v>
          </cell>
          <cell r="F661">
            <v>805513</v>
          </cell>
        </row>
        <row r="662">
          <cell r="C662">
            <v>654</v>
          </cell>
          <cell r="D662">
            <v>1990</v>
          </cell>
          <cell r="E662" t="str">
            <v>VILLAGE OF CREEMORE HYDRO SYSTEM</v>
          </cell>
          <cell r="F662">
            <v>484216</v>
          </cell>
        </row>
        <row r="663">
          <cell r="C663">
            <v>655</v>
          </cell>
          <cell r="D663">
            <v>1990</v>
          </cell>
          <cell r="E663" t="str">
            <v>CHATHAM-KENT HYDRO INC.</v>
          </cell>
          <cell r="F663">
            <v>189803</v>
          </cell>
        </row>
        <row r="664">
          <cell r="C664">
            <v>656</v>
          </cell>
          <cell r="D664">
            <v>1990</v>
          </cell>
          <cell r="E664" t="str">
            <v>VILLAGE OF FLESHERTON HYDRO SYSTEM</v>
          </cell>
          <cell r="F664">
            <v>294796</v>
          </cell>
        </row>
        <row r="665">
          <cell r="C665">
            <v>657</v>
          </cell>
          <cell r="D665">
            <v>1990</v>
          </cell>
          <cell r="E665" t="str">
            <v>RIDEAU ST. LAWRENCE DISTRIBUTION INC.</v>
          </cell>
          <cell r="F665">
            <v>725494</v>
          </cell>
        </row>
        <row r="666">
          <cell r="C666">
            <v>658</v>
          </cell>
          <cell r="D666">
            <v>1990</v>
          </cell>
          <cell r="E666" t="str">
            <v>VILLAGE OF LUCKNOW HYDRO SYSTEM</v>
          </cell>
          <cell r="F666">
            <v>553605</v>
          </cell>
        </row>
        <row r="667">
          <cell r="C667">
            <v>659</v>
          </cell>
          <cell r="D667">
            <v>1990</v>
          </cell>
          <cell r="E667" t="str">
            <v>VILLAGE OF MAXVILLE HYDRO SYSTEM</v>
          </cell>
          <cell r="F667">
            <v>357560</v>
          </cell>
        </row>
        <row r="668">
          <cell r="C668">
            <v>660</v>
          </cell>
          <cell r="D668">
            <v>1990</v>
          </cell>
          <cell r="E668" t="str">
            <v>WATERLOO NORTH HYDRO INC.</v>
          </cell>
          <cell r="F668">
            <v>129982720</v>
          </cell>
        </row>
        <row r="669">
          <cell r="C669">
            <v>661</v>
          </cell>
          <cell r="D669">
            <v>1990</v>
          </cell>
          <cell r="E669" t="str">
            <v>WAUBAUSHENE PUBLIC UTILITIES COMMISSION</v>
          </cell>
          <cell r="F669">
            <v>357121</v>
          </cell>
        </row>
        <row r="670">
          <cell r="C670">
            <v>662</v>
          </cell>
          <cell r="D670">
            <v>1990</v>
          </cell>
          <cell r="E670" t="str">
            <v>WELLAND HYDRO-ELECTRIC SYSTEM CORP.</v>
          </cell>
          <cell r="F670">
            <v>35168744</v>
          </cell>
        </row>
        <row r="671">
          <cell r="C671">
            <v>663</v>
          </cell>
          <cell r="D671">
            <v>1990</v>
          </cell>
          <cell r="E671" t="str">
            <v>NA</v>
          </cell>
          <cell r="F671">
            <v>516718</v>
          </cell>
        </row>
        <row r="672">
          <cell r="C672">
            <v>664</v>
          </cell>
          <cell r="D672">
            <v>1990</v>
          </cell>
          <cell r="E672" t="str">
            <v>WHITBY HYDRO ELECTRIC CORPORATION</v>
          </cell>
          <cell r="F672">
            <v>78121756</v>
          </cell>
        </row>
        <row r="673">
          <cell r="C673">
            <v>665</v>
          </cell>
          <cell r="D673">
            <v>1990</v>
          </cell>
          <cell r="E673" t="str">
            <v>RIDEAU ST. LAWRENCE DISTRIBUTION INC.</v>
          </cell>
          <cell r="F673">
            <v>132119</v>
          </cell>
        </row>
        <row r="674">
          <cell r="C674">
            <v>666</v>
          </cell>
          <cell r="D674">
            <v>1990</v>
          </cell>
          <cell r="E674" t="str">
            <v>WINCHESTER HYDRO COMMISSION</v>
          </cell>
          <cell r="F674">
            <v>1089427</v>
          </cell>
        </row>
        <row r="675">
          <cell r="C675">
            <v>667</v>
          </cell>
          <cell r="D675">
            <v>1990</v>
          </cell>
          <cell r="E675" t="str">
            <v>ENWIN UTILITIES LTD.</v>
          </cell>
          <cell r="F675">
            <v>105443456</v>
          </cell>
        </row>
        <row r="676">
          <cell r="C676">
            <v>668</v>
          </cell>
          <cell r="D676">
            <v>1990</v>
          </cell>
          <cell r="E676" t="str">
            <v>WOODSTOCK HYDRO SERVICES INC.</v>
          </cell>
          <cell r="F676">
            <v>27125390</v>
          </cell>
        </row>
        <row r="677">
          <cell r="C677">
            <v>669</v>
          </cell>
          <cell r="F677">
            <v>6081843448</v>
          </cell>
        </row>
        <row r="678">
          <cell r="C678">
            <v>670</v>
          </cell>
          <cell r="F678">
            <v>0</v>
          </cell>
        </row>
        <row r="679">
          <cell r="C679">
            <v>671</v>
          </cell>
          <cell r="F679">
            <v>0</v>
          </cell>
        </row>
        <row r="680">
          <cell r="C680">
            <v>672</v>
          </cell>
          <cell r="F680">
            <v>56864</v>
          </cell>
        </row>
        <row r="681">
          <cell r="C681">
            <v>673</v>
          </cell>
          <cell r="F681">
            <v>0</v>
          </cell>
        </row>
        <row r="682">
          <cell r="C682">
            <v>674</v>
          </cell>
          <cell r="F682">
            <v>0</v>
          </cell>
        </row>
        <row r="683">
          <cell r="C683">
            <v>675</v>
          </cell>
          <cell r="F683">
            <v>58540</v>
          </cell>
        </row>
        <row r="684">
          <cell r="C684">
            <v>676</v>
          </cell>
          <cell r="F684">
            <v>0</v>
          </cell>
        </row>
        <row r="685">
          <cell r="C685">
            <v>677</v>
          </cell>
          <cell r="D685">
            <v>1991</v>
          </cell>
          <cell r="E685" t="str">
            <v>POWERSTREAM INC.</v>
          </cell>
          <cell r="F685">
            <v>235686</v>
          </cell>
        </row>
        <row r="686">
          <cell r="C686">
            <v>678</v>
          </cell>
          <cell r="D686">
            <v>1991</v>
          </cell>
          <cell r="E686" t="str">
            <v>POWERSTREAM INC.</v>
          </cell>
          <cell r="F686">
            <v>6397115</v>
          </cell>
        </row>
        <row r="687">
          <cell r="C687">
            <v>679</v>
          </cell>
          <cell r="D687">
            <v>1991</v>
          </cell>
          <cell r="E687" t="str">
            <v>POWERSTREAM INC.</v>
          </cell>
          <cell r="F687">
            <v>3706176</v>
          </cell>
        </row>
        <row r="688">
          <cell r="C688">
            <v>680</v>
          </cell>
          <cell r="D688">
            <v>1991</v>
          </cell>
          <cell r="E688" t="str">
            <v>BLUEWATER POWER DISTRIBUTION CORPORATION</v>
          </cell>
          <cell r="F688">
            <v>298772</v>
          </cell>
        </row>
        <row r="689">
          <cell r="C689">
            <v>681</v>
          </cell>
          <cell r="D689">
            <v>1991</v>
          </cell>
          <cell r="E689" t="str">
            <v>BLUEWATER POWER DISTRIBUTION CORPORATION</v>
          </cell>
          <cell r="F689">
            <v>140873</v>
          </cell>
        </row>
        <row r="690">
          <cell r="C690">
            <v>682</v>
          </cell>
          <cell r="D690">
            <v>1991</v>
          </cell>
          <cell r="E690" t="str">
            <v>BLUEWATER POWER DISTRIBUTION CORPORATION</v>
          </cell>
          <cell r="F690">
            <v>722875</v>
          </cell>
        </row>
        <row r="691">
          <cell r="C691">
            <v>683</v>
          </cell>
          <cell r="D691">
            <v>1991</v>
          </cell>
          <cell r="E691" t="str">
            <v>BLUEWATER POWER DISTRIBUTION CORPORATION</v>
          </cell>
          <cell r="F691">
            <v>3055463</v>
          </cell>
        </row>
        <row r="692">
          <cell r="C692">
            <v>684</v>
          </cell>
          <cell r="D692">
            <v>1991</v>
          </cell>
          <cell r="E692" t="str">
            <v>BLUEWATER POWER DISTRIBUTION CORPORATION</v>
          </cell>
          <cell r="F692">
            <v>867436</v>
          </cell>
        </row>
        <row r="693">
          <cell r="C693">
            <v>685</v>
          </cell>
          <cell r="D693">
            <v>1991</v>
          </cell>
          <cell r="E693" t="str">
            <v>COOPERATIVE HYDRO EMBRUN INC.</v>
          </cell>
          <cell r="F693">
            <v>2040187</v>
          </cell>
        </row>
        <row r="694">
          <cell r="C694">
            <v>686</v>
          </cell>
          <cell r="D694">
            <v>1991</v>
          </cell>
          <cell r="E694" t="str">
            <v>ENERSOURCE HYDRO MISSISSAUGA INC.</v>
          </cell>
          <cell r="F694">
            <v>286818854</v>
          </cell>
        </row>
        <row r="695">
          <cell r="C695">
            <v>687</v>
          </cell>
          <cell r="D695">
            <v>1991</v>
          </cell>
          <cell r="E695" t="str">
            <v>ERIE THAMES POWERLINES CORPORATION</v>
          </cell>
          <cell r="F695">
            <v>950494</v>
          </cell>
        </row>
        <row r="696">
          <cell r="C696">
            <v>688</v>
          </cell>
          <cell r="D696">
            <v>1991</v>
          </cell>
          <cell r="E696" t="str">
            <v>ERIE THAMES POWERLINES CORPORATION</v>
          </cell>
          <cell r="F696">
            <v>5876902</v>
          </cell>
        </row>
        <row r="697">
          <cell r="C697">
            <v>689</v>
          </cell>
          <cell r="D697">
            <v>1991</v>
          </cell>
          <cell r="E697" t="str">
            <v>ERIE THAMES POWERLINES CORPORATION</v>
          </cell>
          <cell r="F697">
            <v>1481567</v>
          </cell>
        </row>
        <row r="698">
          <cell r="C698">
            <v>690</v>
          </cell>
          <cell r="D698">
            <v>1991</v>
          </cell>
          <cell r="E698" t="str">
            <v>ERIE THAMES POWERLINES CORPORATION</v>
          </cell>
          <cell r="F698">
            <v>402156</v>
          </cell>
        </row>
        <row r="699">
          <cell r="C699">
            <v>691</v>
          </cell>
          <cell r="D699">
            <v>1991</v>
          </cell>
          <cell r="E699" t="str">
            <v>ERIE THAMES POWERLINES CORPORATION</v>
          </cell>
          <cell r="F699">
            <v>934104</v>
          </cell>
        </row>
        <row r="700">
          <cell r="C700">
            <v>692</v>
          </cell>
          <cell r="D700">
            <v>1991</v>
          </cell>
          <cell r="E700" t="str">
            <v>FESTIVAL HYDRO INC.</v>
          </cell>
          <cell r="F700">
            <v>390695</v>
          </cell>
        </row>
        <row r="701">
          <cell r="C701">
            <v>693</v>
          </cell>
          <cell r="D701">
            <v>1991</v>
          </cell>
          <cell r="E701" t="str">
            <v>FESTIVAL HYDRO INC.</v>
          </cell>
          <cell r="F701">
            <v>123470</v>
          </cell>
        </row>
        <row r="702">
          <cell r="C702">
            <v>694</v>
          </cell>
          <cell r="D702">
            <v>1991</v>
          </cell>
          <cell r="E702" t="str">
            <v>FESTIVAL HYDRO INC.</v>
          </cell>
          <cell r="F702">
            <v>582543</v>
          </cell>
        </row>
        <row r="703">
          <cell r="C703">
            <v>695</v>
          </cell>
          <cell r="D703">
            <v>1991</v>
          </cell>
          <cell r="E703" t="str">
            <v>FESTIVAL HYDRO INC.</v>
          </cell>
          <cell r="F703">
            <v>1167981</v>
          </cell>
        </row>
        <row r="704">
          <cell r="C704">
            <v>696</v>
          </cell>
          <cell r="D704">
            <v>1991</v>
          </cell>
          <cell r="E704" t="str">
            <v>FESTIVAL HYDRO INC.</v>
          </cell>
          <cell r="F704">
            <v>2555437</v>
          </cell>
        </row>
        <row r="705">
          <cell r="C705">
            <v>697</v>
          </cell>
          <cell r="D705">
            <v>1991</v>
          </cell>
          <cell r="E705" t="str">
            <v>FESTIVAL HYDRO INC.</v>
          </cell>
          <cell r="F705">
            <v>488855</v>
          </cell>
        </row>
        <row r="706">
          <cell r="C706">
            <v>698</v>
          </cell>
          <cell r="D706">
            <v>1991</v>
          </cell>
          <cell r="E706" t="str">
            <v>GEORGIAN BAY ENERGY INC.</v>
          </cell>
          <cell r="F706">
            <v>177316</v>
          </cell>
        </row>
        <row r="707">
          <cell r="C707">
            <v>699</v>
          </cell>
          <cell r="D707">
            <v>1991</v>
          </cell>
          <cell r="E707" t="str">
            <v>GREATER SUDBURY HYDRO INC.</v>
          </cell>
          <cell r="F707">
            <v>2035508</v>
          </cell>
        </row>
        <row r="708">
          <cell r="C708">
            <v>700</v>
          </cell>
          <cell r="D708">
            <v>1991</v>
          </cell>
          <cell r="E708" t="str">
            <v>GREATER SUDBURY HYDRO INC.</v>
          </cell>
          <cell r="F708">
            <v>869250</v>
          </cell>
        </row>
        <row r="709">
          <cell r="C709">
            <v>701</v>
          </cell>
          <cell r="D709">
            <v>1991</v>
          </cell>
          <cell r="E709" t="str">
            <v>GUELPH HYDRO ELECTRIC SYSTEMS INC.</v>
          </cell>
          <cell r="F709">
            <v>563394</v>
          </cell>
        </row>
        <row r="710">
          <cell r="C710">
            <v>702</v>
          </cell>
          <cell r="D710">
            <v>1991</v>
          </cell>
          <cell r="E710" t="str">
            <v>HALDIMAND COUNTY HYDRO INC.</v>
          </cell>
          <cell r="F710">
            <v>4018567</v>
          </cell>
        </row>
        <row r="711">
          <cell r="C711">
            <v>703</v>
          </cell>
          <cell r="D711">
            <v>1991</v>
          </cell>
          <cell r="E711" t="str">
            <v>HALDIMAND COUNTY HYDRO INC.</v>
          </cell>
          <cell r="F711">
            <v>4718304</v>
          </cell>
        </row>
        <row r="712">
          <cell r="C712">
            <v>704</v>
          </cell>
          <cell r="D712">
            <v>1991</v>
          </cell>
          <cell r="E712" t="str">
            <v>HORIZON UTILITIES CORPORATION</v>
          </cell>
          <cell r="F712">
            <v>10886710</v>
          </cell>
        </row>
        <row r="713">
          <cell r="C713">
            <v>705</v>
          </cell>
          <cell r="D713">
            <v>1991</v>
          </cell>
          <cell r="E713" t="str">
            <v>HORIZON UTILITIES CORPORATION</v>
          </cell>
          <cell r="F713">
            <v>1250820</v>
          </cell>
        </row>
        <row r="714">
          <cell r="C714">
            <v>706</v>
          </cell>
          <cell r="D714">
            <v>1991</v>
          </cell>
          <cell r="E714" t="str">
            <v>HORIZON UTILITIES CORPORATION</v>
          </cell>
          <cell r="F714">
            <v>28244618</v>
          </cell>
        </row>
        <row r="715">
          <cell r="C715">
            <v>707</v>
          </cell>
          <cell r="D715">
            <v>1991</v>
          </cell>
          <cell r="E715" t="str">
            <v>HORIZON UTILITIES CORPORATION</v>
          </cell>
          <cell r="F715">
            <v>150539759</v>
          </cell>
        </row>
        <row r="716">
          <cell r="C716">
            <v>708</v>
          </cell>
          <cell r="D716">
            <v>1991</v>
          </cell>
          <cell r="E716" t="str">
            <v>HORIZON UTILITIES CORPORATION</v>
          </cell>
          <cell r="F716">
            <v>61370525</v>
          </cell>
        </row>
        <row r="717">
          <cell r="C717">
            <v>709</v>
          </cell>
          <cell r="D717">
            <v>1991</v>
          </cell>
          <cell r="E717" t="str">
            <v>HYDRO ONE NETWORKS INC.</v>
          </cell>
          <cell r="F717">
            <v>316726</v>
          </cell>
        </row>
        <row r="718">
          <cell r="C718">
            <v>710</v>
          </cell>
          <cell r="D718">
            <v>1991</v>
          </cell>
          <cell r="E718" t="str">
            <v>HYDRO ONE NETWORKS INC.</v>
          </cell>
          <cell r="F718">
            <v>76301</v>
          </cell>
        </row>
        <row r="719">
          <cell r="C719">
            <v>711</v>
          </cell>
          <cell r="D719">
            <v>1991</v>
          </cell>
          <cell r="E719" t="str">
            <v>HYDRO ONE NETWORKS INC.</v>
          </cell>
          <cell r="F719">
            <v>4026961</v>
          </cell>
        </row>
        <row r="720">
          <cell r="C720">
            <v>712</v>
          </cell>
          <cell r="D720">
            <v>1991</v>
          </cell>
          <cell r="E720" t="str">
            <v>HYDRO ONE NETWORKS INC.</v>
          </cell>
          <cell r="F720">
            <v>383313</v>
          </cell>
        </row>
        <row r="721">
          <cell r="C721">
            <v>713</v>
          </cell>
          <cell r="D721">
            <v>1991</v>
          </cell>
          <cell r="E721" t="str">
            <v>HYDRO ONE NETWORKS INC.</v>
          </cell>
          <cell r="F721">
            <v>764691</v>
          </cell>
        </row>
        <row r="722">
          <cell r="C722">
            <v>714</v>
          </cell>
          <cell r="D722">
            <v>1991</v>
          </cell>
          <cell r="E722" t="str">
            <v>HYDRO ONE NETWORKS INC.</v>
          </cell>
          <cell r="F722">
            <v>374244</v>
          </cell>
        </row>
        <row r="723">
          <cell r="C723">
            <v>715</v>
          </cell>
          <cell r="D723">
            <v>1991</v>
          </cell>
          <cell r="E723" t="str">
            <v>HYDRO ONE NETWORKS INC.</v>
          </cell>
          <cell r="F723">
            <v>2214078</v>
          </cell>
        </row>
        <row r="724">
          <cell r="C724">
            <v>716</v>
          </cell>
          <cell r="D724">
            <v>1991</v>
          </cell>
          <cell r="E724" t="str">
            <v>HYDRO ONE NETWORKS INC.</v>
          </cell>
          <cell r="F724">
            <v>2588898</v>
          </cell>
        </row>
        <row r="725">
          <cell r="C725">
            <v>717</v>
          </cell>
          <cell r="D725">
            <v>1991</v>
          </cell>
          <cell r="E725" t="str">
            <v>HYDRO ONE NETWORKS INC.</v>
          </cell>
          <cell r="F725">
            <v>11898896</v>
          </cell>
        </row>
        <row r="726">
          <cell r="C726">
            <v>718</v>
          </cell>
          <cell r="D726">
            <v>1991</v>
          </cell>
          <cell r="E726" t="str">
            <v>HYDRO ONE NETWORKS INC.</v>
          </cell>
          <cell r="F726">
            <v>5287391</v>
          </cell>
        </row>
        <row r="727">
          <cell r="C727">
            <v>719</v>
          </cell>
          <cell r="D727">
            <v>1991</v>
          </cell>
          <cell r="E727" t="str">
            <v>HYDRO ONE NETWORKS INC.</v>
          </cell>
          <cell r="F727">
            <v>817464</v>
          </cell>
        </row>
        <row r="728">
          <cell r="C728">
            <v>720</v>
          </cell>
          <cell r="D728">
            <v>1991</v>
          </cell>
          <cell r="E728" t="str">
            <v>HYDRO ONE NETWORKS INC.</v>
          </cell>
          <cell r="F728">
            <v>1311130</v>
          </cell>
        </row>
        <row r="729">
          <cell r="C729">
            <v>721</v>
          </cell>
          <cell r="D729">
            <v>1991</v>
          </cell>
          <cell r="E729" t="str">
            <v>HYDRO ONE NETWORKS INC.</v>
          </cell>
          <cell r="F729">
            <v>421305</v>
          </cell>
        </row>
        <row r="730">
          <cell r="C730">
            <v>722</v>
          </cell>
          <cell r="D730">
            <v>1991</v>
          </cell>
          <cell r="E730" t="str">
            <v>HYDRO ONE NETWORKS INC.</v>
          </cell>
          <cell r="F730">
            <v>4572469</v>
          </cell>
        </row>
        <row r="731">
          <cell r="C731">
            <v>723</v>
          </cell>
          <cell r="D731">
            <v>1991</v>
          </cell>
          <cell r="E731" t="str">
            <v>HYDRO ONE NETWORKS INC.</v>
          </cell>
          <cell r="F731">
            <v>677336</v>
          </cell>
        </row>
        <row r="732">
          <cell r="C732">
            <v>724</v>
          </cell>
          <cell r="D732">
            <v>1991</v>
          </cell>
          <cell r="E732" t="str">
            <v>HYDRO ONE NETWORKS INC.</v>
          </cell>
          <cell r="F732">
            <v>3093822</v>
          </cell>
        </row>
        <row r="733">
          <cell r="C733">
            <v>725</v>
          </cell>
          <cell r="D733">
            <v>1991</v>
          </cell>
          <cell r="E733" t="str">
            <v>HYDRO ONE NETWORKS INC.</v>
          </cell>
          <cell r="F733">
            <v>595568</v>
          </cell>
        </row>
        <row r="734">
          <cell r="C734">
            <v>726</v>
          </cell>
          <cell r="D734">
            <v>1991</v>
          </cell>
          <cell r="E734" t="str">
            <v>HYDRO ONE NETWORKS INC.</v>
          </cell>
          <cell r="F734">
            <v>866734</v>
          </cell>
        </row>
        <row r="735">
          <cell r="C735">
            <v>727</v>
          </cell>
          <cell r="D735">
            <v>1991</v>
          </cell>
          <cell r="E735" t="str">
            <v>HYDRO ONE NETWORKS INC.</v>
          </cell>
          <cell r="F735">
            <v>1424211</v>
          </cell>
        </row>
        <row r="736">
          <cell r="C736">
            <v>728</v>
          </cell>
          <cell r="D736">
            <v>1991</v>
          </cell>
          <cell r="E736" t="str">
            <v>HYDRO ONE NETWORKS INC.</v>
          </cell>
          <cell r="F736">
            <v>2213511</v>
          </cell>
        </row>
        <row r="737">
          <cell r="C737">
            <v>729</v>
          </cell>
          <cell r="D737">
            <v>1991</v>
          </cell>
          <cell r="E737" t="str">
            <v>HYDRO ONE NETWORKS INC.</v>
          </cell>
          <cell r="F737">
            <v>1004049</v>
          </cell>
        </row>
        <row r="738">
          <cell r="C738">
            <v>730</v>
          </cell>
          <cell r="D738">
            <v>1991</v>
          </cell>
          <cell r="E738" t="str">
            <v>HYDRO ONE NETWORKS INC.</v>
          </cell>
          <cell r="F738">
            <v>1556375</v>
          </cell>
        </row>
        <row r="739">
          <cell r="C739">
            <v>731</v>
          </cell>
          <cell r="D739">
            <v>1991</v>
          </cell>
          <cell r="E739" t="str">
            <v>HYDRO ONE NETWORKS INC.</v>
          </cell>
          <cell r="F739">
            <v>1728751</v>
          </cell>
        </row>
        <row r="740">
          <cell r="C740">
            <v>732</v>
          </cell>
          <cell r="D740">
            <v>1991</v>
          </cell>
          <cell r="E740" t="str">
            <v>HYDRO ONE NETWORKS INC.</v>
          </cell>
          <cell r="F740">
            <v>978078</v>
          </cell>
        </row>
        <row r="741">
          <cell r="C741">
            <v>733</v>
          </cell>
          <cell r="D741">
            <v>1991</v>
          </cell>
          <cell r="E741" t="str">
            <v>HYDRO ONE NETWORKS INC.</v>
          </cell>
          <cell r="F741">
            <v>1322742</v>
          </cell>
        </row>
        <row r="742">
          <cell r="C742">
            <v>734</v>
          </cell>
          <cell r="D742">
            <v>1991</v>
          </cell>
          <cell r="E742" t="str">
            <v>HYDRO ONE NETWORKS INC.</v>
          </cell>
          <cell r="F742">
            <v>905241</v>
          </cell>
        </row>
        <row r="743">
          <cell r="C743">
            <v>735</v>
          </cell>
          <cell r="D743">
            <v>1991</v>
          </cell>
          <cell r="E743" t="str">
            <v>HYDRO ONE NETWORKS INC.</v>
          </cell>
          <cell r="F743">
            <v>716407</v>
          </cell>
        </row>
        <row r="744">
          <cell r="C744">
            <v>736</v>
          </cell>
          <cell r="D744">
            <v>1991</v>
          </cell>
          <cell r="E744" t="str">
            <v>HYDRO ONE NETWORKS INC.</v>
          </cell>
          <cell r="F744">
            <v>472726</v>
          </cell>
        </row>
        <row r="745">
          <cell r="C745">
            <v>737</v>
          </cell>
          <cell r="D745">
            <v>1991</v>
          </cell>
          <cell r="E745" t="str">
            <v>HYDRO ONE NETWORKS INC.</v>
          </cell>
          <cell r="F745">
            <v>620656</v>
          </cell>
        </row>
        <row r="746">
          <cell r="C746">
            <v>738</v>
          </cell>
          <cell r="D746">
            <v>1991</v>
          </cell>
          <cell r="E746" t="str">
            <v>HYDRO ONE NETWORKS INC.</v>
          </cell>
          <cell r="F746">
            <v>127198</v>
          </cell>
        </row>
        <row r="747">
          <cell r="C747">
            <v>739</v>
          </cell>
          <cell r="D747">
            <v>1991</v>
          </cell>
          <cell r="E747" t="str">
            <v>HYDRO ONE NETWORKS INC.</v>
          </cell>
          <cell r="F747">
            <v>588020</v>
          </cell>
        </row>
        <row r="748">
          <cell r="C748">
            <v>740</v>
          </cell>
          <cell r="D748">
            <v>1991</v>
          </cell>
          <cell r="E748" t="str">
            <v>HYDRO ONE NETWORKS INC.</v>
          </cell>
          <cell r="F748">
            <v>529337</v>
          </cell>
        </row>
        <row r="749">
          <cell r="C749">
            <v>741</v>
          </cell>
          <cell r="D749">
            <v>1991</v>
          </cell>
          <cell r="E749" t="str">
            <v>HYDRO ONE NETWORKS INC.</v>
          </cell>
          <cell r="F749">
            <v>197964</v>
          </cell>
        </row>
        <row r="750">
          <cell r="C750">
            <v>742</v>
          </cell>
          <cell r="D750">
            <v>1991</v>
          </cell>
          <cell r="E750" t="str">
            <v>HYDRO ONE NETWORKS INC.</v>
          </cell>
          <cell r="F750">
            <v>11851779</v>
          </cell>
        </row>
        <row r="751">
          <cell r="C751">
            <v>743</v>
          </cell>
          <cell r="D751">
            <v>1991</v>
          </cell>
          <cell r="E751" t="str">
            <v>HYDRO ONE NETWORKS INC.</v>
          </cell>
          <cell r="F751">
            <v>135876</v>
          </cell>
        </row>
        <row r="752">
          <cell r="C752">
            <v>744</v>
          </cell>
          <cell r="D752">
            <v>1991</v>
          </cell>
          <cell r="E752" t="str">
            <v>HYDRO ONE NETWORKS INC.</v>
          </cell>
          <cell r="F752">
            <v>749959</v>
          </cell>
        </row>
        <row r="753">
          <cell r="C753">
            <v>745</v>
          </cell>
          <cell r="D753">
            <v>1991</v>
          </cell>
          <cell r="E753" t="str">
            <v>HYDRO ONE NETWORKS INC.</v>
          </cell>
          <cell r="F753">
            <v>855516</v>
          </cell>
        </row>
        <row r="754">
          <cell r="C754">
            <v>746</v>
          </cell>
          <cell r="D754">
            <v>1991</v>
          </cell>
          <cell r="E754" t="str">
            <v>HYDRO ONE NETWORKS INC.</v>
          </cell>
          <cell r="F754">
            <v>853382</v>
          </cell>
        </row>
        <row r="755">
          <cell r="C755">
            <v>747</v>
          </cell>
          <cell r="D755">
            <v>1991</v>
          </cell>
          <cell r="E755" t="str">
            <v>HYDRO ONE NETWORKS INC.</v>
          </cell>
          <cell r="F755">
            <v>3123038</v>
          </cell>
        </row>
        <row r="756">
          <cell r="C756">
            <v>748</v>
          </cell>
          <cell r="D756">
            <v>1991</v>
          </cell>
          <cell r="E756" t="str">
            <v>HYDRO ONE NETWORKS INC.</v>
          </cell>
          <cell r="F756">
            <v>772264</v>
          </cell>
        </row>
        <row r="757">
          <cell r="C757">
            <v>749</v>
          </cell>
          <cell r="D757">
            <v>1991</v>
          </cell>
          <cell r="E757" t="str">
            <v>HYDRO ONE NETWORKS INC.</v>
          </cell>
          <cell r="F757">
            <v>1427487</v>
          </cell>
        </row>
        <row r="758">
          <cell r="C758">
            <v>750</v>
          </cell>
          <cell r="D758">
            <v>1991</v>
          </cell>
          <cell r="E758" t="str">
            <v>HYDRO ONE NETWORKS INC.</v>
          </cell>
          <cell r="F758">
            <v>3592010</v>
          </cell>
        </row>
        <row r="759">
          <cell r="C759">
            <v>751</v>
          </cell>
          <cell r="D759">
            <v>1991</v>
          </cell>
          <cell r="E759" t="str">
            <v>HYDRO ONE NETWORKS INC.</v>
          </cell>
          <cell r="F759">
            <v>563209</v>
          </cell>
        </row>
        <row r="760">
          <cell r="C760">
            <v>752</v>
          </cell>
          <cell r="D760">
            <v>1991</v>
          </cell>
          <cell r="E760" t="str">
            <v>HYDRO ONE NETWORKS INC.</v>
          </cell>
          <cell r="F760">
            <v>786953</v>
          </cell>
        </row>
        <row r="761">
          <cell r="C761">
            <v>753</v>
          </cell>
          <cell r="D761">
            <v>1991</v>
          </cell>
          <cell r="E761" t="str">
            <v>HYDRO ONE NETWORKS INC.</v>
          </cell>
          <cell r="F761">
            <v>2139762</v>
          </cell>
        </row>
        <row r="762">
          <cell r="C762">
            <v>754</v>
          </cell>
          <cell r="D762">
            <v>1991</v>
          </cell>
          <cell r="E762" t="str">
            <v>HYDRO ONE NETWORKS INC.</v>
          </cell>
          <cell r="F762">
            <v>4917346</v>
          </cell>
        </row>
        <row r="763">
          <cell r="C763">
            <v>755</v>
          </cell>
          <cell r="D763">
            <v>1991</v>
          </cell>
          <cell r="E763" t="str">
            <v>HYDRO ONE NETWORKS INC.</v>
          </cell>
          <cell r="F763">
            <v>419868</v>
          </cell>
        </row>
        <row r="764">
          <cell r="C764">
            <v>756</v>
          </cell>
          <cell r="D764">
            <v>1991</v>
          </cell>
          <cell r="E764" t="str">
            <v>HYDRO ONE NETWORKS INC.</v>
          </cell>
          <cell r="F764">
            <v>289160</v>
          </cell>
        </row>
        <row r="765">
          <cell r="C765">
            <v>757</v>
          </cell>
          <cell r="D765">
            <v>1991</v>
          </cell>
          <cell r="E765" t="str">
            <v>HYDRO ONE NETWORKS INC.</v>
          </cell>
          <cell r="F765">
            <v>3555640</v>
          </cell>
        </row>
        <row r="766">
          <cell r="C766">
            <v>758</v>
          </cell>
          <cell r="D766">
            <v>1991</v>
          </cell>
          <cell r="E766" t="str">
            <v>HYDRO ONE NETWORKS INC.</v>
          </cell>
          <cell r="F766">
            <v>862010</v>
          </cell>
        </row>
        <row r="767">
          <cell r="C767">
            <v>759</v>
          </cell>
          <cell r="D767">
            <v>1991</v>
          </cell>
          <cell r="E767" t="str">
            <v>HYDRO ONE NETWORKS INC.</v>
          </cell>
          <cell r="F767">
            <v>631850</v>
          </cell>
        </row>
        <row r="768">
          <cell r="C768">
            <v>760</v>
          </cell>
          <cell r="D768">
            <v>1991</v>
          </cell>
          <cell r="E768" t="str">
            <v>HYDRO ONE NETWORKS INC.</v>
          </cell>
          <cell r="F768">
            <v>4915100</v>
          </cell>
        </row>
        <row r="769">
          <cell r="C769">
            <v>761</v>
          </cell>
          <cell r="D769">
            <v>1991</v>
          </cell>
          <cell r="E769" t="str">
            <v>HYDRO ONE NETWORKS INC.</v>
          </cell>
          <cell r="F769">
            <v>577882</v>
          </cell>
        </row>
        <row r="770">
          <cell r="C770">
            <v>762</v>
          </cell>
          <cell r="D770">
            <v>1991</v>
          </cell>
          <cell r="E770" t="str">
            <v>HYDRO ONE NETWORKS INC.</v>
          </cell>
          <cell r="F770">
            <v>961626</v>
          </cell>
        </row>
        <row r="771">
          <cell r="C771">
            <v>763</v>
          </cell>
          <cell r="D771">
            <v>1991</v>
          </cell>
          <cell r="E771" t="str">
            <v>HYDRO ONE NETWORKS INC.</v>
          </cell>
          <cell r="F771">
            <v>1252945</v>
          </cell>
        </row>
        <row r="772">
          <cell r="C772">
            <v>764</v>
          </cell>
          <cell r="D772">
            <v>1991</v>
          </cell>
          <cell r="E772" t="str">
            <v>HYDRO ONE NETWORKS INC.</v>
          </cell>
          <cell r="F772">
            <v>3589496</v>
          </cell>
        </row>
        <row r="773">
          <cell r="C773">
            <v>765</v>
          </cell>
          <cell r="D773">
            <v>1991</v>
          </cell>
          <cell r="E773" t="str">
            <v>HYDRO ONE NETWORKS INC.</v>
          </cell>
          <cell r="F773">
            <v>1909360</v>
          </cell>
        </row>
        <row r="774">
          <cell r="C774">
            <v>766</v>
          </cell>
          <cell r="D774">
            <v>1991</v>
          </cell>
          <cell r="E774" t="str">
            <v>HYDRO ONE NETWORKS INC.</v>
          </cell>
          <cell r="F774">
            <v>3347464</v>
          </cell>
        </row>
        <row r="775">
          <cell r="C775">
            <v>767</v>
          </cell>
          <cell r="D775">
            <v>1991</v>
          </cell>
          <cell r="E775" t="str">
            <v>HYDRO ONE NETWORKS INC.</v>
          </cell>
          <cell r="F775">
            <v>2071555</v>
          </cell>
        </row>
        <row r="776">
          <cell r="C776">
            <v>768</v>
          </cell>
          <cell r="D776">
            <v>1991</v>
          </cell>
          <cell r="E776" t="str">
            <v>HYDRO ONE NETWORKS INC.</v>
          </cell>
          <cell r="F776">
            <v>877604</v>
          </cell>
        </row>
        <row r="777">
          <cell r="C777">
            <v>769</v>
          </cell>
          <cell r="D777">
            <v>1991</v>
          </cell>
          <cell r="E777" t="str">
            <v>HYDRO ONE NETWORKS INC.</v>
          </cell>
          <cell r="F777">
            <v>596757</v>
          </cell>
        </row>
        <row r="778">
          <cell r="C778">
            <v>770</v>
          </cell>
          <cell r="D778">
            <v>1991</v>
          </cell>
          <cell r="E778" t="str">
            <v>HYDRO ONE NETWORKS INC.</v>
          </cell>
          <cell r="F778">
            <v>365901</v>
          </cell>
        </row>
        <row r="779">
          <cell r="C779">
            <v>771</v>
          </cell>
          <cell r="D779">
            <v>1991</v>
          </cell>
          <cell r="E779" t="str">
            <v>HYDRO ONE NETWORKS INC.</v>
          </cell>
          <cell r="F779">
            <v>623647</v>
          </cell>
        </row>
        <row r="780">
          <cell r="C780">
            <v>772</v>
          </cell>
          <cell r="D780">
            <v>1991</v>
          </cell>
          <cell r="E780" t="str">
            <v>HYDRO ONE NETWORKS INC.</v>
          </cell>
          <cell r="F780">
            <v>123804</v>
          </cell>
        </row>
        <row r="781">
          <cell r="C781">
            <v>773</v>
          </cell>
          <cell r="D781">
            <v>1991</v>
          </cell>
          <cell r="E781" t="str">
            <v>HYDRO ONE NETWORKS INC.</v>
          </cell>
          <cell r="F781">
            <v>9650099</v>
          </cell>
        </row>
        <row r="782">
          <cell r="C782">
            <v>774</v>
          </cell>
          <cell r="D782">
            <v>1991</v>
          </cell>
          <cell r="E782" t="str">
            <v>HYDRO ONE NETWORKS INC.</v>
          </cell>
          <cell r="F782">
            <v>539787</v>
          </cell>
        </row>
        <row r="783">
          <cell r="C783">
            <v>775</v>
          </cell>
          <cell r="D783">
            <v>1991</v>
          </cell>
          <cell r="E783" t="str">
            <v>HYDRO ONE NETWORKS INC.</v>
          </cell>
          <cell r="F783">
            <v>884071</v>
          </cell>
        </row>
        <row r="784">
          <cell r="C784">
            <v>776</v>
          </cell>
          <cell r="D784">
            <v>1991</v>
          </cell>
          <cell r="E784" t="str">
            <v>HYDRO ONE NETWORKS INC.</v>
          </cell>
          <cell r="F784">
            <v>77823</v>
          </cell>
        </row>
        <row r="785">
          <cell r="C785">
            <v>777</v>
          </cell>
          <cell r="D785">
            <v>1991</v>
          </cell>
          <cell r="E785" t="str">
            <v>HYDRO ONE NETWORKS INC.</v>
          </cell>
          <cell r="F785">
            <v>387557</v>
          </cell>
        </row>
        <row r="786">
          <cell r="C786">
            <v>778</v>
          </cell>
          <cell r="D786">
            <v>1991</v>
          </cell>
          <cell r="E786" t="str">
            <v>HYDRO ONE NETWORKS INC.</v>
          </cell>
          <cell r="F786">
            <v>5178123</v>
          </cell>
        </row>
        <row r="787">
          <cell r="C787">
            <v>779</v>
          </cell>
          <cell r="D787">
            <v>1991</v>
          </cell>
          <cell r="E787" t="str">
            <v>HYDRO ONE NETWORKS INC.</v>
          </cell>
          <cell r="F787">
            <v>200419</v>
          </cell>
        </row>
        <row r="788">
          <cell r="C788">
            <v>780</v>
          </cell>
          <cell r="D788">
            <v>1991</v>
          </cell>
          <cell r="E788" t="str">
            <v>HYDRO ONE NETWORKS INC.</v>
          </cell>
          <cell r="F788">
            <v>600050</v>
          </cell>
        </row>
        <row r="789">
          <cell r="C789">
            <v>781</v>
          </cell>
          <cell r="D789">
            <v>1991</v>
          </cell>
          <cell r="E789" t="str">
            <v>HYDRO OTTAWA LIMITED</v>
          </cell>
          <cell r="F789">
            <v>1552442</v>
          </cell>
        </row>
        <row r="790">
          <cell r="C790">
            <v>782</v>
          </cell>
          <cell r="D790">
            <v>1991</v>
          </cell>
          <cell r="E790" t="str">
            <v>HYDRO OTTAWA LIMITED</v>
          </cell>
          <cell r="F790">
            <v>1767955</v>
          </cell>
        </row>
        <row r="791">
          <cell r="C791">
            <v>783</v>
          </cell>
          <cell r="D791">
            <v>1991</v>
          </cell>
          <cell r="E791" t="str">
            <v>HYDRO OTTAWA LIMITED</v>
          </cell>
          <cell r="F791">
            <v>31590123</v>
          </cell>
        </row>
        <row r="792">
          <cell r="C792">
            <v>784</v>
          </cell>
          <cell r="D792">
            <v>1991</v>
          </cell>
          <cell r="E792" t="str">
            <v>HYDRO OTTAWA LIMITED</v>
          </cell>
          <cell r="F792">
            <v>56396052</v>
          </cell>
        </row>
        <row r="793">
          <cell r="C793">
            <v>785</v>
          </cell>
          <cell r="D793">
            <v>1991</v>
          </cell>
          <cell r="E793" t="str">
            <v>HYDRO OTTAWA LIMITED</v>
          </cell>
          <cell r="F793">
            <v>58869750</v>
          </cell>
        </row>
        <row r="794">
          <cell r="C794">
            <v>786</v>
          </cell>
          <cell r="D794">
            <v>1991</v>
          </cell>
          <cell r="E794" t="str">
            <v>LAKEFRONT UTILITIES INC.</v>
          </cell>
          <cell r="F794">
            <v>1334189</v>
          </cell>
        </row>
        <row r="795">
          <cell r="C795">
            <v>787</v>
          </cell>
          <cell r="D795">
            <v>1991</v>
          </cell>
          <cell r="E795" t="str">
            <v>LAKELAND POWER DISTRIBUTION LTD.</v>
          </cell>
          <cell r="F795">
            <v>490830</v>
          </cell>
        </row>
        <row r="796">
          <cell r="C796">
            <v>788</v>
          </cell>
          <cell r="D796">
            <v>1991</v>
          </cell>
          <cell r="E796" t="str">
            <v>LAKELAND POWER DISTRIBUTION LTD.</v>
          </cell>
          <cell r="F796">
            <v>2809294</v>
          </cell>
        </row>
        <row r="797">
          <cell r="C797">
            <v>789</v>
          </cell>
          <cell r="D797">
            <v>1991</v>
          </cell>
          <cell r="E797" t="str">
            <v>LAKELAND POWER DISTRIBUTION LTD.</v>
          </cell>
          <cell r="F797">
            <v>225451</v>
          </cell>
        </row>
        <row r="798">
          <cell r="C798">
            <v>790</v>
          </cell>
          <cell r="D798">
            <v>1991</v>
          </cell>
          <cell r="E798" t="str">
            <v>LAKELAND POWER DISTRIBUTION LTD.</v>
          </cell>
          <cell r="F798">
            <v>676666</v>
          </cell>
        </row>
        <row r="799">
          <cell r="C799">
            <v>791</v>
          </cell>
          <cell r="D799">
            <v>1991</v>
          </cell>
          <cell r="E799" t="str">
            <v>LONDON HYDRO INC.</v>
          </cell>
          <cell r="F799">
            <v>156048621</v>
          </cell>
        </row>
        <row r="800">
          <cell r="C800">
            <v>792</v>
          </cell>
          <cell r="D800">
            <v>1991</v>
          </cell>
          <cell r="E800" t="str">
            <v>MIDDLESEX POWER DISTRIBUTION CORPORATION</v>
          </cell>
          <cell r="F800">
            <v>540983</v>
          </cell>
        </row>
        <row r="801">
          <cell r="C801">
            <v>793</v>
          </cell>
          <cell r="D801">
            <v>1991</v>
          </cell>
          <cell r="E801" t="str">
            <v>MIDDLESEX POWER DISTRIBUTION CORPORATION</v>
          </cell>
          <cell r="F801">
            <v>91143</v>
          </cell>
        </row>
        <row r="802">
          <cell r="C802">
            <v>794</v>
          </cell>
          <cell r="D802">
            <v>1991</v>
          </cell>
          <cell r="E802" t="str">
            <v>MIDDLESEX POWER DISTRIBUTION CORPORATION</v>
          </cell>
          <cell r="F802">
            <v>783915</v>
          </cell>
        </row>
        <row r="803">
          <cell r="C803">
            <v>795</v>
          </cell>
          <cell r="D803">
            <v>1991</v>
          </cell>
          <cell r="E803" t="str">
            <v>MIDDLESEX POWER DISTRIBUTION CORPORATION</v>
          </cell>
          <cell r="F803">
            <v>834269</v>
          </cell>
        </row>
        <row r="804">
          <cell r="C804">
            <v>796</v>
          </cell>
          <cell r="D804">
            <v>1991</v>
          </cell>
          <cell r="E804" t="str">
            <v>NIAGARA PENINSULA ENERGY INC.</v>
          </cell>
          <cell r="F804">
            <v>45261976</v>
          </cell>
        </row>
        <row r="805">
          <cell r="C805">
            <v>797</v>
          </cell>
          <cell r="D805">
            <v>1991</v>
          </cell>
          <cell r="E805" t="str">
            <v>NORFOLK POWER DISTRIBUTION INC.</v>
          </cell>
          <cell r="F805">
            <v>2296289</v>
          </cell>
        </row>
        <row r="806">
          <cell r="C806">
            <v>798</v>
          </cell>
          <cell r="D806">
            <v>1991</v>
          </cell>
          <cell r="E806" t="str">
            <v>NORFOLK POWER DISTRIBUTION INC.</v>
          </cell>
          <cell r="F806">
            <v>8774431</v>
          </cell>
        </row>
        <row r="807">
          <cell r="C807">
            <v>799</v>
          </cell>
          <cell r="D807">
            <v>1991</v>
          </cell>
          <cell r="E807" t="str">
            <v>NORTHERN ONTARIO WIRES INC.</v>
          </cell>
          <cell r="F807">
            <v>1599232</v>
          </cell>
        </row>
        <row r="808">
          <cell r="C808">
            <v>800</v>
          </cell>
          <cell r="D808">
            <v>1991</v>
          </cell>
          <cell r="E808" t="str">
            <v>NORTHERN ONTARIO WIRES INC.</v>
          </cell>
          <cell r="F808">
            <v>2293505</v>
          </cell>
        </row>
        <row r="809">
          <cell r="C809">
            <v>801</v>
          </cell>
          <cell r="D809">
            <v>1991</v>
          </cell>
          <cell r="E809" t="str">
            <v>OTTAWA RIVER POWER CORPORATION</v>
          </cell>
          <cell r="F809">
            <v>394797</v>
          </cell>
        </row>
        <row r="810">
          <cell r="C810">
            <v>802</v>
          </cell>
          <cell r="D810">
            <v>1991</v>
          </cell>
          <cell r="E810" t="str">
            <v>OTTAWA RIVER POWER CORPORATION</v>
          </cell>
          <cell r="F810">
            <v>329806</v>
          </cell>
        </row>
        <row r="811">
          <cell r="C811">
            <v>803</v>
          </cell>
          <cell r="D811">
            <v>1991</v>
          </cell>
          <cell r="E811" t="str">
            <v>OTTAWA RIVER POWER CORPORATION</v>
          </cell>
          <cell r="F811">
            <v>2277531</v>
          </cell>
        </row>
        <row r="812">
          <cell r="C812">
            <v>804</v>
          </cell>
          <cell r="D812">
            <v>1991</v>
          </cell>
          <cell r="E812" t="str">
            <v>NIAGARA PENINSULA ENERGY INC.</v>
          </cell>
          <cell r="F812">
            <v>1536719</v>
          </cell>
        </row>
        <row r="813">
          <cell r="C813">
            <v>805</v>
          </cell>
          <cell r="D813">
            <v>1991</v>
          </cell>
          <cell r="E813" t="str">
            <v>NIAGARA PENINSULA ENERGY INC.</v>
          </cell>
          <cell r="F813">
            <v>508597</v>
          </cell>
        </row>
        <row r="814">
          <cell r="C814">
            <v>806</v>
          </cell>
          <cell r="D814">
            <v>1991</v>
          </cell>
          <cell r="E814" t="str">
            <v>PETERBOROUGH DISTRIBUTION INCORPORATED</v>
          </cell>
          <cell r="F814">
            <v>534738</v>
          </cell>
        </row>
        <row r="815">
          <cell r="C815">
            <v>807</v>
          </cell>
          <cell r="D815">
            <v>1991</v>
          </cell>
          <cell r="E815" t="str">
            <v>PETERBOROUGH DISTRIBUTION INCORPORATED</v>
          </cell>
          <cell r="F815">
            <v>1729438</v>
          </cell>
        </row>
        <row r="816">
          <cell r="C816">
            <v>808</v>
          </cell>
          <cell r="D816">
            <v>1991</v>
          </cell>
          <cell r="E816" t="str">
            <v>POWERSTREAM INC.</v>
          </cell>
          <cell r="F816">
            <v>23829513</v>
          </cell>
        </row>
        <row r="817">
          <cell r="C817">
            <v>809</v>
          </cell>
          <cell r="D817">
            <v>1991</v>
          </cell>
          <cell r="E817" t="str">
            <v>POWERSTREAM INC.</v>
          </cell>
          <cell r="F817">
            <v>101848082</v>
          </cell>
        </row>
        <row r="818">
          <cell r="C818">
            <v>810</v>
          </cell>
          <cell r="D818">
            <v>1991</v>
          </cell>
          <cell r="E818" t="str">
            <v>POWERSTREAM INC.</v>
          </cell>
          <cell r="F818">
            <v>132661000</v>
          </cell>
        </row>
        <row r="819">
          <cell r="C819">
            <v>811</v>
          </cell>
          <cell r="D819">
            <v>1991</v>
          </cell>
          <cell r="E819" t="str">
            <v>POWERSTREAM INC.</v>
          </cell>
          <cell r="F819">
            <v>77146205</v>
          </cell>
        </row>
        <row r="820">
          <cell r="C820">
            <v>812</v>
          </cell>
          <cell r="D820">
            <v>1991</v>
          </cell>
          <cell r="E820" t="str">
            <v>RIDEAU ST. LAWRENCE DISTRIBUTION INC.</v>
          </cell>
          <cell r="F820">
            <v>1779629</v>
          </cell>
        </row>
        <row r="821">
          <cell r="C821">
            <v>813</v>
          </cell>
          <cell r="D821">
            <v>1991</v>
          </cell>
          <cell r="E821" t="str">
            <v>VERIDIAN CONNECTIONS INC.</v>
          </cell>
          <cell r="F821">
            <v>21355264</v>
          </cell>
        </row>
        <row r="822">
          <cell r="C822">
            <v>814</v>
          </cell>
          <cell r="D822">
            <v>1991</v>
          </cell>
          <cell r="E822" t="str">
            <v>VERIDIAN CONNECTIONS INC.</v>
          </cell>
          <cell r="F822">
            <v>13636744</v>
          </cell>
        </row>
        <row r="823">
          <cell r="C823">
            <v>815</v>
          </cell>
          <cell r="D823">
            <v>1991</v>
          </cell>
          <cell r="E823" t="str">
            <v>VERIDIAN CONNECTIONS INC.</v>
          </cell>
          <cell r="F823">
            <v>2564137</v>
          </cell>
        </row>
        <row r="824">
          <cell r="C824">
            <v>816</v>
          </cell>
          <cell r="D824">
            <v>1991</v>
          </cell>
          <cell r="E824" t="str">
            <v>VERIDIAN CONNECTIONS INC.</v>
          </cell>
          <cell r="F824">
            <v>38017128</v>
          </cell>
        </row>
        <row r="825">
          <cell r="C825">
            <v>817</v>
          </cell>
          <cell r="D825">
            <v>1991</v>
          </cell>
          <cell r="E825" t="str">
            <v>VERIDIAN CONNECTIONS INC.</v>
          </cell>
          <cell r="F825">
            <v>6461557</v>
          </cell>
        </row>
        <row r="826">
          <cell r="C826">
            <v>818</v>
          </cell>
          <cell r="D826">
            <v>1991</v>
          </cell>
          <cell r="E826" t="str">
            <v>VERIDIAN CONNECTIONS INC.</v>
          </cell>
          <cell r="F826">
            <v>2614177</v>
          </cell>
        </row>
        <row r="827">
          <cell r="C827">
            <v>819</v>
          </cell>
          <cell r="D827">
            <v>1991</v>
          </cell>
          <cell r="E827" t="str">
            <v>VERIDIAN CONNECTIONS INC.</v>
          </cell>
          <cell r="F827">
            <v>1533803</v>
          </cell>
        </row>
        <row r="828">
          <cell r="C828">
            <v>820</v>
          </cell>
          <cell r="D828">
            <v>1991</v>
          </cell>
          <cell r="E828" t="str">
            <v>WELLINGTON NORTH POWER INC.</v>
          </cell>
          <cell r="F828">
            <v>99773</v>
          </cell>
        </row>
        <row r="829">
          <cell r="C829">
            <v>821</v>
          </cell>
          <cell r="D829">
            <v>1991</v>
          </cell>
          <cell r="E829" t="str">
            <v>WESTARIO POWER INC.</v>
          </cell>
          <cell r="F829">
            <v>3081130</v>
          </cell>
        </row>
        <row r="830">
          <cell r="C830">
            <v>822</v>
          </cell>
          <cell r="D830">
            <v>1991</v>
          </cell>
          <cell r="E830" t="str">
            <v>WESTARIO POWER INC.</v>
          </cell>
          <cell r="F830">
            <v>3956443</v>
          </cell>
        </row>
        <row r="831">
          <cell r="C831">
            <v>823</v>
          </cell>
          <cell r="D831">
            <v>1991</v>
          </cell>
          <cell r="E831" t="str">
            <v>WESTARIO POWER INC.</v>
          </cell>
          <cell r="F831">
            <v>2500709</v>
          </cell>
        </row>
        <row r="832">
          <cell r="C832">
            <v>824</v>
          </cell>
          <cell r="D832">
            <v>1991</v>
          </cell>
          <cell r="E832" t="str">
            <v>WESTARIO POWER INC.</v>
          </cell>
          <cell r="F832">
            <v>2171568</v>
          </cell>
        </row>
        <row r="833">
          <cell r="C833">
            <v>825</v>
          </cell>
          <cell r="D833">
            <v>1991</v>
          </cell>
          <cell r="E833" t="str">
            <v>VERIDIAN CONNECTIONS INC.</v>
          </cell>
          <cell r="F833">
            <v>29871726</v>
          </cell>
        </row>
        <row r="834">
          <cell r="C834">
            <v>826</v>
          </cell>
          <cell r="D834">
            <v>1991</v>
          </cell>
          <cell r="E834" t="str">
            <v>ANCASTER HYDRO-ELECTRIC COMMISSION</v>
          </cell>
          <cell r="F834">
            <v>2638200</v>
          </cell>
        </row>
        <row r="835">
          <cell r="C835">
            <v>827</v>
          </cell>
          <cell r="D835">
            <v>1991</v>
          </cell>
          <cell r="E835" t="str">
            <v>ATIKOKAN HYDRO INC.</v>
          </cell>
          <cell r="F835">
            <v>3606838</v>
          </cell>
        </row>
        <row r="836">
          <cell r="C836">
            <v>828</v>
          </cell>
          <cell r="D836">
            <v>1991</v>
          </cell>
          <cell r="E836" t="str">
            <v>AURORA HYDRO CONNECTIONS LIMITED</v>
          </cell>
          <cell r="F836">
            <v>23829513</v>
          </cell>
        </row>
        <row r="837">
          <cell r="C837">
            <v>829</v>
          </cell>
          <cell r="D837">
            <v>1991</v>
          </cell>
          <cell r="E837" t="str">
            <v>AYLMER PUBLIC UTILITIES COMMISSION</v>
          </cell>
          <cell r="F837">
            <v>2438835</v>
          </cell>
        </row>
        <row r="838">
          <cell r="C838">
            <v>830</v>
          </cell>
          <cell r="D838">
            <v>1991</v>
          </cell>
          <cell r="E838" t="str">
            <v>BLUE MOUNTAINS HYDRO SERVICES COMPANY INC.</v>
          </cell>
          <cell r="F838">
            <v>1446115</v>
          </cell>
        </row>
        <row r="839">
          <cell r="C839">
            <v>831</v>
          </cell>
          <cell r="D839">
            <v>1991</v>
          </cell>
          <cell r="E839" t="str">
            <v>BOARD OF LIGHT &amp; HEAT COMM. OF THE CITY OF GUELPH</v>
          </cell>
          <cell r="F839">
            <v>55283012</v>
          </cell>
        </row>
        <row r="840">
          <cell r="C840">
            <v>832</v>
          </cell>
          <cell r="D840">
            <v>1991</v>
          </cell>
          <cell r="E840" t="str">
            <v>BRADFORD WEST GWILLIMBURY PUBLIC UTILITIES COMMISSION</v>
          </cell>
          <cell r="F840">
            <v>6297935</v>
          </cell>
        </row>
        <row r="841">
          <cell r="C841">
            <v>833</v>
          </cell>
          <cell r="D841">
            <v>1991</v>
          </cell>
          <cell r="E841" t="str">
            <v>BROCK HYDRO-ELECTRIC COMMISSION</v>
          </cell>
          <cell r="F841">
            <v>2230982</v>
          </cell>
        </row>
        <row r="842">
          <cell r="C842">
            <v>834</v>
          </cell>
          <cell r="D842">
            <v>1991</v>
          </cell>
          <cell r="E842" t="str">
            <v>BURLINGTON HYDRO INC.</v>
          </cell>
          <cell r="F842">
            <v>161561014</v>
          </cell>
        </row>
        <row r="843">
          <cell r="C843">
            <v>835</v>
          </cell>
          <cell r="D843">
            <v>1991</v>
          </cell>
          <cell r="E843" t="str">
            <v>CAMBRIDGE AND NORTH DUMFRIES HYDRO INC.</v>
          </cell>
          <cell r="F843">
            <v>119734128</v>
          </cell>
        </row>
        <row r="844">
          <cell r="C844">
            <v>836</v>
          </cell>
          <cell r="D844">
            <v>1991</v>
          </cell>
          <cell r="E844" t="str">
            <v>CHAPLEAU PUBLIC UTILITIES CORPORATION</v>
          </cell>
          <cell r="F844">
            <v>2985088</v>
          </cell>
        </row>
        <row r="845">
          <cell r="C845">
            <v>837</v>
          </cell>
          <cell r="D845">
            <v>1991</v>
          </cell>
          <cell r="E845" t="str">
            <v>CLINTON POWER CORPORATION</v>
          </cell>
          <cell r="F845">
            <v>2929224</v>
          </cell>
        </row>
        <row r="846">
          <cell r="C846">
            <v>838</v>
          </cell>
          <cell r="D846">
            <v>1991</v>
          </cell>
          <cell r="E846" t="str">
            <v>COCHRANE POWER CORPORATION</v>
          </cell>
          <cell r="F846">
            <v>2843514</v>
          </cell>
        </row>
        <row r="847">
          <cell r="C847">
            <v>839</v>
          </cell>
          <cell r="D847">
            <v>1991</v>
          </cell>
          <cell r="E847" t="str">
            <v>COTTAM HYDRO-ELECTRIC SYSTEM</v>
          </cell>
          <cell r="F847">
            <v>755690</v>
          </cell>
        </row>
        <row r="848">
          <cell r="C848">
            <v>840</v>
          </cell>
          <cell r="D848">
            <v>1991</v>
          </cell>
          <cell r="E848" t="str">
            <v>CHATHAM-KENT HYDRO INC.</v>
          </cell>
          <cell r="F848">
            <v>1108088</v>
          </cell>
        </row>
        <row r="849">
          <cell r="C849">
            <v>841</v>
          </cell>
          <cell r="D849">
            <v>1991</v>
          </cell>
          <cell r="E849" t="str">
            <v>NA</v>
          </cell>
          <cell r="F849">
            <v>540983</v>
          </cell>
        </row>
        <row r="850">
          <cell r="C850">
            <v>842</v>
          </cell>
          <cell r="D850">
            <v>1991</v>
          </cell>
          <cell r="E850" t="str">
            <v>ELMWOOD HYDRO-ELECTRIC SYSTEM</v>
          </cell>
          <cell r="F850">
            <v>104575</v>
          </cell>
        </row>
        <row r="851">
          <cell r="C851">
            <v>843</v>
          </cell>
          <cell r="D851">
            <v>1991</v>
          </cell>
          <cell r="E851" t="str">
            <v>ER-2000-0063</v>
          </cell>
          <cell r="F851">
            <v>25845371</v>
          </cell>
        </row>
        <row r="852">
          <cell r="C852">
            <v>844</v>
          </cell>
          <cell r="D852">
            <v>1991</v>
          </cell>
          <cell r="E852" t="str">
            <v>ESSEX HYDRO-ELECTRIC COMMISSION</v>
          </cell>
          <cell r="F852">
            <v>2739221</v>
          </cell>
        </row>
        <row r="853">
          <cell r="C853">
            <v>845</v>
          </cell>
          <cell r="D853">
            <v>1991</v>
          </cell>
          <cell r="E853" t="str">
            <v>FORT FRANCES POWER CORPORATION</v>
          </cell>
          <cell r="F853">
            <v>12164960</v>
          </cell>
        </row>
        <row r="854">
          <cell r="C854">
            <v>846</v>
          </cell>
          <cell r="D854">
            <v>1991</v>
          </cell>
          <cell r="E854" t="str">
            <v>GRAND VALLEY ENERGY INC.</v>
          </cell>
          <cell r="F854">
            <v>1571048</v>
          </cell>
        </row>
        <row r="855">
          <cell r="C855">
            <v>847</v>
          </cell>
          <cell r="D855">
            <v>1991</v>
          </cell>
          <cell r="E855" t="str">
            <v>GRAVENHURST HYDRO ELECTRIC INC.</v>
          </cell>
          <cell r="F855">
            <v>2564137</v>
          </cell>
        </row>
        <row r="856">
          <cell r="C856">
            <v>848</v>
          </cell>
          <cell r="D856">
            <v>1991</v>
          </cell>
          <cell r="E856" t="str">
            <v>GRIMSBY POWER INCORPORATED</v>
          </cell>
          <cell r="F856">
            <v>17730338</v>
          </cell>
        </row>
        <row r="857">
          <cell r="C857">
            <v>849</v>
          </cell>
          <cell r="D857">
            <v>1991</v>
          </cell>
          <cell r="E857" t="str">
            <v>GUELPH/ERAMOSA HYDRO-ELECTRIC COMMISSION</v>
          </cell>
          <cell r="F857">
            <v>1652426</v>
          </cell>
        </row>
        <row r="858">
          <cell r="C858">
            <v>850</v>
          </cell>
          <cell r="D858">
            <v>1991</v>
          </cell>
          <cell r="E858" t="str">
            <v>HALDIMAND HYDRO-ELECTRIC COMMISSION</v>
          </cell>
          <cell r="F858">
            <v>2908175</v>
          </cell>
        </row>
        <row r="859">
          <cell r="C859">
            <v>851</v>
          </cell>
          <cell r="D859">
            <v>1991</v>
          </cell>
          <cell r="E859" t="str">
            <v>HALTON HILLS HYDRO INC.</v>
          </cell>
          <cell r="F859">
            <v>45591860</v>
          </cell>
        </row>
        <row r="860">
          <cell r="C860">
            <v>852</v>
          </cell>
          <cell r="D860">
            <v>1991</v>
          </cell>
          <cell r="E860" t="str">
            <v>HORIZON UTILITIES CORPORATION</v>
          </cell>
          <cell r="F860">
            <v>150539759</v>
          </cell>
        </row>
        <row r="861">
          <cell r="C861">
            <v>853</v>
          </cell>
          <cell r="D861">
            <v>1991</v>
          </cell>
          <cell r="E861" t="str">
            <v>HEARST POWER DISTRIBUTION COMPANY LIMITED</v>
          </cell>
          <cell r="F861">
            <v>4218146</v>
          </cell>
        </row>
        <row r="862">
          <cell r="C862">
            <v>854</v>
          </cell>
          <cell r="D862">
            <v>1991</v>
          </cell>
          <cell r="E862" t="str">
            <v>ESSEX POWERLINES CORPORATION</v>
          </cell>
          <cell r="F862">
            <v>6042922</v>
          </cell>
        </row>
        <row r="863">
          <cell r="C863">
            <v>855</v>
          </cell>
          <cell r="D863">
            <v>1991</v>
          </cell>
          <cell r="E863" t="str">
            <v>HYDRO HAWKESBURY INC.</v>
          </cell>
          <cell r="F863">
            <v>4290325</v>
          </cell>
        </row>
        <row r="864">
          <cell r="C864">
            <v>856</v>
          </cell>
          <cell r="D864">
            <v>1991</v>
          </cell>
          <cell r="E864" t="str">
            <v>HYDRO ONE BRAMPTON NETWORKS INC.</v>
          </cell>
          <cell r="F864">
            <v>317382450</v>
          </cell>
        </row>
        <row r="865">
          <cell r="C865">
            <v>857</v>
          </cell>
          <cell r="D865">
            <v>1991</v>
          </cell>
          <cell r="E865" t="str">
            <v>HYDRO OTTAWA LIMITED</v>
          </cell>
          <cell r="F865">
            <v>206811937</v>
          </cell>
        </row>
        <row r="866">
          <cell r="C866">
            <v>858</v>
          </cell>
          <cell r="D866">
            <v>1991</v>
          </cell>
          <cell r="E866" t="str">
            <v>HYDRO VAUGHAN DISTRIBUTION INC.</v>
          </cell>
          <cell r="F866">
            <v>101848082</v>
          </cell>
        </row>
        <row r="867">
          <cell r="C867">
            <v>859</v>
          </cell>
          <cell r="D867">
            <v>1991</v>
          </cell>
          <cell r="E867" t="str">
            <v>ESSEX POWERLINES CORPORATION</v>
          </cell>
          <cell r="F867">
            <v>3894553</v>
          </cell>
        </row>
        <row r="868">
          <cell r="C868">
            <v>860</v>
          </cell>
          <cell r="D868">
            <v>1991</v>
          </cell>
          <cell r="E868" t="str">
            <v>HYDRO-ELECTRIC COMMISSION OF SOUTH DUMFRIES</v>
          </cell>
          <cell r="F868">
            <v>900794</v>
          </cell>
        </row>
        <row r="869">
          <cell r="C869">
            <v>861</v>
          </cell>
          <cell r="D869">
            <v>1991</v>
          </cell>
          <cell r="E869" t="str">
            <v>BRANTFORD POWER INC.</v>
          </cell>
          <cell r="F869">
            <v>41934976</v>
          </cell>
        </row>
        <row r="870">
          <cell r="C870">
            <v>862</v>
          </cell>
          <cell r="D870">
            <v>1991</v>
          </cell>
          <cell r="E870" t="str">
            <v>OTTAWA RIVER POWER CORPORATION</v>
          </cell>
          <cell r="F870">
            <v>9927924</v>
          </cell>
        </row>
        <row r="871">
          <cell r="C871">
            <v>863</v>
          </cell>
          <cell r="D871">
            <v>1991</v>
          </cell>
          <cell r="E871" t="str">
            <v>BLUEWATER POWER DISTRIBUTION CORPORATION</v>
          </cell>
          <cell r="F871">
            <v>26884339</v>
          </cell>
        </row>
        <row r="872">
          <cell r="C872">
            <v>864</v>
          </cell>
          <cell r="D872">
            <v>1991</v>
          </cell>
          <cell r="E872" t="str">
            <v>TORONTO HYDRO-ELECTRIC SYSTEM LIMITED</v>
          </cell>
          <cell r="F872">
            <v>37059453</v>
          </cell>
        </row>
        <row r="873">
          <cell r="C873">
            <v>865</v>
          </cell>
          <cell r="D873">
            <v>1991</v>
          </cell>
          <cell r="E873" t="str">
            <v>TORONTO HYDRO-ELECTRIC SYSTEM LIMITED</v>
          </cell>
          <cell r="F873">
            <v>162077519</v>
          </cell>
        </row>
        <row r="874">
          <cell r="C874">
            <v>866</v>
          </cell>
          <cell r="D874">
            <v>1991</v>
          </cell>
          <cell r="E874" t="str">
            <v>TORONTO HYDRO-ELECTRIC SYSTEM LIMITED</v>
          </cell>
          <cell r="F874">
            <v>363455787</v>
          </cell>
        </row>
        <row r="875">
          <cell r="C875">
            <v>867</v>
          </cell>
          <cell r="D875">
            <v>1991</v>
          </cell>
          <cell r="E875" t="str">
            <v>TORONTO HYDRO-ELECTRIC SYSTEM LIMITED</v>
          </cell>
          <cell r="F875">
            <v>238029069</v>
          </cell>
        </row>
        <row r="876">
          <cell r="C876">
            <v>868</v>
          </cell>
          <cell r="D876">
            <v>1991</v>
          </cell>
          <cell r="E876" t="str">
            <v>TORONTO HYDRO-ELECTRIC SYSTEM LIMITED</v>
          </cell>
          <cell r="F876">
            <v>497067020</v>
          </cell>
        </row>
        <row r="877">
          <cell r="C877">
            <v>869</v>
          </cell>
          <cell r="D877">
            <v>1991</v>
          </cell>
          <cell r="E877" t="str">
            <v>TORONTO HYDRO-ELECTRIC SYSTEM LIMITED</v>
          </cell>
          <cell r="F877">
            <v>39758530</v>
          </cell>
        </row>
        <row r="878">
          <cell r="C878">
            <v>870</v>
          </cell>
          <cell r="D878">
            <v>1991</v>
          </cell>
          <cell r="E878" t="str">
            <v>CHATHAM-KENT HYDRO INC.</v>
          </cell>
          <cell r="F878">
            <v>261784</v>
          </cell>
        </row>
        <row r="879">
          <cell r="C879">
            <v>871</v>
          </cell>
          <cell r="D879">
            <v>1991</v>
          </cell>
          <cell r="E879" t="str">
            <v>LAKELAND POWER DISTRIBUTION LTD.</v>
          </cell>
          <cell r="F879">
            <v>3550692</v>
          </cell>
        </row>
        <row r="880">
          <cell r="C880">
            <v>872</v>
          </cell>
          <cell r="D880">
            <v>1991</v>
          </cell>
          <cell r="E880" t="str">
            <v>HYDRO-ELECTRIC COMMISSION OF THE TOWN OF CACHE BAY</v>
          </cell>
          <cell r="F880">
            <v>305593</v>
          </cell>
        </row>
        <row r="881">
          <cell r="C881">
            <v>873</v>
          </cell>
          <cell r="D881">
            <v>1991</v>
          </cell>
          <cell r="E881" t="str">
            <v>HYDRO-ELECTRIC COMMISSION OF THE TOWN OF HARRISTON</v>
          </cell>
          <cell r="F881">
            <v>1694065</v>
          </cell>
        </row>
        <row r="882">
          <cell r="C882">
            <v>874</v>
          </cell>
          <cell r="D882">
            <v>1991</v>
          </cell>
          <cell r="E882" t="str">
            <v>HYDRO-ELECTRIC COMMISSION OF THE TOWN OF HARROW</v>
          </cell>
          <cell r="F882">
            <v>1368395</v>
          </cell>
        </row>
        <row r="883">
          <cell r="C883">
            <v>875</v>
          </cell>
          <cell r="D883">
            <v>1991</v>
          </cell>
          <cell r="E883" t="str">
            <v>ESSEX POWERLINES CORPORATION</v>
          </cell>
          <cell r="F883">
            <v>7519584</v>
          </cell>
        </row>
        <row r="884">
          <cell r="C884">
            <v>876</v>
          </cell>
          <cell r="D884">
            <v>1991</v>
          </cell>
          <cell r="E884" t="str">
            <v>HYDRO-ELECTRIC COMMISSION OF THE TOWN OF PORT ELGIN</v>
          </cell>
          <cell r="F884">
            <v>5017299</v>
          </cell>
        </row>
        <row r="885">
          <cell r="C885">
            <v>877</v>
          </cell>
          <cell r="D885">
            <v>1991</v>
          </cell>
          <cell r="E885" t="str">
            <v>HYDRO-ELECTRIC COMMISSION OF THE TOWN OF STAYNER</v>
          </cell>
          <cell r="F885">
            <v>1711386</v>
          </cell>
        </row>
        <row r="886">
          <cell r="C886">
            <v>878</v>
          </cell>
          <cell r="D886">
            <v>1991</v>
          </cell>
          <cell r="E886" t="str">
            <v>HYDRO-ELECTRIC COMMISSION OF THE TOWN OF STURGEON FALLS</v>
          </cell>
          <cell r="F886">
            <v>2616306</v>
          </cell>
        </row>
        <row r="887">
          <cell r="C887">
            <v>879</v>
          </cell>
          <cell r="D887">
            <v>1991</v>
          </cell>
          <cell r="E887" t="str">
            <v>HYDRO-ELECTRIC COMMISSION OF THE TOWN OF VANKLEEK HILL</v>
          </cell>
          <cell r="F887">
            <v>1154559</v>
          </cell>
        </row>
        <row r="888">
          <cell r="C888">
            <v>880</v>
          </cell>
          <cell r="D888">
            <v>1991</v>
          </cell>
          <cell r="E888" t="str">
            <v>CHATHAM-KENT HYDRO INC.</v>
          </cell>
          <cell r="F888">
            <v>6677641</v>
          </cell>
        </row>
        <row r="889">
          <cell r="C889">
            <v>881</v>
          </cell>
          <cell r="D889">
            <v>1991</v>
          </cell>
          <cell r="E889" t="str">
            <v>WASAGA DISTRIBUTION INC.</v>
          </cell>
          <cell r="F889">
            <v>6938993</v>
          </cell>
        </row>
        <row r="890">
          <cell r="C890">
            <v>882</v>
          </cell>
          <cell r="D890">
            <v>1991</v>
          </cell>
          <cell r="E890" t="str">
            <v>ESPANOLA REGIONAL HYDRO DISTRIBUTION CORPORATION</v>
          </cell>
          <cell r="F890">
            <v>243183</v>
          </cell>
        </row>
        <row r="891">
          <cell r="C891">
            <v>883</v>
          </cell>
          <cell r="D891">
            <v>1991</v>
          </cell>
          <cell r="E891" t="str">
            <v>HYDRO-ELECTRIC COMMISSION OF THE TOWN OF WIARTON</v>
          </cell>
          <cell r="F891">
            <v>1543988</v>
          </cell>
        </row>
        <row r="892">
          <cell r="C892">
            <v>884</v>
          </cell>
          <cell r="D892">
            <v>1991</v>
          </cell>
          <cell r="E892" t="str">
            <v>BRANT COUNTY POWER INC.</v>
          </cell>
          <cell r="F892">
            <v>3970246</v>
          </cell>
        </row>
        <row r="893">
          <cell r="C893">
            <v>885</v>
          </cell>
          <cell r="D893">
            <v>1991</v>
          </cell>
          <cell r="E893" t="str">
            <v>HYDRO-ELECTRIC COMMISSION OF THE TOWNSHIP OF BURFORD</v>
          </cell>
          <cell r="F893">
            <v>549465</v>
          </cell>
        </row>
        <row r="894">
          <cell r="C894">
            <v>886</v>
          </cell>
          <cell r="D894">
            <v>1991</v>
          </cell>
          <cell r="E894" t="str">
            <v>HYDRO-ELECTRIC COMMISSION OF THE VILLAGE OF ALFRED</v>
          </cell>
          <cell r="F894">
            <v>471948</v>
          </cell>
        </row>
        <row r="895">
          <cell r="C895">
            <v>887</v>
          </cell>
          <cell r="D895">
            <v>1991</v>
          </cell>
          <cell r="E895" t="str">
            <v>HYDRO-ELECTRIC COMMISSION OF THE VILLAGE OF CLIFFORD</v>
          </cell>
          <cell r="F895">
            <v>292905</v>
          </cell>
        </row>
        <row r="896">
          <cell r="C896">
            <v>888</v>
          </cell>
          <cell r="D896">
            <v>1991</v>
          </cell>
          <cell r="E896" t="str">
            <v>CENTRE WELLINGTON HYDRO LTD.</v>
          </cell>
          <cell r="F896">
            <v>1445419</v>
          </cell>
        </row>
        <row r="897">
          <cell r="C897">
            <v>889</v>
          </cell>
          <cell r="D897">
            <v>1991</v>
          </cell>
          <cell r="E897" t="str">
            <v>HYDRO-ELECTRIC COMMISSION OF THE VILLAGE OF FINCH</v>
          </cell>
          <cell r="F897">
            <v>212387</v>
          </cell>
        </row>
        <row r="898">
          <cell r="C898">
            <v>890</v>
          </cell>
          <cell r="D898">
            <v>1991</v>
          </cell>
          <cell r="E898" t="str">
            <v>HYDRO-ELECTRIC COMMISSION OF THE VILLAGE OF FRANKFORD</v>
          </cell>
          <cell r="F898">
            <v>1145189</v>
          </cell>
        </row>
        <row r="899">
          <cell r="C899">
            <v>891</v>
          </cell>
          <cell r="D899">
            <v>1991</v>
          </cell>
          <cell r="E899" t="str">
            <v>HYDRO-ELECTRIC COMMISSION OF THE VILLAGE OF L'ORIGNAL</v>
          </cell>
          <cell r="F899">
            <v>941475</v>
          </cell>
        </row>
        <row r="900">
          <cell r="C900">
            <v>892</v>
          </cell>
          <cell r="D900">
            <v>1991</v>
          </cell>
          <cell r="E900" t="str">
            <v>HYDRO-ELECTRIC COMMISSION OF THE VILLAGE OF LUCAN</v>
          </cell>
          <cell r="F900">
            <v>567980</v>
          </cell>
        </row>
        <row r="901">
          <cell r="C901">
            <v>893</v>
          </cell>
          <cell r="D901">
            <v>1991</v>
          </cell>
          <cell r="E901" t="str">
            <v>RIDEAU ST. LAWRENCE DISTRIBUTION INC.</v>
          </cell>
          <cell r="F901">
            <v>1713961</v>
          </cell>
        </row>
        <row r="902">
          <cell r="C902">
            <v>894</v>
          </cell>
          <cell r="D902">
            <v>1991</v>
          </cell>
          <cell r="E902" t="str">
            <v>HYDRO-ELECTRIC COMMISSION OF THE VILLAGE OF NEUSTADT</v>
          </cell>
          <cell r="F902">
            <v>249232</v>
          </cell>
        </row>
        <row r="903">
          <cell r="C903">
            <v>895</v>
          </cell>
          <cell r="D903">
            <v>1991</v>
          </cell>
          <cell r="E903" t="str">
            <v>HYDRO-ELECTRIC COMMISSION OF THE VILLAGE OF PAISLEY</v>
          </cell>
          <cell r="F903">
            <v>564093</v>
          </cell>
        </row>
        <row r="904">
          <cell r="C904">
            <v>896</v>
          </cell>
          <cell r="D904">
            <v>1991</v>
          </cell>
          <cell r="E904" t="str">
            <v>HYDRO-ELECTRIC COMMISSION OF THE VILLAGE OF PLANTAGENET</v>
          </cell>
          <cell r="F904">
            <v>399938</v>
          </cell>
        </row>
        <row r="905">
          <cell r="C905">
            <v>897</v>
          </cell>
          <cell r="D905">
            <v>1991</v>
          </cell>
          <cell r="E905" t="str">
            <v>HYDRO-ELECTRIC COMMISSION OF THE VILLAGE OF ST. CLAIR BEACH</v>
          </cell>
          <cell r="F905">
            <v>1758725</v>
          </cell>
        </row>
        <row r="906">
          <cell r="C906">
            <v>898</v>
          </cell>
          <cell r="D906">
            <v>1991</v>
          </cell>
          <cell r="E906" t="str">
            <v>HYDRO-ELECTRIC COMMISSION OF THE VILLAGE OF VICTORIA HARBOUR</v>
          </cell>
          <cell r="F906">
            <v>1021662</v>
          </cell>
        </row>
        <row r="907">
          <cell r="C907">
            <v>899</v>
          </cell>
          <cell r="D907">
            <v>1991</v>
          </cell>
          <cell r="E907" t="str">
            <v>INNISFIL HYDRO DISTRIBUTION SYSTEMS LIMITED</v>
          </cell>
          <cell r="F907">
            <v>1163720</v>
          </cell>
        </row>
        <row r="908">
          <cell r="C908">
            <v>900</v>
          </cell>
          <cell r="D908">
            <v>1991</v>
          </cell>
          <cell r="E908" t="str">
            <v>KENORA HYDRO ELECTRIC CORPORATION LTD.</v>
          </cell>
          <cell r="F908">
            <v>12394950</v>
          </cell>
        </row>
        <row r="909">
          <cell r="C909">
            <v>901</v>
          </cell>
          <cell r="D909">
            <v>1991</v>
          </cell>
          <cell r="E909" t="str">
            <v>KINGSTON HYDRO CORPORATION</v>
          </cell>
          <cell r="F909">
            <v>77536113</v>
          </cell>
        </row>
        <row r="910">
          <cell r="C910">
            <v>902</v>
          </cell>
          <cell r="D910">
            <v>1991</v>
          </cell>
          <cell r="E910" t="str">
            <v>KINGSVILLE PUBLIC UTILITY COMMISSION</v>
          </cell>
          <cell r="F910">
            <v>3342360</v>
          </cell>
        </row>
        <row r="911">
          <cell r="C911">
            <v>903</v>
          </cell>
          <cell r="D911">
            <v>1991</v>
          </cell>
          <cell r="E911" t="str">
            <v>KITCHENER-WILMOT HYDRO INC.</v>
          </cell>
          <cell r="F911">
            <v>225735608</v>
          </cell>
        </row>
        <row r="912">
          <cell r="C912">
            <v>904</v>
          </cell>
          <cell r="D912">
            <v>1991</v>
          </cell>
          <cell r="E912" t="str">
            <v>LAKESHORE TOWNSHIP HEC</v>
          </cell>
          <cell r="F912">
            <v>1977132</v>
          </cell>
        </row>
        <row r="913">
          <cell r="C913">
            <v>905</v>
          </cell>
          <cell r="D913">
            <v>1991</v>
          </cell>
          <cell r="E913" t="str">
            <v>LINCOLN HYDRO-ELECTRIC COMMISSION</v>
          </cell>
          <cell r="F913">
            <v>2838522</v>
          </cell>
        </row>
        <row r="914">
          <cell r="C914">
            <v>906</v>
          </cell>
          <cell r="D914">
            <v>1991</v>
          </cell>
          <cell r="E914" t="str">
            <v>LONDON HYDRO UTILITIES SERVICES INC.</v>
          </cell>
          <cell r="F914">
            <v>156048621</v>
          </cell>
        </row>
        <row r="915">
          <cell r="C915">
            <v>907</v>
          </cell>
          <cell r="D915">
            <v>1991</v>
          </cell>
          <cell r="E915" t="str">
            <v>MARKHAM HYDRO DISTRIBUTION INC.</v>
          </cell>
          <cell r="F915">
            <v>132661000</v>
          </cell>
        </row>
        <row r="916">
          <cell r="C916">
            <v>908</v>
          </cell>
          <cell r="D916">
            <v>1991</v>
          </cell>
          <cell r="E916" t="str">
            <v>MARTINTOWN HYDRO SYSTEM</v>
          </cell>
          <cell r="F916">
            <v>89681</v>
          </cell>
        </row>
        <row r="917">
          <cell r="C917">
            <v>909</v>
          </cell>
          <cell r="D917">
            <v>1991</v>
          </cell>
          <cell r="E917" t="str">
            <v>MIDLAND POWER UTILITY CORPORATION</v>
          </cell>
          <cell r="F917">
            <v>13723256</v>
          </cell>
        </row>
        <row r="918">
          <cell r="C918">
            <v>910</v>
          </cell>
          <cell r="D918">
            <v>1991</v>
          </cell>
          <cell r="E918" t="str">
            <v>MILDMAY HYDRO-ELECTRIC COMMISSION</v>
          </cell>
          <cell r="F918">
            <v>530200</v>
          </cell>
        </row>
        <row r="919">
          <cell r="C919">
            <v>911</v>
          </cell>
          <cell r="D919">
            <v>1991</v>
          </cell>
          <cell r="E919" t="str">
            <v>MILTON HYDRO DISTRIBUTION INC.</v>
          </cell>
          <cell r="F919">
            <v>55317322</v>
          </cell>
        </row>
        <row r="920">
          <cell r="C920">
            <v>912</v>
          </cell>
          <cell r="D920">
            <v>1991</v>
          </cell>
          <cell r="E920" t="str">
            <v>NEPEAN HYDRO ELECTRIC COMMISSION</v>
          </cell>
          <cell r="F920">
            <v>56396052</v>
          </cell>
        </row>
        <row r="921">
          <cell r="C921">
            <v>913</v>
          </cell>
          <cell r="D921">
            <v>1991</v>
          </cell>
          <cell r="E921" t="str">
            <v>NA</v>
          </cell>
          <cell r="F921">
            <v>91143</v>
          </cell>
        </row>
        <row r="922">
          <cell r="C922">
            <v>914</v>
          </cell>
          <cell r="D922">
            <v>1991</v>
          </cell>
          <cell r="E922" t="str">
            <v>NEWMARKET HYDRO LTD.</v>
          </cell>
          <cell r="F922">
            <v>33853785</v>
          </cell>
        </row>
        <row r="923">
          <cell r="C923">
            <v>915</v>
          </cell>
          <cell r="D923">
            <v>1991</v>
          </cell>
          <cell r="E923" t="str">
            <v>NIAGARA FALLS HYDRO INC.</v>
          </cell>
          <cell r="F923">
            <v>90523952</v>
          </cell>
        </row>
        <row r="924">
          <cell r="C924">
            <v>916</v>
          </cell>
          <cell r="D924">
            <v>1991</v>
          </cell>
          <cell r="E924" t="str">
            <v>NIAGARA-ON-THE-LAKE HYDRO INC.</v>
          </cell>
          <cell r="F924">
            <v>28488099</v>
          </cell>
        </row>
        <row r="925">
          <cell r="C925">
            <v>917</v>
          </cell>
          <cell r="D925">
            <v>1991</v>
          </cell>
          <cell r="E925" t="str">
            <v>NORFOLK POWER DISTRIBUTION INC.</v>
          </cell>
          <cell r="F925">
            <v>402192</v>
          </cell>
        </row>
        <row r="926">
          <cell r="C926">
            <v>918</v>
          </cell>
          <cell r="D926">
            <v>1991</v>
          </cell>
          <cell r="E926" t="str">
            <v>NORTH BAY HYDRO DISTRIBUTION LIMITED</v>
          </cell>
          <cell r="F926">
            <v>92020569</v>
          </cell>
        </row>
        <row r="927">
          <cell r="C927">
            <v>919</v>
          </cell>
          <cell r="D927">
            <v>1991</v>
          </cell>
          <cell r="E927" t="str">
            <v>OAKVILLE HYDRO ELECTRICITY DISTRIBUTION INC.</v>
          </cell>
          <cell r="F927">
            <v>93308936</v>
          </cell>
        </row>
        <row r="928">
          <cell r="C928">
            <v>920</v>
          </cell>
          <cell r="D928">
            <v>1991</v>
          </cell>
          <cell r="E928" t="str">
            <v>ORANGEVILLE HYDRO LIMITED</v>
          </cell>
          <cell r="F928">
            <v>23524298</v>
          </cell>
        </row>
        <row r="929">
          <cell r="C929">
            <v>921</v>
          </cell>
          <cell r="D929">
            <v>1991</v>
          </cell>
          <cell r="E929" t="str">
            <v>ORILLIA POWER DISTRIBUTION CORPORATION</v>
          </cell>
          <cell r="F929">
            <v>37515446</v>
          </cell>
        </row>
        <row r="930">
          <cell r="C930">
            <v>922</v>
          </cell>
          <cell r="D930">
            <v>1991</v>
          </cell>
          <cell r="E930" t="str">
            <v>OSHAWA PUC NETWORKS INC.</v>
          </cell>
          <cell r="F930">
            <v>115069598</v>
          </cell>
        </row>
        <row r="931">
          <cell r="C931">
            <v>923</v>
          </cell>
          <cell r="D931">
            <v>1991</v>
          </cell>
          <cell r="E931" t="str">
            <v>PARRY SOUND POWER CORPORATION</v>
          </cell>
          <cell r="F931">
            <v>9799624</v>
          </cell>
        </row>
        <row r="932">
          <cell r="C932">
            <v>924</v>
          </cell>
          <cell r="D932">
            <v>1991</v>
          </cell>
          <cell r="E932" t="str">
            <v>PETERBOROUGH UTILITIES COMMISSION</v>
          </cell>
          <cell r="F932">
            <v>48396365</v>
          </cell>
        </row>
        <row r="933">
          <cell r="C933">
            <v>925</v>
          </cell>
          <cell r="D933">
            <v>1991</v>
          </cell>
          <cell r="E933" t="str">
            <v>POLICE VILLAGE OF APPLE HILL HYDRO SYSTEM</v>
          </cell>
          <cell r="F933">
            <v>84934</v>
          </cell>
        </row>
        <row r="934">
          <cell r="C934">
            <v>926</v>
          </cell>
          <cell r="D934">
            <v>1991</v>
          </cell>
          <cell r="E934" t="str">
            <v>POLICE VILLAGE OF AVONMORE HYDRO SYSTEM</v>
          </cell>
          <cell r="F934">
            <v>122667</v>
          </cell>
        </row>
        <row r="935">
          <cell r="C935">
            <v>927</v>
          </cell>
          <cell r="D935">
            <v>1991</v>
          </cell>
          <cell r="E935" t="str">
            <v>POLICE VILLAGE OF COMBER HYDRO SYSTEM</v>
          </cell>
          <cell r="F935">
            <v>255274</v>
          </cell>
        </row>
        <row r="936">
          <cell r="C936">
            <v>928</v>
          </cell>
          <cell r="D936">
            <v>1991</v>
          </cell>
          <cell r="E936" t="str">
            <v>POLICE VILLAGE OF DUBLIN HYDRO SYSTEM</v>
          </cell>
          <cell r="F936">
            <v>133471</v>
          </cell>
        </row>
        <row r="937">
          <cell r="C937">
            <v>929</v>
          </cell>
          <cell r="D937">
            <v>1991</v>
          </cell>
          <cell r="E937" t="str">
            <v>POLICE VILLAGE OF GRANTON HYDRO SYSTEM</v>
          </cell>
          <cell r="F937">
            <v>130898</v>
          </cell>
        </row>
        <row r="938">
          <cell r="C938">
            <v>930</v>
          </cell>
          <cell r="D938">
            <v>1991</v>
          </cell>
          <cell r="E938" t="str">
            <v>CHATHAM-KENT HYDRO INC.</v>
          </cell>
          <cell r="F938">
            <v>140844</v>
          </cell>
        </row>
        <row r="939">
          <cell r="C939">
            <v>931</v>
          </cell>
          <cell r="D939">
            <v>1991</v>
          </cell>
          <cell r="E939" t="str">
            <v>POLICE VILLAGE OF MOOREFIELD HYDRO SYSTEM</v>
          </cell>
          <cell r="F939">
            <v>135542</v>
          </cell>
        </row>
        <row r="940">
          <cell r="C940">
            <v>932</v>
          </cell>
          <cell r="D940">
            <v>1991</v>
          </cell>
          <cell r="E940" t="str">
            <v>POLICE VILLAGE OF PRICEVILLE HYDRO SYSTEM</v>
          </cell>
          <cell r="F940">
            <v>109673</v>
          </cell>
        </row>
        <row r="941">
          <cell r="C941">
            <v>933</v>
          </cell>
          <cell r="D941">
            <v>1991</v>
          </cell>
          <cell r="E941" t="str">
            <v>CANADIAN NIAGARA POWER INC.</v>
          </cell>
          <cell r="F941">
            <v>21730678</v>
          </cell>
        </row>
        <row r="942">
          <cell r="C942">
            <v>934</v>
          </cell>
          <cell r="D942">
            <v>1991</v>
          </cell>
          <cell r="E942" t="str">
            <v>CHATHAM-KENT HYDRO INC.</v>
          </cell>
          <cell r="F942">
            <v>25440428</v>
          </cell>
        </row>
        <row r="943">
          <cell r="C943">
            <v>935</v>
          </cell>
          <cell r="D943">
            <v>1991</v>
          </cell>
          <cell r="E943" t="str">
            <v>PUBLIC UTILITIES COMMISSION OF THE CITY OF BARRIE</v>
          </cell>
          <cell r="F943">
            <v>72361333</v>
          </cell>
        </row>
        <row r="944">
          <cell r="C944">
            <v>936</v>
          </cell>
          <cell r="D944">
            <v>1991</v>
          </cell>
          <cell r="E944" t="str">
            <v>PUBLIC UTILITIES COMMISSION OF THE CITY OF OWEN SOUND</v>
          </cell>
          <cell r="F944">
            <v>9555490</v>
          </cell>
        </row>
        <row r="945">
          <cell r="C945">
            <v>937</v>
          </cell>
          <cell r="D945">
            <v>1991</v>
          </cell>
          <cell r="E945" t="str">
            <v>PUBLIC UTILITIES COMMISSION OF THE CITY OF TRENTON</v>
          </cell>
          <cell r="F945">
            <v>10312218</v>
          </cell>
        </row>
        <row r="946">
          <cell r="C946">
            <v>938</v>
          </cell>
          <cell r="D946">
            <v>1991</v>
          </cell>
          <cell r="E946" t="str">
            <v>PUBLIC UTILITIES COMMISSION OF THE TOWN OF ALEXANDRIA</v>
          </cell>
          <cell r="F946">
            <v>2252118</v>
          </cell>
        </row>
        <row r="947">
          <cell r="C947">
            <v>939</v>
          </cell>
          <cell r="D947">
            <v>1991</v>
          </cell>
          <cell r="E947" t="str">
            <v>CHATHAM-KENT HYDRO INC.</v>
          </cell>
          <cell r="F947">
            <v>1121464</v>
          </cell>
        </row>
        <row r="948">
          <cell r="C948">
            <v>940</v>
          </cell>
          <cell r="D948">
            <v>1991</v>
          </cell>
          <cell r="E948" t="str">
            <v>PUBLIC UTILITIES COMMISSION OF THE TOWN OF CAMPBELLFORD</v>
          </cell>
          <cell r="F948">
            <v>2823184</v>
          </cell>
        </row>
        <row r="949">
          <cell r="C949">
            <v>941</v>
          </cell>
          <cell r="D949">
            <v>1991</v>
          </cell>
          <cell r="E949" t="str">
            <v>PUBLIC UTILITIES COMMISSION OF THE TOWN OF CHESLEY</v>
          </cell>
          <cell r="F949">
            <v>1513649</v>
          </cell>
        </row>
        <row r="950">
          <cell r="C950">
            <v>942</v>
          </cell>
          <cell r="D950">
            <v>1991</v>
          </cell>
          <cell r="E950" t="str">
            <v>LAKEFRONT UTILITIES INC.</v>
          </cell>
          <cell r="F950">
            <v>7562726</v>
          </cell>
        </row>
        <row r="951">
          <cell r="C951">
            <v>943</v>
          </cell>
          <cell r="D951">
            <v>1991</v>
          </cell>
          <cell r="E951" t="str">
            <v>CENTRE WELLINGTON HYDRO LTD.</v>
          </cell>
          <cell r="F951">
            <v>4211383</v>
          </cell>
        </row>
        <row r="952">
          <cell r="C952">
            <v>944</v>
          </cell>
          <cell r="D952">
            <v>1991</v>
          </cell>
          <cell r="E952" t="str">
            <v>WEST COAST HURON ENERGY INC.</v>
          </cell>
          <cell r="F952">
            <v>4155973</v>
          </cell>
        </row>
        <row r="953">
          <cell r="C953">
            <v>945</v>
          </cell>
          <cell r="D953">
            <v>1991</v>
          </cell>
          <cell r="E953" t="str">
            <v>ESPANOLA REGIONAL HYDRO DISTRIBUTION CORPORATION</v>
          </cell>
          <cell r="F953">
            <v>435609</v>
          </cell>
        </row>
        <row r="954">
          <cell r="C954">
            <v>946</v>
          </cell>
          <cell r="D954">
            <v>1991</v>
          </cell>
          <cell r="E954" t="str">
            <v>PUBLIC UTILITIES COMMISSION OF THE TOWN OF MITCHELL</v>
          </cell>
          <cell r="F954">
            <v>2075837</v>
          </cell>
        </row>
        <row r="955">
          <cell r="C955">
            <v>947</v>
          </cell>
          <cell r="D955">
            <v>1991</v>
          </cell>
          <cell r="E955" t="str">
            <v>WELLINGTON NORTH POWER INC.</v>
          </cell>
          <cell r="F955">
            <v>1999612</v>
          </cell>
        </row>
        <row r="956">
          <cell r="C956">
            <v>948</v>
          </cell>
          <cell r="D956">
            <v>1991</v>
          </cell>
          <cell r="E956" t="str">
            <v>PUBLIC UTILITIES COMMISSION OF THE TOWN OF PALMERSTON</v>
          </cell>
          <cell r="F956">
            <v>1116971</v>
          </cell>
        </row>
        <row r="957">
          <cell r="C957">
            <v>949</v>
          </cell>
          <cell r="D957">
            <v>1991</v>
          </cell>
          <cell r="E957" t="str">
            <v>BRANT COUNTY POWER INC.</v>
          </cell>
          <cell r="F957">
            <v>5328016</v>
          </cell>
        </row>
        <row r="958">
          <cell r="C958">
            <v>950</v>
          </cell>
          <cell r="D958">
            <v>1991</v>
          </cell>
          <cell r="E958" t="str">
            <v>PUBLIC UTILITIES COMMISSION OF THE TOWN OF PICTON</v>
          </cell>
          <cell r="F958">
            <v>2939202</v>
          </cell>
        </row>
        <row r="959">
          <cell r="C959">
            <v>951</v>
          </cell>
          <cell r="D959">
            <v>1991</v>
          </cell>
          <cell r="E959" t="str">
            <v>CHATHAM-KENT HYDRO INC.</v>
          </cell>
          <cell r="F959">
            <v>1298601</v>
          </cell>
        </row>
        <row r="960">
          <cell r="C960">
            <v>952</v>
          </cell>
          <cell r="D960">
            <v>1991</v>
          </cell>
          <cell r="E960" t="str">
            <v>PUBLIC UTILITIES COMMISSION OF THE TOWN OF SOUTHAMPTON</v>
          </cell>
          <cell r="F960">
            <v>2007237</v>
          </cell>
        </row>
        <row r="961">
          <cell r="C961">
            <v>953</v>
          </cell>
          <cell r="D961">
            <v>1991</v>
          </cell>
          <cell r="E961" t="str">
            <v>ESSEX POWERLINES CORPORATION</v>
          </cell>
          <cell r="F961">
            <v>5295115</v>
          </cell>
        </row>
        <row r="962">
          <cell r="C962">
            <v>954</v>
          </cell>
          <cell r="D962">
            <v>1991</v>
          </cell>
          <cell r="E962" t="str">
            <v>CHATHAM-KENT HYDRO INC.</v>
          </cell>
          <cell r="F962">
            <v>2211817</v>
          </cell>
        </row>
        <row r="963">
          <cell r="C963">
            <v>955</v>
          </cell>
          <cell r="D963">
            <v>1991</v>
          </cell>
          <cell r="E963" t="str">
            <v>PUBLIC UTILITIES COMMISSION OF THE TOWN OF WESTMINSTER</v>
          </cell>
          <cell r="F963">
            <v>1698916</v>
          </cell>
        </row>
        <row r="964">
          <cell r="C964">
            <v>956</v>
          </cell>
          <cell r="D964">
            <v>1991</v>
          </cell>
          <cell r="E964" t="str">
            <v>WELLINGTON NORTH POWER INC.</v>
          </cell>
          <cell r="F964">
            <v>938878</v>
          </cell>
        </row>
        <row r="965">
          <cell r="C965">
            <v>957</v>
          </cell>
          <cell r="D965">
            <v>1991</v>
          </cell>
          <cell r="E965" t="str">
            <v>PUBLIC UTILITIES COMMISSION OF THE VILLAGE OF BELMONT</v>
          </cell>
          <cell r="F965">
            <v>669617</v>
          </cell>
        </row>
        <row r="966">
          <cell r="C966">
            <v>958</v>
          </cell>
          <cell r="D966">
            <v>1991</v>
          </cell>
          <cell r="E966" t="str">
            <v>PUBLIC UTILITIES COMMISSION OF THE VILLAGE OF LANCASTER</v>
          </cell>
          <cell r="F966">
            <v>357860</v>
          </cell>
        </row>
        <row r="967">
          <cell r="C967">
            <v>959</v>
          </cell>
          <cell r="D967">
            <v>1991</v>
          </cell>
          <cell r="E967" t="str">
            <v>PUBLIC UTILITIES COMMISSION OF THE VILLAGE OF PORT MCNICOLL</v>
          </cell>
          <cell r="F967">
            <v>576437</v>
          </cell>
        </row>
        <row r="968">
          <cell r="C968">
            <v>960</v>
          </cell>
          <cell r="D968">
            <v>1991</v>
          </cell>
          <cell r="E968" t="str">
            <v>PUBLIC UTILITIES COMMISSION OF THE VILLAGE OF PORT STANLEY</v>
          </cell>
          <cell r="F968">
            <v>725597</v>
          </cell>
        </row>
        <row r="969">
          <cell r="C969">
            <v>961</v>
          </cell>
          <cell r="D969">
            <v>1991</v>
          </cell>
          <cell r="E969" t="str">
            <v>CHATHAM-KENT HYDRO INC.</v>
          </cell>
          <cell r="F969">
            <v>306964</v>
          </cell>
        </row>
        <row r="970">
          <cell r="C970">
            <v>962</v>
          </cell>
          <cell r="D970">
            <v>1991</v>
          </cell>
          <cell r="E970" t="str">
            <v>RIDEAU ST. LAWRENCE DISTRIBUTION INC.</v>
          </cell>
          <cell r="F970">
            <v>545426</v>
          </cell>
        </row>
        <row r="971">
          <cell r="C971">
            <v>963</v>
          </cell>
          <cell r="D971">
            <v>1991</v>
          </cell>
          <cell r="E971" t="str">
            <v>CHATHAM-KENT HYDRO INC.</v>
          </cell>
          <cell r="F971">
            <v>690592</v>
          </cell>
        </row>
        <row r="972">
          <cell r="C972">
            <v>964</v>
          </cell>
          <cell r="D972">
            <v>1991</v>
          </cell>
          <cell r="E972" t="str">
            <v>PUBLIC UTILITY COMMISSION OF THE VILLAGE OF WEST LORNE</v>
          </cell>
          <cell r="F972">
            <v>719618</v>
          </cell>
        </row>
        <row r="973">
          <cell r="C973">
            <v>965</v>
          </cell>
          <cell r="D973">
            <v>1991</v>
          </cell>
          <cell r="E973" t="str">
            <v>REMARA-BRECHIN HYDRO</v>
          </cell>
          <cell r="F973">
            <v>91615</v>
          </cell>
        </row>
        <row r="974">
          <cell r="C974">
            <v>966</v>
          </cell>
          <cell r="D974">
            <v>1991</v>
          </cell>
          <cell r="E974" t="str">
            <v>RENFREW HYDRO INC.</v>
          </cell>
          <cell r="F974">
            <v>10911224</v>
          </cell>
        </row>
        <row r="975">
          <cell r="C975">
            <v>967</v>
          </cell>
          <cell r="D975">
            <v>1991</v>
          </cell>
          <cell r="E975" t="str">
            <v>RICHMOND HILL HYDRO INC.</v>
          </cell>
          <cell r="F975">
            <v>77146205</v>
          </cell>
        </row>
        <row r="976">
          <cell r="C976">
            <v>968</v>
          </cell>
          <cell r="D976">
            <v>1991</v>
          </cell>
          <cell r="E976" t="str">
            <v>RIPLEY PUBLIC UTILITIES COMMISSION</v>
          </cell>
          <cell r="F976">
            <v>237433</v>
          </cell>
        </row>
        <row r="977">
          <cell r="C977">
            <v>969</v>
          </cell>
          <cell r="D977">
            <v>1991</v>
          </cell>
          <cell r="E977" t="str">
            <v>RODNEY PUBLIC UTILITIES COMMISSION</v>
          </cell>
          <cell r="F977">
            <v>208098</v>
          </cell>
        </row>
        <row r="978">
          <cell r="C978">
            <v>970</v>
          </cell>
          <cell r="D978">
            <v>1991</v>
          </cell>
          <cell r="E978" t="str">
            <v>SIOUX LOOKOUT HYDRO INC.</v>
          </cell>
          <cell r="F978">
            <v>3050848</v>
          </cell>
        </row>
        <row r="979">
          <cell r="C979">
            <v>971</v>
          </cell>
          <cell r="D979">
            <v>1991</v>
          </cell>
          <cell r="E979" t="str">
            <v>ST. CATHARINES HYDRO UTILITY SERVICES INC.</v>
          </cell>
          <cell r="F979">
            <v>61370525</v>
          </cell>
        </row>
        <row r="980">
          <cell r="C980">
            <v>972</v>
          </cell>
          <cell r="D980">
            <v>1991</v>
          </cell>
          <cell r="E980" t="str">
            <v>ST. THOMAS ENERGY INC.</v>
          </cell>
          <cell r="F980">
            <v>25585268</v>
          </cell>
        </row>
        <row r="981">
          <cell r="C981">
            <v>973</v>
          </cell>
          <cell r="D981">
            <v>1991</v>
          </cell>
          <cell r="E981" t="str">
            <v>FESTIVAL HYDRO INC.</v>
          </cell>
          <cell r="F981">
            <v>22538337</v>
          </cell>
        </row>
        <row r="982">
          <cell r="C982">
            <v>974</v>
          </cell>
          <cell r="D982">
            <v>1991</v>
          </cell>
          <cell r="E982" t="str">
            <v>MIDDLESEX POWER DISTRIBUTION CORPORATION</v>
          </cell>
          <cell r="F982">
            <v>3823843</v>
          </cell>
        </row>
        <row r="983">
          <cell r="C983">
            <v>975</v>
          </cell>
          <cell r="D983">
            <v>1991</v>
          </cell>
          <cell r="E983" t="str">
            <v>GREATER SUDBURY HYDRO INC.</v>
          </cell>
          <cell r="F983">
            <v>62762246</v>
          </cell>
        </row>
        <row r="984">
          <cell r="C984">
            <v>976</v>
          </cell>
          <cell r="D984">
            <v>1991</v>
          </cell>
          <cell r="E984" t="str">
            <v>TARA HYDRO-ELECTRIC SYSTEM</v>
          </cell>
          <cell r="F984">
            <v>330527</v>
          </cell>
        </row>
        <row r="985">
          <cell r="C985">
            <v>977</v>
          </cell>
          <cell r="D985">
            <v>1991</v>
          </cell>
          <cell r="E985" t="str">
            <v>TEESWATER HYDRO-ELECTRIC COMMISSION</v>
          </cell>
          <cell r="F985">
            <v>430389</v>
          </cell>
        </row>
        <row r="986">
          <cell r="C986">
            <v>978</v>
          </cell>
          <cell r="D986">
            <v>1991</v>
          </cell>
          <cell r="E986" t="str">
            <v>TERRACE BAY SUPERIOR WIRES INC.</v>
          </cell>
          <cell r="F986">
            <v>1252945</v>
          </cell>
        </row>
        <row r="987">
          <cell r="C987">
            <v>979</v>
          </cell>
          <cell r="D987">
            <v>1991</v>
          </cell>
          <cell r="E987" t="str">
            <v>ESPANOLA REGIONAL HYDRO DISTRIBUTION CORPORATION</v>
          </cell>
          <cell r="F987">
            <v>1968589</v>
          </cell>
        </row>
        <row r="988">
          <cell r="C988">
            <v>980</v>
          </cell>
          <cell r="D988">
            <v>1991</v>
          </cell>
          <cell r="E988" t="str">
            <v>COLLUS POWER CORPORATION</v>
          </cell>
          <cell r="F988">
            <v>6735635</v>
          </cell>
        </row>
        <row r="989">
          <cell r="C989">
            <v>981</v>
          </cell>
          <cell r="D989">
            <v>1991</v>
          </cell>
          <cell r="E989" t="str">
            <v>THUNDER BAY HYDRO ELECTRICITY DISTRIBUTION INC.</v>
          </cell>
          <cell r="F989">
            <v>68717021</v>
          </cell>
        </row>
        <row r="990">
          <cell r="C990">
            <v>982</v>
          </cell>
          <cell r="D990">
            <v>1991</v>
          </cell>
          <cell r="E990" t="str">
            <v>TILLSONBURG HYDRO INC.</v>
          </cell>
          <cell r="F990">
            <v>15204300</v>
          </cell>
        </row>
        <row r="991">
          <cell r="C991">
            <v>983</v>
          </cell>
          <cell r="D991">
            <v>1991</v>
          </cell>
          <cell r="E991" t="str">
            <v>TOWNSHIP OF MCGARRY HYDRO SYSTEM</v>
          </cell>
          <cell r="F991">
            <v>266042</v>
          </cell>
        </row>
        <row r="992">
          <cell r="C992">
            <v>984</v>
          </cell>
          <cell r="D992">
            <v>1991</v>
          </cell>
          <cell r="E992" t="str">
            <v>VILLAGE OF BARRY'S BAY HYDRO SYSTEM</v>
          </cell>
          <cell r="F992">
            <v>566065</v>
          </cell>
        </row>
        <row r="993">
          <cell r="C993">
            <v>985</v>
          </cell>
          <cell r="D993">
            <v>1991</v>
          </cell>
          <cell r="E993" t="str">
            <v>VILLAGE OF BLOOMFIELD HYDRO SYSTEM</v>
          </cell>
          <cell r="F993">
            <v>297618</v>
          </cell>
        </row>
        <row r="994">
          <cell r="C994">
            <v>986</v>
          </cell>
          <cell r="D994">
            <v>1991</v>
          </cell>
          <cell r="E994" t="str">
            <v>RIDEAU ST. LAWRENCE DISTRIBUTION INC.</v>
          </cell>
          <cell r="F994">
            <v>591883</v>
          </cell>
        </row>
        <row r="995">
          <cell r="C995">
            <v>987</v>
          </cell>
          <cell r="D995">
            <v>1991</v>
          </cell>
          <cell r="E995" t="str">
            <v>VILLAGE OF CHESTERVILLE HYDRO SYSTEM</v>
          </cell>
          <cell r="F995">
            <v>872714</v>
          </cell>
        </row>
        <row r="996">
          <cell r="C996">
            <v>988</v>
          </cell>
          <cell r="D996">
            <v>1991</v>
          </cell>
          <cell r="E996" t="str">
            <v>VILLAGE OF CREEMORE HYDRO SYSTEM</v>
          </cell>
          <cell r="F996">
            <v>489287</v>
          </cell>
        </row>
        <row r="997">
          <cell r="C997">
            <v>989</v>
          </cell>
          <cell r="D997">
            <v>1991</v>
          </cell>
          <cell r="E997" t="str">
            <v>CHATHAM-KENT HYDRO INC.</v>
          </cell>
          <cell r="F997">
            <v>180807</v>
          </cell>
        </row>
        <row r="998">
          <cell r="C998">
            <v>990</v>
          </cell>
          <cell r="D998">
            <v>1991</v>
          </cell>
          <cell r="E998" t="str">
            <v>VILLAGE OF FLESHERTON HYDRO SYSTEM</v>
          </cell>
          <cell r="F998">
            <v>329169</v>
          </cell>
        </row>
        <row r="999">
          <cell r="C999">
            <v>991</v>
          </cell>
          <cell r="D999">
            <v>1991</v>
          </cell>
          <cell r="E999" t="str">
            <v>RIDEAU ST. LAWRENCE DISTRIBUTION INC.</v>
          </cell>
          <cell r="F999">
            <v>748804</v>
          </cell>
        </row>
        <row r="1000">
          <cell r="C1000">
            <v>992</v>
          </cell>
          <cell r="D1000">
            <v>1991</v>
          </cell>
          <cell r="E1000" t="str">
            <v>VILLAGE OF LUCKNOW HYDRO SYSTEM</v>
          </cell>
          <cell r="F1000">
            <v>570056</v>
          </cell>
        </row>
        <row r="1001">
          <cell r="C1001">
            <v>993</v>
          </cell>
          <cell r="D1001">
            <v>1991</v>
          </cell>
          <cell r="E1001" t="str">
            <v>VILLAGE OF MAXVILLE HYDRO SYSTEM</v>
          </cell>
          <cell r="F1001">
            <v>381321</v>
          </cell>
        </row>
        <row r="1002">
          <cell r="C1002">
            <v>994</v>
          </cell>
          <cell r="D1002">
            <v>1991</v>
          </cell>
          <cell r="E1002" t="str">
            <v>WATERLOO NORTH HYDRO INC.</v>
          </cell>
          <cell r="F1002">
            <v>139210036</v>
          </cell>
        </row>
        <row r="1003">
          <cell r="C1003">
            <v>995</v>
          </cell>
          <cell r="D1003">
            <v>1991</v>
          </cell>
          <cell r="E1003" t="str">
            <v>WAUBAUSHENE PUBLIC UTILITIES COMMISSION</v>
          </cell>
          <cell r="F1003">
            <v>369349</v>
          </cell>
        </row>
        <row r="1004">
          <cell r="C1004">
            <v>996</v>
          </cell>
          <cell r="D1004">
            <v>1991</v>
          </cell>
          <cell r="E1004" t="str">
            <v>WELLAND HYDRO-ELECTRIC SYSTEM CORP.</v>
          </cell>
          <cell r="F1004">
            <v>37970634</v>
          </cell>
        </row>
        <row r="1005">
          <cell r="C1005">
            <v>997</v>
          </cell>
          <cell r="D1005">
            <v>1991</v>
          </cell>
          <cell r="E1005" t="str">
            <v>NA</v>
          </cell>
          <cell r="F1005">
            <v>563394</v>
          </cell>
        </row>
        <row r="1006">
          <cell r="C1006">
            <v>998</v>
          </cell>
          <cell r="D1006">
            <v>1991</v>
          </cell>
          <cell r="E1006" t="str">
            <v>WHITBY HYDRO ELECTRIC CORPORATION</v>
          </cell>
          <cell r="F1006">
            <v>86022048</v>
          </cell>
        </row>
        <row r="1007">
          <cell r="C1007">
            <v>999</v>
          </cell>
          <cell r="D1007">
            <v>1991</v>
          </cell>
          <cell r="E1007" t="str">
            <v>RIDEAU ST. LAWRENCE DISTRIBUTION INC.</v>
          </cell>
          <cell r="F1007">
            <v>160417</v>
          </cell>
        </row>
        <row r="1008">
          <cell r="C1008">
            <v>1000</v>
          </cell>
          <cell r="D1008">
            <v>1991</v>
          </cell>
          <cell r="E1008" t="str">
            <v>WINCHESTER HYDRO COMMISSION</v>
          </cell>
          <cell r="F1008">
            <v>1210388</v>
          </cell>
        </row>
        <row r="1009">
          <cell r="C1009">
            <v>1001</v>
          </cell>
          <cell r="D1009">
            <v>1991</v>
          </cell>
          <cell r="E1009" t="str">
            <v>ENWIN UTILITIES LTD.</v>
          </cell>
          <cell r="F1009">
            <v>102342171</v>
          </cell>
        </row>
        <row r="1010">
          <cell r="C1010">
            <v>1002</v>
          </cell>
          <cell r="D1010">
            <v>1991</v>
          </cell>
          <cell r="E1010" t="str">
            <v>WOODSTOCK HYDRO SERVICES INC.</v>
          </cell>
          <cell r="F1010">
            <v>28004122</v>
          </cell>
        </row>
        <row r="1011">
          <cell r="C1011">
            <v>1003</v>
          </cell>
          <cell r="F1011">
            <v>6605005248</v>
          </cell>
        </row>
        <row r="1012">
          <cell r="C1012">
            <v>1004</v>
          </cell>
          <cell r="F1012">
            <v>0</v>
          </cell>
        </row>
        <row r="1013">
          <cell r="C1013">
            <v>1005</v>
          </cell>
          <cell r="F1013">
            <v>0</v>
          </cell>
        </row>
        <row r="1014">
          <cell r="C1014">
            <v>1006</v>
          </cell>
          <cell r="F1014">
            <v>56864</v>
          </cell>
        </row>
        <row r="1015">
          <cell r="C1015">
            <v>1007</v>
          </cell>
          <cell r="F1015">
            <v>0</v>
          </cell>
        </row>
        <row r="1016">
          <cell r="C1016">
            <v>1008</v>
          </cell>
          <cell r="F1016">
            <v>0</v>
          </cell>
        </row>
        <row r="1017">
          <cell r="C1017">
            <v>1009</v>
          </cell>
          <cell r="F1017">
            <v>58540</v>
          </cell>
        </row>
        <row r="1018">
          <cell r="C1018">
            <v>1010</v>
          </cell>
          <cell r="F1018">
            <v>0</v>
          </cell>
        </row>
        <row r="1019">
          <cell r="C1019">
            <v>1011</v>
          </cell>
          <cell r="D1019">
            <v>1992</v>
          </cell>
          <cell r="E1019" t="str">
            <v>POWERSTREAM INC.</v>
          </cell>
          <cell r="F1019">
            <v>245737</v>
          </cell>
        </row>
        <row r="1020">
          <cell r="C1020">
            <v>1012</v>
          </cell>
          <cell r="D1020">
            <v>1992</v>
          </cell>
          <cell r="E1020" t="str">
            <v>POWERSTREAM INC.</v>
          </cell>
          <cell r="F1020">
            <v>9141209</v>
          </cell>
        </row>
        <row r="1021">
          <cell r="C1021">
            <v>1013</v>
          </cell>
          <cell r="D1021">
            <v>1992</v>
          </cell>
          <cell r="E1021" t="str">
            <v>POWERSTREAM INC.</v>
          </cell>
          <cell r="F1021">
            <v>3978899</v>
          </cell>
        </row>
        <row r="1022">
          <cell r="C1022">
            <v>1014</v>
          </cell>
          <cell r="D1022">
            <v>1992</v>
          </cell>
          <cell r="E1022" t="str">
            <v>BLUEWATER POWER DISTRIBUTION CORPORATION</v>
          </cell>
          <cell r="F1022">
            <v>317424</v>
          </cell>
        </row>
        <row r="1023">
          <cell r="C1023">
            <v>1015</v>
          </cell>
          <cell r="D1023">
            <v>1992</v>
          </cell>
          <cell r="E1023" t="str">
            <v>BLUEWATER POWER DISTRIBUTION CORPORATION</v>
          </cell>
          <cell r="F1023">
            <v>159262</v>
          </cell>
        </row>
        <row r="1024">
          <cell r="C1024">
            <v>1016</v>
          </cell>
          <cell r="D1024">
            <v>1992</v>
          </cell>
          <cell r="E1024" t="str">
            <v>BLUEWATER POWER DISTRIBUTION CORPORATION</v>
          </cell>
          <cell r="F1024">
            <v>730981</v>
          </cell>
        </row>
        <row r="1025">
          <cell r="C1025">
            <v>1017</v>
          </cell>
          <cell r="D1025">
            <v>1992</v>
          </cell>
          <cell r="E1025" t="str">
            <v>BLUEWATER POWER DISTRIBUTION CORPORATION</v>
          </cell>
          <cell r="F1025">
            <v>3145702</v>
          </cell>
        </row>
        <row r="1026">
          <cell r="C1026">
            <v>1018</v>
          </cell>
          <cell r="D1026">
            <v>1992</v>
          </cell>
          <cell r="E1026" t="str">
            <v>BLUEWATER POWER DISTRIBUTION CORPORATION</v>
          </cell>
          <cell r="F1026">
            <v>909588</v>
          </cell>
        </row>
        <row r="1027">
          <cell r="C1027">
            <v>1019</v>
          </cell>
          <cell r="D1027">
            <v>1992</v>
          </cell>
          <cell r="E1027" t="str">
            <v>COOPERATIVE HYDRO EMBRUN INC.</v>
          </cell>
          <cell r="F1027">
            <v>2092326</v>
          </cell>
        </row>
        <row r="1028">
          <cell r="C1028">
            <v>1020</v>
          </cell>
          <cell r="D1028">
            <v>1992</v>
          </cell>
          <cell r="E1028" t="str">
            <v>ENERSOURCE HYDRO MISSISSAUGA INC.</v>
          </cell>
          <cell r="F1028">
            <v>362534470</v>
          </cell>
        </row>
        <row r="1029">
          <cell r="C1029">
            <v>1021</v>
          </cell>
          <cell r="D1029">
            <v>1992</v>
          </cell>
          <cell r="E1029" t="str">
            <v>ERIE THAMES POWERLINES CORPORATION</v>
          </cell>
          <cell r="F1029">
            <v>1012250</v>
          </cell>
        </row>
        <row r="1030">
          <cell r="C1030">
            <v>1022</v>
          </cell>
          <cell r="D1030">
            <v>1992</v>
          </cell>
          <cell r="E1030" t="str">
            <v>ERIE THAMES POWERLINES CORPORATION</v>
          </cell>
          <cell r="F1030">
            <v>6336230</v>
          </cell>
        </row>
        <row r="1031">
          <cell r="C1031">
            <v>1023</v>
          </cell>
          <cell r="D1031">
            <v>1992</v>
          </cell>
          <cell r="E1031" t="str">
            <v>ERIE THAMES POWERLINES CORPORATION</v>
          </cell>
          <cell r="F1031">
            <v>1594433</v>
          </cell>
        </row>
        <row r="1032">
          <cell r="C1032">
            <v>1024</v>
          </cell>
          <cell r="D1032">
            <v>1992</v>
          </cell>
          <cell r="E1032" t="str">
            <v>ERIE THAMES POWERLINES CORPORATION</v>
          </cell>
          <cell r="F1032">
            <v>404571</v>
          </cell>
        </row>
        <row r="1033">
          <cell r="C1033">
            <v>1025</v>
          </cell>
          <cell r="D1033">
            <v>1992</v>
          </cell>
          <cell r="E1033" t="str">
            <v>ERIE THAMES POWERLINES CORPORATION</v>
          </cell>
          <cell r="F1033">
            <v>1028295</v>
          </cell>
        </row>
        <row r="1034">
          <cell r="C1034">
            <v>1026</v>
          </cell>
          <cell r="D1034">
            <v>1992</v>
          </cell>
          <cell r="E1034" t="str">
            <v>FESTIVAL HYDRO INC.</v>
          </cell>
          <cell r="F1034">
            <v>429405</v>
          </cell>
        </row>
        <row r="1035">
          <cell r="C1035">
            <v>1027</v>
          </cell>
          <cell r="D1035">
            <v>1992</v>
          </cell>
          <cell r="E1035" t="str">
            <v>FESTIVAL HYDRO INC.</v>
          </cell>
          <cell r="F1035">
            <v>127111</v>
          </cell>
        </row>
        <row r="1036">
          <cell r="C1036">
            <v>1028</v>
          </cell>
          <cell r="D1036">
            <v>1992</v>
          </cell>
          <cell r="E1036" t="str">
            <v>FESTIVAL HYDRO INC.</v>
          </cell>
          <cell r="F1036">
            <v>453090</v>
          </cell>
        </row>
        <row r="1037">
          <cell r="C1037">
            <v>1029</v>
          </cell>
          <cell r="D1037">
            <v>1992</v>
          </cell>
          <cell r="E1037" t="str">
            <v>FESTIVAL HYDRO INC.</v>
          </cell>
          <cell r="F1037">
            <v>1209050</v>
          </cell>
        </row>
        <row r="1038">
          <cell r="C1038">
            <v>1030</v>
          </cell>
          <cell r="D1038">
            <v>1992</v>
          </cell>
          <cell r="E1038" t="str">
            <v>FESTIVAL HYDRO INC.</v>
          </cell>
          <cell r="F1038">
            <v>2751663</v>
          </cell>
        </row>
        <row r="1039">
          <cell r="C1039">
            <v>1031</v>
          </cell>
          <cell r="D1039">
            <v>1992</v>
          </cell>
          <cell r="E1039" t="str">
            <v>FESTIVAL HYDRO INC.</v>
          </cell>
          <cell r="F1039">
            <v>495342</v>
          </cell>
        </row>
        <row r="1040">
          <cell r="C1040">
            <v>1032</v>
          </cell>
          <cell r="D1040">
            <v>1992</v>
          </cell>
          <cell r="E1040" t="str">
            <v>GEORGIAN BAY ENERGY INC.</v>
          </cell>
          <cell r="F1040">
            <v>187921</v>
          </cell>
        </row>
        <row r="1041">
          <cell r="C1041">
            <v>1033</v>
          </cell>
          <cell r="D1041">
            <v>1992</v>
          </cell>
          <cell r="E1041" t="str">
            <v>GREATER SUDBURY HYDRO INC.</v>
          </cell>
          <cell r="F1041">
            <v>2120191</v>
          </cell>
        </row>
        <row r="1042">
          <cell r="C1042">
            <v>1034</v>
          </cell>
          <cell r="D1042">
            <v>1992</v>
          </cell>
          <cell r="E1042" t="str">
            <v>GREATER SUDBURY HYDRO INC.</v>
          </cell>
          <cell r="F1042">
            <v>916950</v>
          </cell>
        </row>
        <row r="1043">
          <cell r="C1043">
            <v>1035</v>
          </cell>
          <cell r="D1043">
            <v>1992</v>
          </cell>
          <cell r="E1043" t="str">
            <v>GUELPH HYDRO ELECTRIC SYSTEMS INC.</v>
          </cell>
          <cell r="F1043">
            <v>587034</v>
          </cell>
        </row>
        <row r="1044">
          <cell r="C1044">
            <v>1036</v>
          </cell>
          <cell r="D1044">
            <v>1992</v>
          </cell>
          <cell r="E1044" t="str">
            <v>HALDIMAND COUNTY HYDRO INC.</v>
          </cell>
          <cell r="F1044">
            <v>4493780</v>
          </cell>
        </row>
        <row r="1045">
          <cell r="C1045">
            <v>1037</v>
          </cell>
          <cell r="D1045">
            <v>1992</v>
          </cell>
          <cell r="E1045" t="str">
            <v>HALDIMAND COUNTY HYDRO INC.</v>
          </cell>
          <cell r="F1045">
            <v>5019134</v>
          </cell>
        </row>
        <row r="1046">
          <cell r="C1046">
            <v>1038</v>
          </cell>
          <cell r="D1046">
            <v>1992</v>
          </cell>
          <cell r="E1046" t="str">
            <v>HORIZON UTILITIES CORPORATION</v>
          </cell>
          <cell r="F1046">
            <v>11387983</v>
          </cell>
        </row>
        <row r="1047">
          <cell r="C1047">
            <v>1039</v>
          </cell>
          <cell r="D1047">
            <v>1992</v>
          </cell>
          <cell r="E1047" t="str">
            <v>HORIZON UTILITIES CORPORATION</v>
          </cell>
          <cell r="F1047">
            <v>1766166</v>
          </cell>
        </row>
        <row r="1048">
          <cell r="C1048">
            <v>1040</v>
          </cell>
          <cell r="D1048">
            <v>1992</v>
          </cell>
          <cell r="E1048" t="str">
            <v>HORIZON UTILITIES CORPORATION</v>
          </cell>
          <cell r="F1048">
            <v>30943533</v>
          </cell>
        </row>
        <row r="1049">
          <cell r="C1049">
            <v>1041</v>
          </cell>
          <cell r="D1049">
            <v>1992</v>
          </cell>
          <cell r="E1049" t="str">
            <v>HORIZON UTILITIES CORPORATION</v>
          </cell>
          <cell r="F1049">
            <v>159295864</v>
          </cell>
        </row>
        <row r="1050">
          <cell r="C1050">
            <v>1042</v>
          </cell>
          <cell r="D1050">
            <v>1992</v>
          </cell>
          <cell r="E1050" t="str">
            <v>HORIZON UTILITIES CORPORATION</v>
          </cell>
          <cell r="F1050">
            <v>65457618</v>
          </cell>
        </row>
        <row r="1051">
          <cell r="C1051">
            <v>1043</v>
          </cell>
          <cell r="D1051">
            <v>1992</v>
          </cell>
          <cell r="E1051" t="str">
            <v>HYDRO ONE NETWORKS INC.</v>
          </cell>
          <cell r="F1051">
            <v>328985</v>
          </cell>
        </row>
        <row r="1052">
          <cell r="C1052">
            <v>1044</v>
          </cell>
          <cell r="D1052">
            <v>1992</v>
          </cell>
          <cell r="E1052" t="str">
            <v>HYDRO ONE NETWORKS INC.</v>
          </cell>
          <cell r="F1052">
            <v>77854</v>
          </cell>
        </row>
        <row r="1053">
          <cell r="C1053">
            <v>1045</v>
          </cell>
          <cell r="D1053">
            <v>1992</v>
          </cell>
          <cell r="E1053" t="str">
            <v>HYDRO ONE NETWORKS INC.</v>
          </cell>
          <cell r="F1053">
            <v>4631536</v>
          </cell>
        </row>
        <row r="1054">
          <cell r="C1054">
            <v>1046</v>
          </cell>
          <cell r="D1054">
            <v>1992</v>
          </cell>
          <cell r="E1054" t="str">
            <v>HYDRO ONE NETWORKS INC.</v>
          </cell>
          <cell r="F1054">
            <v>413727</v>
          </cell>
        </row>
        <row r="1055">
          <cell r="C1055">
            <v>1047</v>
          </cell>
          <cell r="D1055">
            <v>1992</v>
          </cell>
          <cell r="E1055" t="str">
            <v>HYDRO ONE NETWORKS INC.</v>
          </cell>
          <cell r="F1055">
            <v>845324</v>
          </cell>
        </row>
        <row r="1056">
          <cell r="C1056">
            <v>1048</v>
          </cell>
          <cell r="D1056">
            <v>1992</v>
          </cell>
          <cell r="E1056" t="str">
            <v>HYDRO ONE NETWORKS INC.</v>
          </cell>
          <cell r="F1056">
            <v>379734</v>
          </cell>
        </row>
        <row r="1057">
          <cell r="C1057">
            <v>1049</v>
          </cell>
          <cell r="D1057">
            <v>1992</v>
          </cell>
          <cell r="E1057" t="str">
            <v>HYDRO ONE NETWORKS INC.</v>
          </cell>
          <cell r="F1057">
            <v>2249998</v>
          </cell>
        </row>
        <row r="1058">
          <cell r="C1058">
            <v>1050</v>
          </cell>
          <cell r="D1058">
            <v>1992</v>
          </cell>
          <cell r="E1058" t="str">
            <v>HYDRO ONE NETWORKS INC.</v>
          </cell>
          <cell r="F1058">
            <v>2687924</v>
          </cell>
        </row>
        <row r="1059">
          <cell r="C1059">
            <v>1051</v>
          </cell>
          <cell r="D1059">
            <v>1992</v>
          </cell>
          <cell r="E1059" t="str">
            <v>HYDRO ONE NETWORKS INC.</v>
          </cell>
          <cell r="F1059">
            <v>12665400</v>
          </cell>
        </row>
        <row r="1060">
          <cell r="C1060">
            <v>1052</v>
          </cell>
          <cell r="D1060">
            <v>1992</v>
          </cell>
          <cell r="E1060" t="str">
            <v>HYDRO ONE NETWORKS INC.</v>
          </cell>
          <cell r="F1060">
            <v>5788380</v>
          </cell>
        </row>
        <row r="1061">
          <cell r="C1061">
            <v>1053</v>
          </cell>
          <cell r="D1061">
            <v>1992</v>
          </cell>
          <cell r="E1061" t="str">
            <v>HYDRO ONE NETWORKS INC.</v>
          </cell>
          <cell r="F1061">
            <v>844194</v>
          </cell>
        </row>
        <row r="1062">
          <cell r="C1062">
            <v>1054</v>
          </cell>
          <cell r="D1062">
            <v>1992</v>
          </cell>
          <cell r="E1062" t="str">
            <v>HYDRO ONE NETWORKS INC.</v>
          </cell>
          <cell r="F1062">
            <v>1392500</v>
          </cell>
        </row>
        <row r="1063">
          <cell r="C1063">
            <v>1055</v>
          </cell>
          <cell r="D1063">
            <v>1992</v>
          </cell>
          <cell r="E1063" t="str">
            <v>HYDRO ONE NETWORKS INC.</v>
          </cell>
          <cell r="F1063">
            <v>451785</v>
          </cell>
        </row>
        <row r="1064">
          <cell r="C1064">
            <v>1056</v>
          </cell>
          <cell r="D1064">
            <v>1992</v>
          </cell>
          <cell r="E1064" t="str">
            <v>HYDRO ONE NETWORKS INC.</v>
          </cell>
          <cell r="F1064">
            <v>4807333</v>
          </cell>
        </row>
        <row r="1065">
          <cell r="C1065">
            <v>1057</v>
          </cell>
          <cell r="D1065">
            <v>1992</v>
          </cell>
          <cell r="E1065" t="str">
            <v>HYDRO ONE NETWORKS INC.</v>
          </cell>
          <cell r="F1065">
            <v>688493</v>
          </cell>
        </row>
        <row r="1066">
          <cell r="C1066">
            <v>1058</v>
          </cell>
          <cell r="D1066">
            <v>1992</v>
          </cell>
          <cell r="E1066" t="str">
            <v>HYDRO ONE NETWORKS INC.</v>
          </cell>
          <cell r="F1066">
            <v>3277989</v>
          </cell>
        </row>
        <row r="1067">
          <cell r="C1067">
            <v>1059</v>
          </cell>
          <cell r="D1067">
            <v>1992</v>
          </cell>
          <cell r="E1067" t="str">
            <v>HYDRO ONE NETWORKS INC.</v>
          </cell>
          <cell r="F1067">
            <v>604521</v>
          </cell>
        </row>
        <row r="1068">
          <cell r="C1068">
            <v>1060</v>
          </cell>
          <cell r="D1068">
            <v>1992</v>
          </cell>
          <cell r="E1068" t="str">
            <v>HYDRO ONE NETWORKS INC.</v>
          </cell>
          <cell r="F1068">
            <v>906144</v>
          </cell>
        </row>
        <row r="1069">
          <cell r="C1069">
            <v>1061</v>
          </cell>
          <cell r="D1069">
            <v>1992</v>
          </cell>
          <cell r="E1069" t="str">
            <v>HYDRO ONE NETWORKS INC.</v>
          </cell>
          <cell r="F1069">
            <v>1500781</v>
          </cell>
        </row>
        <row r="1070">
          <cell r="C1070">
            <v>1062</v>
          </cell>
          <cell r="D1070">
            <v>1992</v>
          </cell>
          <cell r="E1070" t="str">
            <v>HYDRO ONE NETWORKS INC.</v>
          </cell>
          <cell r="F1070">
            <v>2268261</v>
          </cell>
        </row>
        <row r="1071">
          <cell r="C1071">
            <v>1063</v>
          </cell>
          <cell r="D1071">
            <v>1992</v>
          </cell>
          <cell r="E1071" t="str">
            <v>HYDRO ONE NETWORKS INC.</v>
          </cell>
          <cell r="F1071">
            <v>1138704</v>
          </cell>
        </row>
        <row r="1072">
          <cell r="C1072">
            <v>1064</v>
          </cell>
          <cell r="D1072">
            <v>1992</v>
          </cell>
          <cell r="E1072" t="str">
            <v>HYDRO ONE NETWORKS INC.</v>
          </cell>
          <cell r="F1072">
            <v>1797818</v>
          </cell>
        </row>
        <row r="1073">
          <cell r="C1073">
            <v>1065</v>
          </cell>
          <cell r="D1073">
            <v>1992</v>
          </cell>
          <cell r="E1073" t="str">
            <v>HYDRO ONE NETWORKS INC.</v>
          </cell>
          <cell r="F1073">
            <v>1813947</v>
          </cell>
        </row>
        <row r="1074">
          <cell r="C1074">
            <v>1066</v>
          </cell>
          <cell r="D1074">
            <v>1992</v>
          </cell>
          <cell r="E1074" t="str">
            <v>HYDRO ONE NETWORKS INC.</v>
          </cell>
          <cell r="F1074">
            <v>1042144</v>
          </cell>
        </row>
        <row r="1075">
          <cell r="C1075">
            <v>1067</v>
          </cell>
          <cell r="D1075">
            <v>1992</v>
          </cell>
          <cell r="E1075" t="str">
            <v>HYDRO ONE NETWORKS INC.</v>
          </cell>
          <cell r="F1075">
            <v>1320654</v>
          </cell>
        </row>
        <row r="1076">
          <cell r="C1076">
            <v>1068</v>
          </cell>
          <cell r="D1076">
            <v>1992</v>
          </cell>
          <cell r="E1076" t="str">
            <v>HYDRO ONE NETWORKS INC.</v>
          </cell>
          <cell r="F1076">
            <v>838855</v>
          </cell>
        </row>
        <row r="1077">
          <cell r="C1077">
            <v>1069</v>
          </cell>
          <cell r="D1077">
            <v>1992</v>
          </cell>
          <cell r="E1077" t="str">
            <v>HYDRO ONE NETWORKS INC.</v>
          </cell>
          <cell r="F1077">
            <v>769918</v>
          </cell>
        </row>
        <row r="1078">
          <cell r="C1078">
            <v>1070</v>
          </cell>
          <cell r="D1078">
            <v>1992</v>
          </cell>
          <cell r="E1078" t="str">
            <v>HYDRO ONE NETWORKS INC.</v>
          </cell>
          <cell r="F1078">
            <v>533277</v>
          </cell>
        </row>
        <row r="1079">
          <cell r="C1079">
            <v>1071</v>
          </cell>
          <cell r="D1079">
            <v>1992</v>
          </cell>
          <cell r="E1079" t="str">
            <v>HYDRO ONE NETWORKS INC.</v>
          </cell>
          <cell r="F1079">
            <v>645138</v>
          </cell>
        </row>
        <row r="1080">
          <cell r="C1080">
            <v>1072</v>
          </cell>
          <cell r="D1080">
            <v>1992</v>
          </cell>
          <cell r="E1080" t="str">
            <v>HYDRO ONE NETWORKS INC.</v>
          </cell>
          <cell r="F1080">
            <v>132751</v>
          </cell>
        </row>
        <row r="1081">
          <cell r="C1081">
            <v>1073</v>
          </cell>
          <cell r="D1081">
            <v>1992</v>
          </cell>
          <cell r="E1081" t="str">
            <v>HYDRO ONE NETWORKS INC.</v>
          </cell>
          <cell r="F1081">
            <v>615435</v>
          </cell>
        </row>
        <row r="1082">
          <cell r="C1082">
            <v>1074</v>
          </cell>
          <cell r="D1082">
            <v>1992</v>
          </cell>
          <cell r="E1082" t="str">
            <v>HYDRO ONE NETWORKS INC.</v>
          </cell>
          <cell r="F1082">
            <v>550223</v>
          </cell>
        </row>
        <row r="1083">
          <cell r="C1083">
            <v>1075</v>
          </cell>
          <cell r="D1083">
            <v>1992</v>
          </cell>
          <cell r="E1083" t="str">
            <v>HYDRO ONE NETWORKS INC.</v>
          </cell>
          <cell r="F1083">
            <v>231095</v>
          </cell>
        </row>
        <row r="1084">
          <cell r="C1084">
            <v>1076</v>
          </cell>
          <cell r="D1084">
            <v>1992</v>
          </cell>
          <cell r="E1084" t="str">
            <v>HYDRO ONE NETWORKS INC.</v>
          </cell>
          <cell r="F1084">
            <v>12406329</v>
          </cell>
        </row>
        <row r="1085">
          <cell r="C1085">
            <v>1077</v>
          </cell>
          <cell r="D1085">
            <v>1992</v>
          </cell>
          <cell r="E1085" t="str">
            <v>HYDRO ONE NETWORKS INC.</v>
          </cell>
          <cell r="F1085">
            <v>142687</v>
          </cell>
        </row>
        <row r="1086">
          <cell r="C1086">
            <v>1078</v>
          </cell>
          <cell r="D1086">
            <v>1992</v>
          </cell>
          <cell r="E1086" t="str">
            <v>HYDRO ONE NETWORKS INC.</v>
          </cell>
          <cell r="F1086">
            <v>774036</v>
          </cell>
        </row>
        <row r="1087">
          <cell r="C1087">
            <v>1079</v>
          </cell>
          <cell r="D1087">
            <v>1992</v>
          </cell>
          <cell r="E1087" t="str">
            <v>HYDRO ONE NETWORKS INC.</v>
          </cell>
          <cell r="F1087">
            <v>875932</v>
          </cell>
        </row>
        <row r="1088">
          <cell r="C1088">
            <v>1080</v>
          </cell>
          <cell r="D1088">
            <v>1992</v>
          </cell>
          <cell r="E1088" t="str">
            <v>HYDRO ONE NETWORKS INC.</v>
          </cell>
          <cell r="F1088">
            <v>913726</v>
          </cell>
        </row>
        <row r="1089">
          <cell r="C1089">
            <v>1081</v>
          </cell>
          <cell r="D1089">
            <v>1992</v>
          </cell>
          <cell r="E1089" t="str">
            <v>HYDRO ONE NETWORKS INC.</v>
          </cell>
          <cell r="F1089">
            <v>3300483</v>
          </cell>
        </row>
        <row r="1090">
          <cell r="C1090">
            <v>1082</v>
          </cell>
          <cell r="D1090">
            <v>1992</v>
          </cell>
          <cell r="E1090" t="str">
            <v>HYDRO ONE NETWORKS INC.</v>
          </cell>
          <cell r="F1090">
            <v>822394</v>
          </cell>
        </row>
        <row r="1091">
          <cell r="C1091">
            <v>1083</v>
          </cell>
          <cell r="D1091">
            <v>1992</v>
          </cell>
          <cell r="E1091" t="str">
            <v>HYDRO ONE NETWORKS INC.</v>
          </cell>
          <cell r="F1091">
            <v>1868121</v>
          </cell>
        </row>
        <row r="1092">
          <cell r="C1092">
            <v>1084</v>
          </cell>
          <cell r="D1092">
            <v>1992</v>
          </cell>
          <cell r="E1092" t="str">
            <v>HYDRO ONE NETWORKS INC.</v>
          </cell>
          <cell r="F1092">
            <v>3854589</v>
          </cell>
        </row>
        <row r="1093">
          <cell r="C1093">
            <v>1085</v>
          </cell>
          <cell r="D1093">
            <v>1992</v>
          </cell>
          <cell r="E1093" t="str">
            <v>HYDRO ONE NETWORKS INC.</v>
          </cell>
          <cell r="F1093">
            <v>692579</v>
          </cell>
        </row>
        <row r="1094">
          <cell r="C1094">
            <v>1086</v>
          </cell>
          <cell r="D1094">
            <v>1992</v>
          </cell>
          <cell r="E1094" t="str">
            <v>HYDRO ONE NETWORKS INC.</v>
          </cell>
          <cell r="F1094">
            <v>832527</v>
          </cell>
        </row>
        <row r="1095">
          <cell r="C1095">
            <v>1087</v>
          </cell>
          <cell r="D1095">
            <v>1992</v>
          </cell>
          <cell r="E1095" t="str">
            <v>HYDRO ONE NETWORKS INC.</v>
          </cell>
          <cell r="F1095">
            <v>2225861</v>
          </cell>
        </row>
        <row r="1096">
          <cell r="C1096">
            <v>1088</v>
          </cell>
          <cell r="D1096">
            <v>1992</v>
          </cell>
          <cell r="E1096" t="str">
            <v>HYDRO ONE NETWORKS INC.</v>
          </cell>
          <cell r="F1096">
            <v>5460648</v>
          </cell>
        </row>
        <row r="1097">
          <cell r="C1097">
            <v>1089</v>
          </cell>
          <cell r="D1097">
            <v>1992</v>
          </cell>
          <cell r="E1097" t="str">
            <v>HYDRO ONE NETWORKS INC.</v>
          </cell>
          <cell r="F1097">
            <v>279917</v>
          </cell>
        </row>
        <row r="1098">
          <cell r="C1098">
            <v>1090</v>
          </cell>
          <cell r="D1098">
            <v>1992</v>
          </cell>
          <cell r="E1098" t="str">
            <v>HYDRO ONE NETWORKS INC.</v>
          </cell>
          <cell r="F1098">
            <v>312499</v>
          </cell>
        </row>
        <row r="1099">
          <cell r="C1099">
            <v>1091</v>
          </cell>
          <cell r="D1099">
            <v>1992</v>
          </cell>
          <cell r="E1099" t="str">
            <v>HYDRO ONE NETWORKS INC.</v>
          </cell>
          <cell r="F1099">
            <v>3739857</v>
          </cell>
        </row>
        <row r="1100">
          <cell r="C1100">
            <v>1092</v>
          </cell>
          <cell r="D1100">
            <v>1992</v>
          </cell>
          <cell r="E1100" t="str">
            <v>HYDRO ONE NETWORKS INC.</v>
          </cell>
          <cell r="F1100">
            <v>918125</v>
          </cell>
        </row>
        <row r="1101">
          <cell r="C1101">
            <v>1093</v>
          </cell>
          <cell r="D1101">
            <v>1992</v>
          </cell>
          <cell r="E1101" t="str">
            <v>HYDRO ONE NETWORKS INC.</v>
          </cell>
          <cell r="F1101">
            <v>645874</v>
          </cell>
        </row>
        <row r="1102">
          <cell r="C1102">
            <v>1094</v>
          </cell>
          <cell r="D1102">
            <v>1992</v>
          </cell>
          <cell r="E1102" t="str">
            <v>HYDRO ONE NETWORKS INC.</v>
          </cell>
          <cell r="F1102">
            <v>5232881</v>
          </cell>
        </row>
        <row r="1103">
          <cell r="C1103">
            <v>1095</v>
          </cell>
          <cell r="D1103">
            <v>1992</v>
          </cell>
          <cell r="E1103" t="str">
            <v>HYDRO ONE NETWORKS INC.</v>
          </cell>
          <cell r="F1103">
            <v>599467</v>
          </cell>
        </row>
        <row r="1104">
          <cell r="C1104">
            <v>1096</v>
          </cell>
          <cell r="D1104">
            <v>1992</v>
          </cell>
          <cell r="E1104" t="str">
            <v>HYDRO ONE NETWORKS INC.</v>
          </cell>
          <cell r="F1104">
            <v>1022649</v>
          </cell>
        </row>
        <row r="1105">
          <cell r="C1105">
            <v>1097</v>
          </cell>
          <cell r="D1105">
            <v>1992</v>
          </cell>
          <cell r="E1105" t="str">
            <v>HYDRO ONE NETWORKS INC.</v>
          </cell>
          <cell r="F1105">
            <v>1016844</v>
          </cell>
        </row>
        <row r="1106">
          <cell r="C1106">
            <v>1098</v>
          </cell>
          <cell r="D1106">
            <v>1992</v>
          </cell>
          <cell r="E1106" t="str">
            <v>HYDRO ONE NETWORKS INC.</v>
          </cell>
          <cell r="F1106">
            <v>3749266</v>
          </cell>
        </row>
        <row r="1107">
          <cell r="C1107">
            <v>1099</v>
          </cell>
          <cell r="D1107">
            <v>1992</v>
          </cell>
          <cell r="E1107" t="str">
            <v>HYDRO ONE NETWORKS INC.</v>
          </cell>
          <cell r="F1107">
            <v>1925620</v>
          </cell>
        </row>
        <row r="1108">
          <cell r="C1108">
            <v>1100</v>
          </cell>
          <cell r="D1108">
            <v>1992</v>
          </cell>
          <cell r="E1108" t="str">
            <v>HYDRO ONE NETWORKS INC.</v>
          </cell>
          <cell r="F1108">
            <v>3137544</v>
          </cell>
        </row>
        <row r="1109">
          <cell r="C1109">
            <v>1101</v>
          </cell>
          <cell r="D1109">
            <v>1992</v>
          </cell>
          <cell r="E1109" t="str">
            <v>HYDRO ONE NETWORKS INC.</v>
          </cell>
          <cell r="F1109">
            <v>2127933</v>
          </cell>
        </row>
        <row r="1110">
          <cell r="C1110">
            <v>1102</v>
          </cell>
          <cell r="D1110">
            <v>1992</v>
          </cell>
          <cell r="E1110" t="str">
            <v>HYDRO ONE NETWORKS INC.</v>
          </cell>
          <cell r="F1110">
            <v>927148</v>
          </cell>
        </row>
        <row r="1111">
          <cell r="C1111">
            <v>1103</v>
          </cell>
          <cell r="D1111">
            <v>1992</v>
          </cell>
          <cell r="E1111" t="str">
            <v>HYDRO ONE NETWORKS INC.</v>
          </cell>
          <cell r="F1111">
            <v>601496</v>
          </cell>
        </row>
        <row r="1112">
          <cell r="C1112">
            <v>1104</v>
          </cell>
          <cell r="D1112">
            <v>1992</v>
          </cell>
          <cell r="E1112" t="str">
            <v>HYDRO ONE NETWORKS INC.</v>
          </cell>
          <cell r="F1112">
            <v>315314</v>
          </cell>
        </row>
        <row r="1113">
          <cell r="C1113">
            <v>1105</v>
          </cell>
          <cell r="D1113">
            <v>1992</v>
          </cell>
          <cell r="E1113" t="str">
            <v>HYDRO ONE NETWORKS INC.</v>
          </cell>
          <cell r="F1113">
            <v>664938</v>
          </cell>
        </row>
        <row r="1114">
          <cell r="C1114">
            <v>1106</v>
          </cell>
          <cell r="D1114">
            <v>1992</v>
          </cell>
          <cell r="E1114" t="str">
            <v>HYDRO ONE NETWORKS INC.</v>
          </cell>
          <cell r="F1114">
            <v>112256</v>
          </cell>
        </row>
        <row r="1115">
          <cell r="C1115">
            <v>1107</v>
          </cell>
          <cell r="D1115">
            <v>1992</v>
          </cell>
          <cell r="E1115" t="str">
            <v>HYDRO ONE NETWORKS INC.</v>
          </cell>
          <cell r="F1115">
            <v>10035875</v>
          </cell>
        </row>
        <row r="1116">
          <cell r="C1116">
            <v>1108</v>
          </cell>
          <cell r="D1116">
            <v>1992</v>
          </cell>
          <cell r="E1116" t="str">
            <v>HYDRO ONE NETWORKS INC.</v>
          </cell>
          <cell r="F1116">
            <v>571750</v>
          </cell>
        </row>
        <row r="1117">
          <cell r="C1117">
            <v>1109</v>
          </cell>
          <cell r="D1117">
            <v>1992</v>
          </cell>
          <cell r="E1117" t="str">
            <v>HYDRO ONE NETWORKS INC.</v>
          </cell>
          <cell r="F1117">
            <v>916744</v>
          </cell>
        </row>
        <row r="1118">
          <cell r="C1118">
            <v>1110</v>
          </cell>
          <cell r="D1118">
            <v>1992</v>
          </cell>
          <cell r="E1118" t="str">
            <v>HYDRO ONE NETWORKS INC.</v>
          </cell>
          <cell r="F1118">
            <v>93555</v>
          </cell>
        </row>
        <row r="1119">
          <cell r="C1119">
            <v>1111</v>
          </cell>
          <cell r="D1119">
            <v>1992</v>
          </cell>
          <cell r="E1119" t="str">
            <v>HYDRO ONE NETWORKS INC.</v>
          </cell>
          <cell r="F1119">
            <v>412676</v>
          </cell>
        </row>
        <row r="1120">
          <cell r="C1120">
            <v>1112</v>
          </cell>
          <cell r="D1120">
            <v>1992</v>
          </cell>
          <cell r="E1120" t="str">
            <v>HYDRO ONE NETWORKS INC.</v>
          </cell>
          <cell r="F1120">
            <v>5442823</v>
          </cell>
        </row>
        <row r="1121">
          <cell r="C1121">
            <v>1113</v>
          </cell>
          <cell r="D1121">
            <v>1992</v>
          </cell>
          <cell r="E1121" t="str">
            <v>HYDRO ONE NETWORKS INC.</v>
          </cell>
          <cell r="F1121">
            <v>205061</v>
          </cell>
        </row>
        <row r="1122">
          <cell r="C1122">
            <v>1114</v>
          </cell>
          <cell r="D1122">
            <v>1992</v>
          </cell>
          <cell r="E1122" t="str">
            <v>HYDRO ONE NETWORKS INC.</v>
          </cell>
          <cell r="F1122">
            <v>690494</v>
          </cell>
        </row>
        <row r="1123">
          <cell r="C1123">
            <v>1115</v>
          </cell>
          <cell r="D1123">
            <v>1992</v>
          </cell>
          <cell r="E1123" t="str">
            <v>HYDRO OTTAWA LIMITED</v>
          </cell>
          <cell r="F1123">
            <v>1659758</v>
          </cell>
        </row>
        <row r="1124">
          <cell r="C1124">
            <v>1116</v>
          </cell>
          <cell r="D1124">
            <v>1992</v>
          </cell>
          <cell r="E1124" t="str">
            <v>HYDRO OTTAWA LIMITED</v>
          </cell>
          <cell r="F1124">
            <v>1809209</v>
          </cell>
        </row>
        <row r="1125">
          <cell r="C1125">
            <v>1117</v>
          </cell>
          <cell r="D1125">
            <v>1992</v>
          </cell>
          <cell r="E1125" t="str">
            <v>HYDRO OTTAWA LIMITED</v>
          </cell>
          <cell r="F1125">
            <v>33952761</v>
          </cell>
        </row>
        <row r="1126">
          <cell r="C1126">
            <v>1118</v>
          </cell>
          <cell r="D1126">
            <v>1992</v>
          </cell>
          <cell r="E1126" t="str">
            <v>HYDRO OTTAWA LIMITED</v>
          </cell>
          <cell r="F1126">
            <v>60405002</v>
          </cell>
        </row>
        <row r="1127">
          <cell r="C1127">
            <v>1119</v>
          </cell>
          <cell r="D1127">
            <v>1992</v>
          </cell>
          <cell r="E1127" t="str">
            <v>HYDRO OTTAWA LIMITED</v>
          </cell>
          <cell r="F1127">
            <v>62483623</v>
          </cell>
        </row>
        <row r="1128">
          <cell r="C1128">
            <v>1120</v>
          </cell>
          <cell r="D1128">
            <v>1992</v>
          </cell>
          <cell r="E1128" t="str">
            <v>LAKEFRONT UTILITIES INC.</v>
          </cell>
          <cell r="F1128">
            <v>1379098</v>
          </cell>
        </row>
        <row r="1129">
          <cell r="C1129">
            <v>1121</v>
          </cell>
          <cell r="D1129">
            <v>1992</v>
          </cell>
          <cell r="E1129" t="str">
            <v>LAKELAND POWER DISTRIBUTION LTD.</v>
          </cell>
          <cell r="F1129">
            <v>496045</v>
          </cell>
        </row>
        <row r="1130">
          <cell r="C1130">
            <v>1122</v>
          </cell>
          <cell r="D1130">
            <v>1992</v>
          </cell>
          <cell r="E1130" t="str">
            <v>LAKELAND POWER DISTRIBUTION LTD.</v>
          </cell>
          <cell r="F1130">
            <v>3344000</v>
          </cell>
        </row>
        <row r="1131">
          <cell r="C1131">
            <v>1123</v>
          </cell>
          <cell r="D1131">
            <v>1992</v>
          </cell>
          <cell r="E1131" t="str">
            <v>LAKELAND POWER DISTRIBUTION LTD.</v>
          </cell>
          <cell r="F1131">
            <v>244822</v>
          </cell>
        </row>
        <row r="1132">
          <cell r="C1132">
            <v>1124</v>
          </cell>
          <cell r="D1132">
            <v>1992</v>
          </cell>
          <cell r="E1132" t="str">
            <v>LAKELAND POWER DISTRIBUTION LTD.</v>
          </cell>
          <cell r="F1132">
            <v>691223</v>
          </cell>
        </row>
        <row r="1133">
          <cell r="C1133">
            <v>1125</v>
          </cell>
          <cell r="D1133">
            <v>1992</v>
          </cell>
          <cell r="E1133" t="str">
            <v>LONDON HYDRO INC.</v>
          </cell>
          <cell r="F1133">
            <v>167925573</v>
          </cell>
        </row>
        <row r="1134">
          <cell r="C1134">
            <v>1126</v>
          </cell>
          <cell r="D1134">
            <v>1992</v>
          </cell>
          <cell r="E1134" t="str">
            <v>MIDDLESEX POWER DISTRIBUTION CORPORATION</v>
          </cell>
          <cell r="F1134">
            <v>575572</v>
          </cell>
        </row>
        <row r="1135">
          <cell r="C1135">
            <v>1127</v>
          </cell>
          <cell r="D1135">
            <v>1992</v>
          </cell>
          <cell r="E1135" t="str">
            <v>MIDDLESEX POWER DISTRIBUTION CORPORATION</v>
          </cell>
          <cell r="F1135">
            <v>91667</v>
          </cell>
        </row>
        <row r="1136">
          <cell r="C1136">
            <v>1128</v>
          </cell>
          <cell r="D1136">
            <v>1992</v>
          </cell>
          <cell r="E1136" t="str">
            <v>MIDDLESEX POWER DISTRIBUTION CORPORATION</v>
          </cell>
          <cell r="F1136">
            <v>793918</v>
          </cell>
        </row>
        <row r="1137">
          <cell r="C1137">
            <v>1129</v>
          </cell>
          <cell r="D1137">
            <v>1992</v>
          </cell>
          <cell r="E1137" t="str">
            <v>MIDDLESEX POWER DISTRIBUTION CORPORATION</v>
          </cell>
          <cell r="F1137">
            <v>868952</v>
          </cell>
        </row>
        <row r="1138">
          <cell r="C1138">
            <v>1130</v>
          </cell>
          <cell r="D1138">
            <v>1992</v>
          </cell>
          <cell r="E1138" t="str">
            <v>NIAGARA PENINSULA ENERGY INC.</v>
          </cell>
          <cell r="F1138">
            <v>47731033</v>
          </cell>
        </row>
        <row r="1139">
          <cell r="C1139">
            <v>1131</v>
          </cell>
          <cell r="D1139">
            <v>1992</v>
          </cell>
          <cell r="E1139" t="str">
            <v>NORFOLK POWER DISTRIBUTION INC.</v>
          </cell>
          <cell r="F1139">
            <v>2479053</v>
          </cell>
        </row>
        <row r="1140">
          <cell r="C1140">
            <v>1132</v>
          </cell>
          <cell r="D1140">
            <v>1992</v>
          </cell>
          <cell r="E1140" t="str">
            <v>NORFOLK POWER DISTRIBUTION INC.</v>
          </cell>
          <cell r="F1140">
            <v>9427309</v>
          </cell>
        </row>
        <row r="1141">
          <cell r="C1141">
            <v>1133</v>
          </cell>
          <cell r="D1141">
            <v>1992</v>
          </cell>
          <cell r="E1141" t="str">
            <v>NORTHERN ONTARIO WIRES INC.</v>
          </cell>
          <cell r="F1141">
            <v>1646977</v>
          </cell>
        </row>
        <row r="1142">
          <cell r="C1142">
            <v>1134</v>
          </cell>
          <cell r="D1142">
            <v>1992</v>
          </cell>
          <cell r="E1142" t="str">
            <v>NORTHERN ONTARIO WIRES INC.</v>
          </cell>
          <cell r="F1142">
            <v>2313901</v>
          </cell>
        </row>
        <row r="1143">
          <cell r="C1143">
            <v>1135</v>
          </cell>
          <cell r="D1143">
            <v>1992</v>
          </cell>
          <cell r="E1143" t="str">
            <v>OTTAWA RIVER POWER CORPORATION</v>
          </cell>
          <cell r="F1143">
            <v>421725</v>
          </cell>
        </row>
        <row r="1144">
          <cell r="C1144">
            <v>1136</v>
          </cell>
          <cell r="D1144">
            <v>1992</v>
          </cell>
          <cell r="E1144" t="str">
            <v>OTTAWA RIVER POWER CORPORATION</v>
          </cell>
          <cell r="F1144">
            <v>344980</v>
          </cell>
        </row>
        <row r="1145">
          <cell r="C1145">
            <v>1137</v>
          </cell>
          <cell r="D1145">
            <v>1992</v>
          </cell>
          <cell r="E1145" t="str">
            <v>OTTAWA RIVER POWER CORPORATION</v>
          </cell>
          <cell r="F1145">
            <v>2373760</v>
          </cell>
        </row>
        <row r="1146">
          <cell r="C1146">
            <v>1138</v>
          </cell>
          <cell r="D1146">
            <v>1992</v>
          </cell>
          <cell r="E1146" t="str">
            <v>NIAGARA PENINSULA ENERGY INC.</v>
          </cell>
          <cell r="F1146">
            <v>1580946</v>
          </cell>
        </row>
        <row r="1147">
          <cell r="C1147">
            <v>1139</v>
          </cell>
          <cell r="D1147">
            <v>1992</v>
          </cell>
          <cell r="E1147" t="str">
            <v>NIAGARA PENINSULA ENERGY INC.</v>
          </cell>
          <cell r="F1147">
            <v>528826</v>
          </cell>
        </row>
        <row r="1148">
          <cell r="C1148">
            <v>1140</v>
          </cell>
          <cell r="D1148">
            <v>1992</v>
          </cell>
          <cell r="E1148" t="str">
            <v>PETERBOROUGH DISTRIBUTION INCORPORATED</v>
          </cell>
          <cell r="F1148">
            <v>556222</v>
          </cell>
        </row>
        <row r="1149">
          <cell r="C1149">
            <v>1141</v>
          </cell>
          <cell r="D1149">
            <v>1992</v>
          </cell>
          <cell r="E1149" t="str">
            <v>PETERBOROUGH DISTRIBUTION INCORPORATED</v>
          </cell>
          <cell r="F1149">
            <v>1843729</v>
          </cell>
        </row>
        <row r="1150">
          <cell r="C1150">
            <v>1142</v>
          </cell>
          <cell r="D1150">
            <v>1992</v>
          </cell>
          <cell r="E1150" t="str">
            <v>POWERSTREAM INC.</v>
          </cell>
          <cell r="F1150">
            <v>25128359</v>
          </cell>
        </row>
        <row r="1151">
          <cell r="C1151">
            <v>1143</v>
          </cell>
          <cell r="D1151">
            <v>1992</v>
          </cell>
          <cell r="E1151" t="str">
            <v>POWERSTREAM INC.</v>
          </cell>
          <cell r="F1151">
            <v>120866741</v>
          </cell>
        </row>
        <row r="1152">
          <cell r="C1152">
            <v>1144</v>
          </cell>
          <cell r="D1152">
            <v>1992</v>
          </cell>
          <cell r="E1152" t="str">
            <v>POWERSTREAM INC.</v>
          </cell>
          <cell r="F1152">
            <v>145376738</v>
          </cell>
        </row>
        <row r="1153">
          <cell r="C1153">
            <v>1145</v>
          </cell>
          <cell r="D1153">
            <v>1992</v>
          </cell>
          <cell r="E1153" t="str">
            <v>POWERSTREAM INC.</v>
          </cell>
          <cell r="F1153">
            <v>98709899</v>
          </cell>
        </row>
        <row r="1154">
          <cell r="C1154">
            <v>1146</v>
          </cell>
          <cell r="D1154">
            <v>1992</v>
          </cell>
          <cell r="E1154" t="str">
            <v>RIDEAU ST. LAWRENCE DISTRIBUTION INC.</v>
          </cell>
          <cell r="F1154">
            <v>1847070</v>
          </cell>
        </row>
        <row r="1155">
          <cell r="C1155">
            <v>1147</v>
          </cell>
          <cell r="D1155">
            <v>1992</v>
          </cell>
          <cell r="E1155" t="str">
            <v>VERIDIAN CONNECTIONS INC.</v>
          </cell>
          <cell r="F1155">
            <v>22732454</v>
          </cell>
        </row>
        <row r="1156">
          <cell r="C1156">
            <v>1148</v>
          </cell>
          <cell r="D1156">
            <v>1992</v>
          </cell>
          <cell r="E1156" t="str">
            <v>VERIDIAN CONNECTIONS INC.</v>
          </cell>
          <cell r="F1156">
            <v>14751476</v>
          </cell>
        </row>
        <row r="1157">
          <cell r="C1157">
            <v>1149</v>
          </cell>
          <cell r="D1157">
            <v>1992</v>
          </cell>
          <cell r="E1157" t="str">
            <v>VERIDIAN CONNECTIONS INC.</v>
          </cell>
          <cell r="F1157">
            <v>2851808</v>
          </cell>
        </row>
        <row r="1158">
          <cell r="C1158">
            <v>1150</v>
          </cell>
          <cell r="D1158">
            <v>1992</v>
          </cell>
          <cell r="E1158" t="str">
            <v>VERIDIAN CONNECTIONS INC.</v>
          </cell>
          <cell r="F1158">
            <v>41033698</v>
          </cell>
        </row>
        <row r="1159">
          <cell r="C1159">
            <v>1151</v>
          </cell>
          <cell r="D1159">
            <v>1992</v>
          </cell>
          <cell r="E1159" t="str">
            <v>VERIDIAN CONNECTIONS INC.</v>
          </cell>
          <cell r="F1159">
            <v>7058852</v>
          </cell>
        </row>
        <row r="1160">
          <cell r="C1160">
            <v>1152</v>
          </cell>
          <cell r="D1160">
            <v>1992</v>
          </cell>
          <cell r="E1160" t="str">
            <v>VERIDIAN CONNECTIONS INC.</v>
          </cell>
          <cell r="F1160">
            <v>2723637</v>
          </cell>
        </row>
        <row r="1161">
          <cell r="C1161">
            <v>1153</v>
          </cell>
          <cell r="D1161">
            <v>1992</v>
          </cell>
          <cell r="E1161" t="str">
            <v>VERIDIAN CONNECTIONS INC.</v>
          </cell>
          <cell r="F1161">
            <v>1757740</v>
          </cell>
        </row>
        <row r="1162">
          <cell r="C1162">
            <v>1154</v>
          </cell>
          <cell r="D1162">
            <v>1992</v>
          </cell>
          <cell r="E1162" t="str">
            <v>WELLINGTON NORTH POWER INC.</v>
          </cell>
          <cell r="F1162">
            <v>109464</v>
          </cell>
        </row>
        <row r="1163">
          <cell r="C1163">
            <v>1155</v>
          </cell>
          <cell r="D1163">
            <v>1992</v>
          </cell>
          <cell r="E1163" t="str">
            <v>WESTARIO POWER INC.</v>
          </cell>
          <cell r="F1163">
            <v>3336615</v>
          </cell>
        </row>
        <row r="1164">
          <cell r="C1164">
            <v>1156</v>
          </cell>
          <cell r="D1164">
            <v>1992</v>
          </cell>
          <cell r="E1164" t="str">
            <v>WESTARIO POWER INC.</v>
          </cell>
          <cell r="F1164">
            <v>4198039</v>
          </cell>
        </row>
        <row r="1165">
          <cell r="C1165">
            <v>1157</v>
          </cell>
          <cell r="D1165">
            <v>1992</v>
          </cell>
          <cell r="E1165" t="str">
            <v>WESTARIO POWER INC.</v>
          </cell>
          <cell r="F1165">
            <v>2672846</v>
          </cell>
        </row>
        <row r="1166">
          <cell r="C1166">
            <v>1158</v>
          </cell>
          <cell r="D1166">
            <v>1992</v>
          </cell>
          <cell r="E1166" t="str">
            <v>WESTARIO POWER INC.</v>
          </cell>
          <cell r="F1166">
            <v>2294819</v>
          </cell>
        </row>
        <row r="1167">
          <cell r="C1167">
            <v>1159</v>
          </cell>
          <cell r="D1167">
            <v>1992</v>
          </cell>
          <cell r="E1167" t="str">
            <v>VERIDIAN CONNECTIONS INC.</v>
          </cell>
          <cell r="F1167">
            <v>39347198</v>
          </cell>
        </row>
        <row r="1168">
          <cell r="C1168">
            <v>1160</v>
          </cell>
          <cell r="D1168">
            <v>1992</v>
          </cell>
          <cell r="E1168" t="str">
            <v>ANCASTER HYDRO-ELECTRIC COMMISSION</v>
          </cell>
          <cell r="F1168">
            <v>2790500</v>
          </cell>
        </row>
        <row r="1169">
          <cell r="C1169">
            <v>1161</v>
          </cell>
          <cell r="D1169">
            <v>1992</v>
          </cell>
          <cell r="E1169" t="str">
            <v>ATIKOKAN HYDRO INC.</v>
          </cell>
          <cell r="F1169">
            <v>4028554</v>
          </cell>
        </row>
        <row r="1170">
          <cell r="C1170">
            <v>1162</v>
          </cell>
          <cell r="D1170">
            <v>1992</v>
          </cell>
          <cell r="E1170" t="str">
            <v>AURORA HYDRO CONNECTIONS LIMITED</v>
          </cell>
          <cell r="F1170">
            <v>25128359</v>
          </cell>
        </row>
        <row r="1171">
          <cell r="C1171">
            <v>1163</v>
          </cell>
          <cell r="D1171">
            <v>1992</v>
          </cell>
          <cell r="E1171" t="str">
            <v>AYLMER PUBLIC UTILITIES COMMISSION</v>
          </cell>
          <cell r="F1171">
            <v>2738673</v>
          </cell>
        </row>
        <row r="1172">
          <cell r="C1172">
            <v>1164</v>
          </cell>
          <cell r="D1172">
            <v>1992</v>
          </cell>
          <cell r="E1172" t="str">
            <v>BLUE MOUNTAINS HYDRO SERVICES COMPANY INC.</v>
          </cell>
          <cell r="F1172">
            <v>1545795</v>
          </cell>
        </row>
        <row r="1173">
          <cell r="C1173">
            <v>1165</v>
          </cell>
          <cell r="D1173">
            <v>1992</v>
          </cell>
          <cell r="E1173" t="str">
            <v>BOARD OF LIGHT &amp; HEAT COMM. OF THE CITY OF GUELPH</v>
          </cell>
          <cell r="F1173">
            <v>60788018</v>
          </cell>
        </row>
        <row r="1174">
          <cell r="C1174">
            <v>1166</v>
          </cell>
          <cell r="D1174">
            <v>1992</v>
          </cell>
          <cell r="E1174" t="str">
            <v>BRADFORD WEST GWILLIMBURY PUBLIC UTILITIES COMMISSION</v>
          </cell>
          <cell r="F1174">
            <v>6784505</v>
          </cell>
        </row>
        <row r="1175">
          <cell r="C1175">
            <v>1167</v>
          </cell>
          <cell r="D1175">
            <v>1992</v>
          </cell>
          <cell r="E1175" t="str">
            <v>BROCK HYDRO-ELECTRIC COMMISSION</v>
          </cell>
          <cell r="F1175">
            <v>2354434</v>
          </cell>
        </row>
        <row r="1176">
          <cell r="C1176">
            <v>1168</v>
          </cell>
          <cell r="D1176">
            <v>1992</v>
          </cell>
          <cell r="E1176" t="str">
            <v>BURLINGTON HYDRO INC.</v>
          </cell>
          <cell r="F1176">
            <v>170262122</v>
          </cell>
        </row>
        <row r="1177">
          <cell r="C1177">
            <v>1169</v>
          </cell>
          <cell r="D1177">
            <v>1992</v>
          </cell>
          <cell r="E1177" t="str">
            <v>CAMBRIDGE AND NORTH DUMFRIES HYDRO INC.</v>
          </cell>
          <cell r="F1177">
            <v>129588798</v>
          </cell>
        </row>
        <row r="1178">
          <cell r="C1178">
            <v>1170</v>
          </cell>
          <cell r="D1178">
            <v>1992</v>
          </cell>
          <cell r="E1178" t="str">
            <v>CHAPLEAU PUBLIC UTILITIES CORPORATION</v>
          </cell>
          <cell r="F1178">
            <v>3128178</v>
          </cell>
        </row>
        <row r="1179">
          <cell r="C1179">
            <v>1171</v>
          </cell>
          <cell r="D1179">
            <v>1992</v>
          </cell>
          <cell r="E1179" t="str">
            <v>CLINTON POWER CORPORATION</v>
          </cell>
          <cell r="F1179">
            <v>3336754</v>
          </cell>
        </row>
        <row r="1180">
          <cell r="C1180">
            <v>1172</v>
          </cell>
          <cell r="D1180">
            <v>1992</v>
          </cell>
          <cell r="E1180" t="str">
            <v>COCHRANE POWER CORPORATION</v>
          </cell>
          <cell r="F1180">
            <v>2942422</v>
          </cell>
        </row>
        <row r="1181">
          <cell r="C1181">
            <v>1173</v>
          </cell>
          <cell r="D1181">
            <v>1992</v>
          </cell>
          <cell r="E1181" t="str">
            <v>COTTAM HYDRO-ELECTRIC SYSTEM</v>
          </cell>
          <cell r="F1181">
            <v>816947</v>
          </cell>
        </row>
        <row r="1182">
          <cell r="C1182">
            <v>1174</v>
          </cell>
          <cell r="D1182">
            <v>1992</v>
          </cell>
          <cell r="E1182" t="str">
            <v>CHATHAM-KENT HYDRO INC.</v>
          </cell>
          <cell r="F1182">
            <v>1153397</v>
          </cell>
        </row>
        <row r="1183">
          <cell r="C1183">
            <v>1175</v>
          </cell>
          <cell r="D1183">
            <v>1992</v>
          </cell>
          <cell r="E1183" t="str">
            <v>NA</v>
          </cell>
          <cell r="F1183">
            <v>575572</v>
          </cell>
        </row>
        <row r="1184">
          <cell r="C1184">
            <v>1176</v>
          </cell>
          <cell r="D1184">
            <v>1992</v>
          </cell>
          <cell r="E1184" t="str">
            <v>ELMWOOD HYDRO-ELECTRIC SYSTEM</v>
          </cell>
          <cell r="F1184">
            <v>94811</v>
          </cell>
        </row>
        <row r="1185">
          <cell r="C1185">
            <v>1177</v>
          </cell>
          <cell r="D1185">
            <v>1992</v>
          </cell>
          <cell r="E1185" t="str">
            <v>ER-2000-0063</v>
          </cell>
          <cell r="F1185">
            <v>27241741</v>
          </cell>
        </row>
        <row r="1186">
          <cell r="C1186">
            <v>1178</v>
          </cell>
          <cell r="D1186">
            <v>1992</v>
          </cell>
          <cell r="E1186" t="str">
            <v>ESSEX HYDRO-ELECTRIC COMMISSION</v>
          </cell>
          <cell r="F1186">
            <v>2948943</v>
          </cell>
        </row>
        <row r="1187">
          <cell r="C1187">
            <v>1179</v>
          </cell>
          <cell r="D1187">
            <v>1992</v>
          </cell>
          <cell r="E1187" t="str">
            <v>FORT FRANCES POWER CORPORATION</v>
          </cell>
          <cell r="F1187">
            <v>13119530</v>
          </cell>
        </row>
        <row r="1188">
          <cell r="C1188">
            <v>1180</v>
          </cell>
          <cell r="D1188">
            <v>1992</v>
          </cell>
          <cell r="E1188" t="str">
            <v>GRAND VALLEY ENERGY INC.</v>
          </cell>
          <cell r="F1188">
            <v>1611842</v>
          </cell>
        </row>
        <row r="1189">
          <cell r="C1189">
            <v>1181</v>
          </cell>
          <cell r="D1189">
            <v>1992</v>
          </cell>
          <cell r="E1189" t="str">
            <v>GRAVENHURST HYDRO ELECTRIC INC.</v>
          </cell>
          <cell r="F1189">
            <v>2851808</v>
          </cell>
        </row>
        <row r="1190">
          <cell r="C1190">
            <v>1182</v>
          </cell>
          <cell r="D1190">
            <v>1992</v>
          </cell>
          <cell r="E1190" t="str">
            <v>GRIMSBY POWER INCORPORATED</v>
          </cell>
          <cell r="F1190">
            <v>19188162</v>
          </cell>
        </row>
        <row r="1191">
          <cell r="C1191">
            <v>1183</v>
          </cell>
          <cell r="D1191">
            <v>1992</v>
          </cell>
          <cell r="E1191" t="str">
            <v>GUELPH/ERAMOSA HYDRO-ELECTRIC COMMISSION</v>
          </cell>
          <cell r="F1191">
            <v>1995275</v>
          </cell>
        </row>
        <row r="1192">
          <cell r="C1192">
            <v>1184</v>
          </cell>
          <cell r="D1192">
            <v>1992</v>
          </cell>
          <cell r="E1192" t="str">
            <v>HALDIMAND HYDRO-ELECTRIC COMMISSION</v>
          </cell>
          <cell r="F1192">
            <v>3344873</v>
          </cell>
        </row>
        <row r="1193">
          <cell r="C1193">
            <v>1185</v>
          </cell>
          <cell r="D1193">
            <v>1992</v>
          </cell>
          <cell r="E1193" t="str">
            <v>HALTON HILLS HYDRO INC.</v>
          </cell>
          <cell r="F1193">
            <v>46993022</v>
          </cell>
        </row>
        <row r="1194">
          <cell r="C1194">
            <v>1186</v>
          </cell>
          <cell r="D1194">
            <v>1992</v>
          </cell>
          <cell r="E1194" t="str">
            <v>HORIZON UTILITIES CORPORATION</v>
          </cell>
          <cell r="F1194">
            <v>159295864</v>
          </cell>
        </row>
        <row r="1195">
          <cell r="C1195">
            <v>1187</v>
          </cell>
          <cell r="D1195">
            <v>1992</v>
          </cell>
          <cell r="E1195" t="str">
            <v>HEARST POWER DISTRIBUTION COMPANY LIMITED</v>
          </cell>
          <cell r="F1195">
            <v>4318314</v>
          </cell>
        </row>
        <row r="1196">
          <cell r="C1196">
            <v>1188</v>
          </cell>
          <cell r="D1196">
            <v>1992</v>
          </cell>
          <cell r="E1196" t="str">
            <v>ESSEX POWERLINES CORPORATION</v>
          </cell>
          <cell r="F1196">
            <v>6682781</v>
          </cell>
        </row>
        <row r="1197">
          <cell r="C1197">
            <v>1189</v>
          </cell>
          <cell r="D1197">
            <v>1992</v>
          </cell>
          <cell r="E1197" t="str">
            <v>HYDRO HAWKESBURY INC.</v>
          </cell>
          <cell r="F1197">
            <v>4515245</v>
          </cell>
        </row>
        <row r="1198">
          <cell r="C1198">
            <v>1190</v>
          </cell>
          <cell r="D1198">
            <v>1992</v>
          </cell>
          <cell r="E1198" t="str">
            <v>HYDRO ONE BRAMPTON NETWORKS INC.</v>
          </cell>
          <cell r="F1198">
            <v>381882670</v>
          </cell>
        </row>
        <row r="1199">
          <cell r="C1199">
            <v>1191</v>
          </cell>
          <cell r="D1199">
            <v>1992</v>
          </cell>
          <cell r="E1199" t="str">
            <v>HYDRO OTTAWA LIMITED</v>
          </cell>
          <cell r="F1199">
            <v>223324293</v>
          </cell>
        </row>
        <row r="1200">
          <cell r="C1200">
            <v>1192</v>
          </cell>
          <cell r="D1200">
            <v>1992</v>
          </cell>
          <cell r="E1200" t="str">
            <v>HYDRO VAUGHAN DISTRIBUTION INC.</v>
          </cell>
          <cell r="F1200">
            <v>120866741</v>
          </cell>
        </row>
        <row r="1201">
          <cell r="C1201">
            <v>1193</v>
          </cell>
          <cell r="D1201">
            <v>1992</v>
          </cell>
          <cell r="E1201" t="str">
            <v>ESSEX POWERLINES CORPORATION</v>
          </cell>
          <cell r="F1201">
            <v>4095668</v>
          </cell>
        </row>
        <row r="1202">
          <cell r="C1202">
            <v>1194</v>
          </cell>
          <cell r="D1202">
            <v>1992</v>
          </cell>
          <cell r="E1202" t="str">
            <v>HYDRO-ELECTRIC COMMISSION OF SOUTH DUMFRIES</v>
          </cell>
          <cell r="F1202">
            <v>926351</v>
          </cell>
        </row>
        <row r="1203">
          <cell r="C1203">
            <v>1195</v>
          </cell>
          <cell r="D1203">
            <v>1992</v>
          </cell>
          <cell r="E1203" t="str">
            <v>BRANTFORD POWER INC.</v>
          </cell>
          <cell r="F1203">
            <v>45927405</v>
          </cell>
        </row>
        <row r="1204">
          <cell r="C1204">
            <v>1196</v>
          </cell>
          <cell r="D1204">
            <v>1992</v>
          </cell>
          <cell r="E1204" t="str">
            <v>OTTAWA RIVER POWER CORPORATION</v>
          </cell>
          <cell r="F1204">
            <v>10810233</v>
          </cell>
        </row>
        <row r="1205">
          <cell r="C1205">
            <v>1197</v>
          </cell>
          <cell r="D1205">
            <v>1992</v>
          </cell>
          <cell r="E1205" t="str">
            <v>BLUEWATER POWER DISTRIBUTION CORPORATION</v>
          </cell>
          <cell r="F1205">
            <v>28279229</v>
          </cell>
        </row>
        <row r="1206">
          <cell r="C1206">
            <v>1198</v>
          </cell>
          <cell r="D1206">
            <v>1992</v>
          </cell>
          <cell r="E1206" t="str">
            <v>TORONTO HYDRO-ELECTRIC SYSTEM LIMITED</v>
          </cell>
          <cell r="F1206">
            <v>40394375</v>
          </cell>
        </row>
        <row r="1207">
          <cell r="C1207">
            <v>1199</v>
          </cell>
          <cell r="D1207">
            <v>1992</v>
          </cell>
          <cell r="E1207" t="str">
            <v>TORONTO HYDRO-ELECTRIC SYSTEM LIMITED</v>
          </cell>
          <cell r="F1207">
            <v>154840979</v>
          </cell>
        </row>
        <row r="1208">
          <cell r="C1208">
            <v>1200</v>
          </cell>
          <cell r="D1208">
            <v>1992</v>
          </cell>
          <cell r="E1208" t="str">
            <v>TORONTO HYDRO-ELECTRIC SYSTEM LIMITED</v>
          </cell>
          <cell r="F1208">
            <v>406087150</v>
          </cell>
        </row>
        <row r="1209">
          <cell r="C1209">
            <v>1201</v>
          </cell>
          <cell r="D1209">
            <v>1992</v>
          </cell>
          <cell r="E1209" t="str">
            <v>TORONTO HYDRO-ELECTRIC SYSTEM LIMITED</v>
          </cell>
          <cell r="F1209">
            <v>256377812</v>
          </cell>
        </row>
        <row r="1210">
          <cell r="C1210">
            <v>1202</v>
          </cell>
          <cell r="D1210">
            <v>1992</v>
          </cell>
          <cell r="E1210" t="str">
            <v>TORONTO HYDRO-ELECTRIC SYSTEM LIMITED</v>
          </cell>
          <cell r="F1210">
            <v>609152869</v>
          </cell>
        </row>
        <row r="1211">
          <cell r="C1211">
            <v>1203</v>
          </cell>
          <cell r="D1211">
            <v>1992</v>
          </cell>
          <cell r="E1211" t="str">
            <v>TORONTO HYDRO-ELECTRIC SYSTEM LIMITED</v>
          </cell>
          <cell r="F1211">
            <v>41606037</v>
          </cell>
        </row>
        <row r="1212">
          <cell r="C1212">
            <v>1204</v>
          </cell>
          <cell r="D1212">
            <v>1992</v>
          </cell>
          <cell r="E1212" t="str">
            <v>CHATHAM-KENT HYDRO INC.</v>
          </cell>
          <cell r="F1212">
            <v>225727</v>
          </cell>
        </row>
        <row r="1213">
          <cell r="C1213">
            <v>1205</v>
          </cell>
          <cell r="D1213">
            <v>1992</v>
          </cell>
          <cell r="E1213" t="str">
            <v>LAKELAND POWER DISTRIBUTION LTD.</v>
          </cell>
          <cell r="F1213">
            <v>3677346</v>
          </cell>
        </row>
        <row r="1214">
          <cell r="C1214">
            <v>1206</v>
          </cell>
          <cell r="D1214">
            <v>1992</v>
          </cell>
          <cell r="E1214" t="str">
            <v>HYDRO-ELECTRIC COMMISSION OF THE TOWN OF CACHE BAY</v>
          </cell>
          <cell r="F1214">
            <v>310059</v>
          </cell>
        </row>
        <row r="1215">
          <cell r="C1215">
            <v>1207</v>
          </cell>
          <cell r="D1215">
            <v>1992</v>
          </cell>
          <cell r="E1215" t="str">
            <v>HYDRO-ELECTRIC COMMISSION OF THE TOWN OF HARRISTON</v>
          </cell>
          <cell r="F1215">
            <v>1872361</v>
          </cell>
        </row>
        <row r="1216">
          <cell r="C1216">
            <v>1208</v>
          </cell>
          <cell r="D1216">
            <v>1992</v>
          </cell>
          <cell r="E1216" t="str">
            <v>HYDRO-ELECTRIC COMMISSION OF THE TOWN OF HARROW</v>
          </cell>
          <cell r="F1216">
            <v>1490982</v>
          </cell>
        </row>
        <row r="1217">
          <cell r="C1217">
            <v>1209</v>
          </cell>
          <cell r="D1217">
            <v>1992</v>
          </cell>
          <cell r="E1217" t="str">
            <v>ESSEX POWERLINES CORPORATION</v>
          </cell>
          <cell r="F1217">
            <v>8144844</v>
          </cell>
        </row>
        <row r="1218">
          <cell r="C1218">
            <v>1210</v>
          </cell>
          <cell r="D1218">
            <v>1992</v>
          </cell>
          <cell r="E1218" t="str">
            <v>HYDRO-ELECTRIC COMMISSION OF THE TOWN OF PORT ELGIN</v>
          </cell>
          <cell r="F1218">
            <v>5320991</v>
          </cell>
        </row>
        <row r="1219">
          <cell r="C1219">
            <v>1211</v>
          </cell>
          <cell r="D1219">
            <v>1992</v>
          </cell>
          <cell r="E1219" t="str">
            <v>HYDRO-ELECTRIC COMMISSION OF THE TOWN OF STAYNER</v>
          </cell>
          <cell r="F1219">
            <v>1779648</v>
          </cell>
        </row>
        <row r="1220">
          <cell r="C1220">
            <v>1212</v>
          </cell>
          <cell r="D1220">
            <v>1992</v>
          </cell>
          <cell r="E1220" t="str">
            <v>HYDRO-ELECTRIC COMMISSION OF THE TOWN OF STURGEON FALLS</v>
          </cell>
          <cell r="F1220">
            <v>2703216</v>
          </cell>
        </row>
        <row r="1221">
          <cell r="C1221">
            <v>1213</v>
          </cell>
          <cell r="D1221">
            <v>1992</v>
          </cell>
          <cell r="E1221" t="str">
            <v>HYDRO-ELECTRIC COMMISSION OF THE TOWN OF VANKLEEK HILL</v>
          </cell>
          <cell r="F1221">
            <v>1182635</v>
          </cell>
        </row>
        <row r="1222">
          <cell r="C1222">
            <v>1214</v>
          </cell>
          <cell r="D1222">
            <v>1992</v>
          </cell>
          <cell r="E1222" t="str">
            <v>CHATHAM-KENT HYDRO INC.</v>
          </cell>
          <cell r="F1222">
            <v>7052241</v>
          </cell>
        </row>
        <row r="1223">
          <cell r="C1223">
            <v>1215</v>
          </cell>
          <cell r="D1223">
            <v>1992</v>
          </cell>
          <cell r="E1223" t="str">
            <v>WASAGA DISTRIBUTION INC.</v>
          </cell>
          <cell r="F1223">
            <v>7423141</v>
          </cell>
        </row>
        <row r="1224">
          <cell r="C1224">
            <v>1216</v>
          </cell>
          <cell r="D1224">
            <v>1992</v>
          </cell>
          <cell r="E1224" t="str">
            <v>ESPANOLA REGIONAL HYDRO DISTRIBUTION CORPORATION</v>
          </cell>
          <cell r="F1224">
            <v>246842</v>
          </cell>
        </row>
        <row r="1225">
          <cell r="C1225">
            <v>1217</v>
          </cell>
          <cell r="D1225">
            <v>1992</v>
          </cell>
          <cell r="E1225" t="str">
            <v>HYDRO-ELECTRIC COMMISSION OF THE TOWN OF WIARTON</v>
          </cell>
          <cell r="F1225">
            <v>1557368</v>
          </cell>
        </row>
        <row r="1226">
          <cell r="C1226">
            <v>1218</v>
          </cell>
          <cell r="D1226">
            <v>1992</v>
          </cell>
          <cell r="E1226" t="str">
            <v>BRANT COUNTY POWER INC.</v>
          </cell>
          <cell r="F1226">
            <v>4493227</v>
          </cell>
        </row>
        <row r="1227">
          <cell r="C1227">
            <v>1219</v>
          </cell>
          <cell r="D1227">
            <v>1992</v>
          </cell>
          <cell r="E1227" t="str">
            <v>BRANT COUNTY POWER INC.</v>
          </cell>
          <cell r="F1227">
            <v>624664</v>
          </cell>
        </row>
        <row r="1228">
          <cell r="C1228">
            <v>1220</v>
          </cell>
          <cell r="D1228">
            <v>1992</v>
          </cell>
          <cell r="E1228" t="str">
            <v>HYDRO-ELECTRIC COMMISSION OF THE VILLAGE OF ALFRED</v>
          </cell>
          <cell r="F1228">
            <v>379855</v>
          </cell>
        </row>
        <row r="1229">
          <cell r="C1229">
            <v>1221</v>
          </cell>
          <cell r="D1229">
            <v>1992</v>
          </cell>
          <cell r="E1229" t="str">
            <v>HYDRO-ELECTRIC COMMISSION OF THE VILLAGE OF CLIFFORD</v>
          </cell>
          <cell r="F1229">
            <v>314553</v>
          </cell>
        </row>
        <row r="1230">
          <cell r="C1230">
            <v>1222</v>
          </cell>
          <cell r="D1230">
            <v>1992</v>
          </cell>
          <cell r="E1230" t="str">
            <v>CENTRE WELLINGTON HYDRO LTD.</v>
          </cell>
          <cell r="F1230">
            <v>1628440</v>
          </cell>
        </row>
        <row r="1231">
          <cell r="C1231">
            <v>1223</v>
          </cell>
          <cell r="D1231">
            <v>1992</v>
          </cell>
          <cell r="E1231" t="str">
            <v>HYDRO-ELECTRIC COMMISSION OF THE VILLAGE OF FINCH</v>
          </cell>
          <cell r="F1231">
            <v>226207</v>
          </cell>
        </row>
        <row r="1232">
          <cell r="C1232">
            <v>1224</v>
          </cell>
          <cell r="D1232">
            <v>1992</v>
          </cell>
          <cell r="E1232" t="str">
            <v>HYDRO-ELECTRIC COMMISSION OF THE VILLAGE OF FRANKFORD</v>
          </cell>
          <cell r="F1232">
            <v>1193692</v>
          </cell>
        </row>
        <row r="1233">
          <cell r="C1233">
            <v>1225</v>
          </cell>
          <cell r="D1233">
            <v>1992</v>
          </cell>
          <cell r="E1233" t="str">
            <v>HYDRO-ELECTRIC COMMISSION OF THE VILLAGE OF L'ORIGNAL</v>
          </cell>
          <cell r="F1233">
            <v>1015585</v>
          </cell>
        </row>
        <row r="1234">
          <cell r="C1234">
            <v>1226</v>
          </cell>
          <cell r="D1234">
            <v>1992</v>
          </cell>
          <cell r="E1234" t="str">
            <v>HYDRO-ELECTRIC COMMISSION OF THE VILLAGE OF LUCAN</v>
          </cell>
          <cell r="F1234">
            <v>769636</v>
          </cell>
        </row>
        <row r="1235">
          <cell r="C1235">
            <v>1227</v>
          </cell>
          <cell r="D1235">
            <v>1992</v>
          </cell>
          <cell r="E1235" t="str">
            <v>RIDEAU ST. LAWRENCE DISTRIBUTION INC.</v>
          </cell>
          <cell r="F1235">
            <v>1811170</v>
          </cell>
        </row>
        <row r="1236">
          <cell r="C1236">
            <v>1228</v>
          </cell>
          <cell r="D1236">
            <v>1992</v>
          </cell>
          <cell r="E1236" t="str">
            <v>HYDRO-ELECTRIC COMMISSION OF THE VILLAGE OF NEUSTADT</v>
          </cell>
          <cell r="F1236">
            <v>260392</v>
          </cell>
        </row>
        <row r="1237">
          <cell r="C1237">
            <v>1229</v>
          </cell>
          <cell r="D1237">
            <v>1992</v>
          </cell>
          <cell r="E1237" t="str">
            <v>HYDRO-ELECTRIC COMMISSION OF THE VILLAGE OF PAISLEY</v>
          </cell>
          <cell r="F1237">
            <v>849585</v>
          </cell>
        </row>
        <row r="1238">
          <cell r="C1238">
            <v>1230</v>
          </cell>
          <cell r="D1238">
            <v>1992</v>
          </cell>
          <cell r="E1238" t="str">
            <v>HYDRO-ELECTRIC COMMISSION OF THE VILLAGE OF PLANTAGENET</v>
          </cell>
          <cell r="F1238">
            <v>431878</v>
          </cell>
        </row>
        <row r="1239">
          <cell r="C1239">
            <v>1231</v>
          </cell>
          <cell r="D1239">
            <v>1992</v>
          </cell>
          <cell r="E1239" t="str">
            <v>HYDRO-ELECTRIC COMMISSION OF THE VILLAGE OF ST. CLAIR BEACH</v>
          </cell>
          <cell r="F1239">
            <v>1602578</v>
          </cell>
        </row>
        <row r="1240">
          <cell r="C1240">
            <v>1232</v>
          </cell>
          <cell r="D1240">
            <v>1992</v>
          </cell>
          <cell r="E1240" t="str">
            <v>HYDRO-ELECTRIC COMMISSION OF THE VILLAGE OF VICTORIA HARBOUR</v>
          </cell>
          <cell r="F1240">
            <v>1171149</v>
          </cell>
        </row>
        <row r="1241">
          <cell r="C1241">
            <v>1233</v>
          </cell>
          <cell r="D1241">
            <v>1992</v>
          </cell>
          <cell r="E1241" t="str">
            <v>INNISFIL HYDRO DISTRIBUTION SYSTEMS LIMITED</v>
          </cell>
          <cell r="F1241">
            <v>1444390</v>
          </cell>
        </row>
        <row r="1242">
          <cell r="C1242">
            <v>1234</v>
          </cell>
          <cell r="D1242">
            <v>1992</v>
          </cell>
          <cell r="E1242" t="str">
            <v>KENORA HYDRO ELECTRIC CORPORATION LTD.</v>
          </cell>
          <cell r="F1242">
            <v>10447050</v>
          </cell>
        </row>
        <row r="1243">
          <cell r="C1243">
            <v>1235</v>
          </cell>
          <cell r="D1243">
            <v>1992</v>
          </cell>
          <cell r="E1243" t="str">
            <v>KINGSTON HYDRO CORPORATION</v>
          </cell>
          <cell r="F1243">
            <v>81725223</v>
          </cell>
        </row>
        <row r="1244">
          <cell r="C1244">
            <v>1236</v>
          </cell>
          <cell r="D1244">
            <v>1992</v>
          </cell>
          <cell r="E1244" t="str">
            <v>KINGSVILLE PUBLIC UTILITY COMMISSION</v>
          </cell>
          <cell r="F1244">
            <v>3105186</v>
          </cell>
        </row>
        <row r="1245">
          <cell r="C1245">
            <v>1237</v>
          </cell>
          <cell r="D1245">
            <v>1992</v>
          </cell>
          <cell r="E1245" t="str">
            <v>KITCHENER-WILMOT HYDRO INC.</v>
          </cell>
          <cell r="F1245">
            <v>244769874</v>
          </cell>
        </row>
        <row r="1246">
          <cell r="C1246">
            <v>1238</v>
          </cell>
          <cell r="D1246">
            <v>1992</v>
          </cell>
          <cell r="E1246" t="str">
            <v>LAKESHORE TOWNSHIP HEC</v>
          </cell>
          <cell r="F1246">
            <v>2258048</v>
          </cell>
        </row>
        <row r="1247">
          <cell r="C1247">
            <v>1239</v>
          </cell>
          <cell r="D1247">
            <v>1992</v>
          </cell>
          <cell r="E1247" t="str">
            <v>LINCOLN HYDRO-ELECTRIC COMMISSION</v>
          </cell>
          <cell r="F1247">
            <v>2917360</v>
          </cell>
        </row>
        <row r="1248">
          <cell r="C1248">
            <v>1240</v>
          </cell>
          <cell r="D1248">
            <v>1992</v>
          </cell>
          <cell r="E1248" t="str">
            <v>LONDON HYDRO UTILITIES SERVICES INC.</v>
          </cell>
          <cell r="F1248">
            <v>167925573</v>
          </cell>
        </row>
        <row r="1249">
          <cell r="C1249">
            <v>1241</v>
          </cell>
          <cell r="D1249">
            <v>1992</v>
          </cell>
          <cell r="E1249" t="str">
            <v>MARKHAM HYDRO DISTRIBUTION INC.</v>
          </cell>
          <cell r="F1249">
            <v>145376738</v>
          </cell>
        </row>
        <row r="1250">
          <cell r="C1250">
            <v>1242</v>
          </cell>
          <cell r="D1250">
            <v>1992</v>
          </cell>
          <cell r="E1250" t="str">
            <v>MARTINTOWN HYDRO SYSTEM</v>
          </cell>
          <cell r="F1250">
            <v>91144</v>
          </cell>
        </row>
        <row r="1251">
          <cell r="C1251">
            <v>1243</v>
          </cell>
          <cell r="D1251">
            <v>1992</v>
          </cell>
          <cell r="E1251" t="str">
            <v>MIDLAND POWER UTILITY CORPORATION</v>
          </cell>
          <cell r="F1251">
            <v>14266560</v>
          </cell>
        </row>
        <row r="1252">
          <cell r="C1252">
            <v>1244</v>
          </cell>
          <cell r="D1252">
            <v>1992</v>
          </cell>
          <cell r="E1252" t="str">
            <v>MILDMAY HYDRO-ELECTRIC COMMISSION</v>
          </cell>
          <cell r="F1252">
            <v>550088</v>
          </cell>
        </row>
        <row r="1253">
          <cell r="C1253">
            <v>1245</v>
          </cell>
          <cell r="D1253">
            <v>1992</v>
          </cell>
          <cell r="E1253" t="str">
            <v>MILTON HYDRO DISTRIBUTION INC.</v>
          </cell>
          <cell r="F1253">
            <v>59316648</v>
          </cell>
        </row>
        <row r="1254">
          <cell r="C1254">
            <v>1246</v>
          </cell>
          <cell r="D1254">
            <v>1992</v>
          </cell>
          <cell r="E1254" t="str">
            <v>NEPEAN HYDRO ELECTRIC COMMISSION</v>
          </cell>
          <cell r="F1254">
            <v>60405002</v>
          </cell>
        </row>
        <row r="1255">
          <cell r="C1255">
            <v>1247</v>
          </cell>
          <cell r="D1255">
            <v>1992</v>
          </cell>
          <cell r="E1255" t="str">
            <v>NA</v>
          </cell>
          <cell r="F1255">
            <v>91667</v>
          </cell>
        </row>
        <row r="1256">
          <cell r="C1256">
            <v>1248</v>
          </cell>
          <cell r="D1256">
            <v>1992</v>
          </cell>
          <cell r="E1256" t="str">
            <v>NEWMARKET HYDRO LTD.</v>
          </cell>
          <cell r="F1256">
            <v>37309614</v>
          </cell>
        </row>
        <row r="1257">
          <cell r="C1257">
            <v>1249</v>
          </cell>
          <cell r="D1257">
            <v>1992</v>
          </cell>
          <cell r="E1257" t="str">
            <v>NIAGARA FALLS HYDRO INC.</v>
          </cell>
          <cell r="F1257">
            <v>95462066</v>
          </cell>
        </row>
        <row r="1258">
          <cell r="C1258">
            <v>1250</v>
          </cell>
          <cell r="D1258">
            <v>1992</v>
          </cell>
          <cell r="E1258" t="str">
            <v>NIAGARA-ON-THE-LAKE HYDRO INC.</v>
          </cell>
          <cell r="F1258">
            <v>30512787</v>
          </cell>
        </row>
        <row r="1259">
          <cell r="C1259">
            <v>1251</v>
          </cell>
          <cell r="D1259">
            <v>1992</v>
          </cell>
          <cell r="E1259" t="str">
            <v>NORFOLK POWER DISTRIBUTION INC.</v>
          </cell>
          <cell r="F1259">
            <v>432336</v>
          </cell>
        </row>
        <row r="1260">
          <cell r="C1260">
            <v>1252</v>
          </cell>
          <cell r="D1260">
            <v>1992</v>
          </cell>
          <cell r="E1260" t="str">
            <v>NORTH BAY HYDRO DISTRIBUTION LIMITED</v>
          </cell>
          <cell r="F1260">
            <v>99030207</v>
          </cell>
        </row>
        <row r="1261">
          <cell r="C1261">
            <v>1253</v>
          </cell>
          <cell r="D1261">
            <v>1992</v>
          </cell>
          <cell r="E1261" t="str">
            <v>OAKVILLE HYDRO ELECTRICITY DISTRIBUTION INC.</v>
          </cell>
          <cell r="F1261">
            <v>98724725</v>
          </cell>
        </row>
        <row r="1262">
          <cell r="C1262">
            <v>1254</v>
          </cell>
          <cell r="D1262">
            <v>1992</v>
          </cell>
          <cell r="E1262" t="str">
            <v>ORANGEVILLE HYDRO LIMITED</v>
          </cell>
          <cell r="F1262">
            <v>24459586</v>
          </cell>
        </row>
        <row r="1263">
          <cell r="C1263">
            <v>1255</v>
          </cell>
          <cell r="D1263">
            <v>1992</v>
          </cell>
          <cell r="E1263" t="str">
            <v>ORILLIA POWER DISTRIBUTION CORPORATION</v>
          </cell>
          <cell r="F1263">
            <v>39389122</v>
          </cell>
        </row>
        <row r="1264">
          <cell r="C1264">
            <v>1256</v>
          </cell>
          <cell r="D1264">
            <v>1992</v>
          </cell>
          <cell r="E1264" t="str">
            <v>OSHAWA PUC NETWORKS INC.</v>
          </cell>
          <cell r="F1264">
            <v>122077838</v>
          </cell>
        </row>
        <row r="1265">
          <cell r="C1265">
            <v>1257</v>
          </cell>
          <cell r="D1265">
            <v>1992</v>
          </cell>
          <cell r="E1265" t="str">
            <v>PARRY SOUND POWER CORPORATION</v>
          </cell>
          <cell r="F1265">
            <v>10963742</v>
          </cell>
        </row>
        <row r="1266">
          <cell r="C1266">
            <v>1258</v>
          </cell>
          <cell r="D1266">
            <v>1992</v>
          </cell>
          <cell r="E1266" t="str">
            <v>PETERBOROUGH UTILITIES COMMISSION</v>
          </cell>
          <cell r="F1266">
            <v>52931070</v>
          </cell>
        </row>
        <row r="1267">
          <cell r="C1267">
            <v>1259</v>
          </cell>
          <cell r="D1267">
            <v>1992</v>
          </cell>
          <cell r="E1267" t="str">
            <v>POLICE VILLAGE OF APPLE HILL HYDRO SYSTEM</v>
          </cell>
          <cell r="F1267">
            <v>86515</v>
          </cell>
        </row>
        <row r="1268">
          <cell r="C1268">
            <v>1260</v>
          </cell>
          <cell r="D1268">
            <v>1992</v>
          </cell>
          <cell r="E1268" t="str">
            <v>POLICE VILLAGE OF AVONMORE HYDRO SYSTEM</v>
          </cell>
          <cell r="F1268">
            <v>123814</v>
          </cell>
        </row>
        <row r="1269">
          <cell r="C1269">
            <v>1261</v>
          </cell>
          <cell r="D1269">
            <v>1992</v>
          </cell>
          <cell r="E1269" t="str">
            <v>POLICE VILLAGE OF COMBER HYDRO SYSTEM</v>
          </cell>
          <cell r="F1269">
            <v>260385</v>
          </cell>
        </row>
        <row r="1270">
          <cell r="C1270">
            <v>1262</v>
          </cell>
          <cell r="D1270">
            <v>1992</v>
          </cell>
          <cell r="E1270" t="str">
            <v>POLICE VILLAGE OF DUBLIN HYDRO SYSTEM</v>
          </cell>
          <cell r="F1270">
            <v>141855</v>
          </cell>
        </row>
        <row r="1271">
          <cell r="C1271">
            <v>1263</v>
          </cell>
          <cell r="D1271">
            <v>1992</v>
          </cell>
          <cell r="E1271" t="str">
            <v>POLICE VILLAGE OF GRANTON HYDRO SYSTEM</v>
          </cell>
          <cell r="F1271">
            <v>133080</v>
          </cell>
        </row>
        <row r="1272">
          <cell r="C1272">
            <v>1264</v>
          </cell>
          <cell r="D1272">
            <v>1992</v>
          </cell>
          <cell r="E1272" t="str">
            <v>CHATHAM-KENT HYDRO INC.</v>
          </cell>
          <cell r="F1272">
            <v>141627</v>
          </cell>
        </row>
        <row r="1273">
          <cell r="C1273">
            <v>1265</v>
          </cell>
          <cell r="D1273">
            <v>1992</v>
          </cell>
          <cell r="E1273" t="str">
            <v>POLICE VILLAGE OF MOOREFIELD HYDRO SYSTEM</v>
          </cell>
          <cell r="F1273">
            <v>129276</v>
          </cell>
        </row>
        <row r="1274">
          <cell r="C1274">
            <v>1266</v>
          </cell>
          <cell r="D1274">
            <v>1992</v>
          </cell>
          <cell r="E1274" t="str">
            <v>POLICE VILLAGE OF PRICEVILLE HYDRO SYSTEM</v>
          </cell>
          <cell r="F1274">
            <v>115141</v>
          </cell>
        </row>
        <row r="1275">
          <cell r="C1275">
            <v>1267</v>
          </cell>
          <cell r="D1275">
            <v>1992</v>
          </cell>
          <cell r="E1275" t="str">
            <v>CANADIAN NIAGARA POWER INC.</v>
          </cell>
          <cell r="F1275">
            <v>24073188</v>
          </cell>
        </row>
        <row r="1276">
          <cell r="C1276">
            <v>1268</v>
          </cell>
          <cell r="D1276">
            <v>1992</v>
          </cell>
          <cell r="E1276" t="str">
            <v>CHATHAM-KENT HYDRO INC.</v>
          </cell>
          <cell r="F1276">
            <v>27023910</v>
          </cell>
        </row>
        <row r="1277">
          <cell r="C1277">
            <v>1269</v>
          </cell>
          <cell r="D1277">
            <v>1992</v>
          </cell>
          <cell r="E1277" t="str">
            <v>PUBLIC UTILITIES COMMISSION OF THE CITY OF BARRIE</v>
          </cell>
          <cell r="F1277">
            <v>75933461</v>
          </cell>
        </row>
        <row r="1278">
          <cell r="C1278">
            <v>1270</v>
          </cell>
          <cell r="D1278">
            <v>1992</v>
          </cell>
          <cell r="E1278" t="str">
            <v>PUBLIC UTILITIES COMMISSION OF THE CITY OF OWEN SOUND</v>
          </cell>
          <cell r="F1278">
            <v>10820422</v>
          </cell>
        </row>
        <row r="1279">
          <cell r="C1279">
            <v>1271</v>
          </cell>
          <cell r="D1279">
            <v>1992</v>
          </cell>
          <cell r="E1279" t="str">
            <v>PUBLIC UTILITIES COMMISSION OF THE CITY OF TRENTON</v>
          </cell>
          <cell r="F1279">
            <v>10968140</v>
          </cell>
        </row>
        <row r="1280">
          <cell r="C1280">
            <v>1272</v>
          </cell>
          <cell r="D1280">
            <v>1992</v>
          </cell>
          <cell r="E1280" t="str">
            <v>PUBLIC UTILITIES COMMISSION OF THE TOWN OF ALEXANDRIA</v>
          </cell>
          <cell r="F1280">
            <v>2373301</v>
          </cell>
        </row>
        <row r="1281">
          <cell r="C1281">
            <v>1273</v>
          </cell>
          <cell r="D1281">
            <v>1992</v>
          </cell>
          <cell r="E1281" t="str">
            <v>CHATHAM-KENT HYDRO INC.</v>
          </cell>
          <cell r="F1281">
            <v>1229124</v>
          </cell>
        </row>
        <row r="1282">
          <cell r="C1282">
            <v>1274</v>
          </cell>
          <cell r="D1282">
            <v>1992</v>
          </cell>
          <cell r="E1282" t="str">
            <v>PUBLIC UTILITIES COMMISSION OF THE TOWN OF CAMPBELLFORD</v>
          </cell>
          <cell r="F1282">
            <v>3105516</v>
          </cell>
        </row>
        <row r="1283">
          <cell r="C1283">
            <v>1275</v>
          </cell>
          <cell r="D1283">
            <v>1992</v>
          </cell>
          <cell r="E1283" t="str">
            <v>PUBLIC UTILITIES COMMISSION OF THE TOWN OF CHESLEY</v>
          </cell>
          <cell r="F1283">
            <v>1552707</v>
          </cell>
        </row>
        <row r="1284">
          <cell r="C1284">
            <v>1276</v>
          </cell>
          <cell r="D1284">
            <v>1992</v>
          </cell>
          <cell r="E1284" t="str">
            <v>LAKEFRONT UTILITIES INC.</v>
          </cell>
          <cell r="F1284">
            <v>8106521</v>
          </cell>
        </row>
        <row r="1285">
          <cell r="C1285">
            <v>1277</v>
          </cell>
          <cell r="D1285">
            <v>1992</v>
          </cell>
          <cell r="E1285" t="str">
            <v>CENTRE WELLINGTON HYDRO LTD.</v>
          </cell>
          <cell r="F1285">
            <v>4457559</v>
          </cell>
        </row>
        <row r="1286">
          <cell r="C1286">
            <v>1278</v>
          </cell>
          <cell r="D1286">
            <v>1992</v>
          </cell>
          <cell r="E1286" t="str">
            <v>WEST COAST HURON ENERGY INC.</v>
          </cell>
          <cell r="F1286">
            <v>4435666</v>
          </cell>
        </row>
        <row r="1287">
          <cell r="C1287">
            <v>1279</v>
          </cell>
          <cell r="D1287">
            <v>1992</v>
          </cell>
          <cell r="E1287" t="str">
            <v>ESPANOLA REGIONAL HYDRO DISTRIBUTION CORPORATION</v>
          </cell>
          <cell r="F1287">
            <v>445494</v>
          </cell>
        </row>
        <row r="1288">
          <cell r="C1288">
            <v>1280</v>
          </cell>
          <cell r="D1288">
            <v>1992</v>
          </cell>
          <cell r="E1288" t="str">
            <v>PUBLIC UTILITIES COMMISSION OF THE TOWN OF MITCHELL</v>
          </cell>
          <cell r="F1288">
            <v>2261809</v>
          </cell>
        </row>
        <row r="1289">
          <cell r="C1289">
            <v>1281</v>
          </cell>
          <cell r="D1289">
            <v>1992</v>
          </cell>
          <cell r="E1289" t="str">
            <v>WELLINGTON NORTH POWER INC.</v>
          </cell>
          <cell r="F1289">
            <v>2437498</v>
          </cell>
        </row>
        <row r="1290">
          <cell r="C1290">
            <v>1282</v>
          </cell>
          <cell r="D1290">
            <v>1992</v>
          </cell>
          <cell r="E1290" t="str">
            <v>PUBLIC UTILITIES COMMISSION OF THE TOWN OF PALMERSTON</v>
          </cell>
          <cell r="F1290">
            <v>1165175</v>
          </cell>
        </row>
        <row r="1291">
          <cell r="C1291">
            <v>1283</v>
          </cell>
          <cell r="D1291">
            <v>1992</v>
          </cell>
          <cell r="E1291" t="str">
            <v>BRANT COUNTY POWER INC.</v>
          </cell>
          <cell r="F1291">
            <v>5455588</v>
          </cell>
        </row>
        <row r="1292">
          <cell r="C1292">
            <v>1284</v>
          </cell>
          <cell r="D1292">
            <v>1992</v>
          </cell>
          <cell r="E1292" t="str">
            <v>PUBLIC UTILITIES COMMISSION OF THE TOWN OF PICTON</v>
          </cell>
          <cell r="F1292">
            <v>3102971</v>
          </cell>
        </row>
        <row r="1293">
          <cell r="C1293">
            <v>1285</v>
          </cell>
          <cell r="D1293">
            <v>1992</v>
          </cell>
          <cell r="E1293" t="str">
            <v>CHATHAM-KENT HYDRO INC.</v>
          </cell>
          <cell r="F1293">
            <v>1339981</v>
          </cell>
        </row>
        <row r="1294">
          <cell r="C1294">
            <v>1286</v>
          </cell>
          <cell r="D1294">
            <v>1992</v>
          </cell>
          <cell r="E1294" t="str">
            <v>PUBLIC UTILITIES COMMISSION OF THE TOWN OF SOUTHAMPTON</v>
          </cell>
          <cell r="F1294">
            <v>2074342</v>
          </cell>
        </row>
        <row r="1295">
          <cell r="C1295">
            <v>1287</v>
          </cell>
          <cell r="D1295">
            <v>1992</v>
          </cell>
          <cell r="E1295" t="str">
            <v>ESSEX POWERLINES CORPORATION</v>
          </cell>
          <cell r="F1295">
            <v>5583476</v>
          </cell>
        </row>
        <row r="1296">
          <cell r="C1296">
            <v>1288</v>
          </cell>
          <cell r="D1296">
            <v>1992</v>
          </cell>
          <cell r="E1296" t="str">
            <v>CHATHAM-KENT HYDRO INC.</v>
          </cell>
          <cell r="F1296">
            <v>2002634</v>
          </cell>
        </row>
        <row r="1297">
          <cell r="C1297">
            <v>1289</v>
          </cell>
          <cell r="D1297">
            <v>1992</v>
          </cell>
          <cell r="E1297" t="str">
            <v>PUBLIC UTILITIES COMMISSION OF THE TOWN OF WESTMINSTER</v>
          </cell>
          <cell r="F1297">
            <v>1709568</v>
          </cell>
        </row>
        <row r="1298">
          <cell r="C1298">
            <v>1290</v>
          </cell>
          <cell r="D1298">
            <v>1992</v>
          </cell>
          <cell r="E1298" t="str">
            <v>WELLINGTON NORTH POWER INC.</v>
          </cell>
          <cell r="F1298">
            <v>1000461</v>
          </cell>
        </row>
        <row r="1299">
          <cell r="C1299">
            <v>1291</v>
          </cell>
          <cell r="D1299">
            <v>1992</v>
          </cell>
          <cell r="E1299" t="str">
            <v>PUBLIC UTILITIES COMMISSION OF THE VILLAGE OF BELMONT</v>
          </cell>
          <cell r="F1299">
            <v>695101</v>
          </cell>
        </row>
        <row r="1300">
          <cell r="C1300">
            <v>1292</v>
          </cell>
          <cell r="D1300">
            <v>1992</v>
          </cell>
          <cell r="E1300" t="str">
            <v>PUBLIC UTILITIES COMMISSION OF THE VILLAGE OF LANCASTER</v>
          </cell>
          <cell r="F1300">
            <v>359654</v>
          </cell>
        </row>
        <row r="1301">
          <cell r="C1301">
            <v>1293</v>
          </cell>
          <cell r="D1301">
            <v>1992</v>
          </cell>
          <cell r="E1301" t="str">
            <v>PUBLIC UTILITIES COMMISSION OF THE VILLAGE OF PORT MCNICOLL</v>
          </cell>
          <cell r="F1301">
            <v>657538</v>
          </cell>
        </row>
        <row r="1302">
          <cell r="C1302">
            <v>1294</v>
          </cell>
          <cell r="D1302">
            <v>1992</v>
          </cell>
          <cell r="E1302" t="str">
            <v>PUBLIC UTILITIES COMMISSION OF THE VILLAGE OF PORT STANLEY</v>
          </cell>
          <cell r="F1302">
            <v>761724</v>
          </cell>
        </row>
        <row r="1303">
          <cell r="C1303">
            <v>1295</v>
          </cell>
          <cell r="D1303">
            <v>1992</v>
          </cell>
          <cell r="E1303" t="str">
            <v>CHATHAM-KENT HYDRO INC.</v>
          </cell>
          <cell r="F1303">
            <v>308917</v>
          </cell>
        </row>
        <row r="1304">
          <cell r="C1304">
            <v>1296</v>
          </cell>
          <cell r="D1304">
            <v>1992</v>
          </cell>
          <cell r="E1304" t="str">
            <v>RIDEAU ST. LAWRENCE DISTRIBUTION INC.</v>
          </cell>
          <cell r="F1304">
            <v>580472</v>
          </cell>
        </row>
        <row r="1305">
          <cell r="C1305">
            <v>1297</v>
          </cell>
          <cell r="D1305">
            <v>1992</v>
          </cell>
          <cell r="E1305" t="str">
            <v>CHATHAM-KENT HYDRO INC.</v>
          </cell>
          <cell r="F1305">
            <v>727859</v>
          </cell>
        </row>
        <row r="1306">
          <cell r="C1306">
            <v>1298</v>
          </cell>
          <cell r="D1306">
            <v>1992</v>
          </cell>
          <cell r="E1306" t="str">
            <v>PUBLIC UTILITY COMMISSION OF THE VILLAGE OF WEST LORNE</v>
          </cell>
          <cell r="F1306">
            <v>799560</v>
          </cell>
        </row>
        <row r="1307">
          <cell r="C1307">
            <v>1299</v>
          </cell>
          <cell r="D1307">
            <v>1992</v>
          </cell>
          <cell r="E1307" t="str">
            <v>REMARA-BRECHIN HYDRO</v>
          </cell>
          <cell r="F1307">
            <v>101138</v>
          </cell>
        </row>
        <row r="1308">
          <cell r="C1308">
            <v>1300</v>
          </cell>
          <cell r="D1308">
            <v>1992</v>
          </cell>
          <cell r="E1308" t="str">
            <v>RENFREW HYDRO INC.</v>
          </cell>
          <cell r="F1308">
            <v>11618794</v>
          </cell>
        </row>
        <row r="1309">
          <cell r="C1309">
            <v>1301</v>
          </cell>
          <cell r="D1309">
            <v>1992</v>
          </cell>
          <cell r="E1309" t="str">
            <v>RICHMOND HILL HYDRO INC.</v>
          </cell>
          <cell r="F1309">
            <v>98709899</v>
          </cell>
        </row>
        <row r="1310">
          <cell r="C1310">
            <v>1302</v>
          </cell>
          <cell r="D1310">
            <v>1992</v>
          </cell>
          <cell r="E1310" t="str">
            <v>RIPLEY PUBLIC UTILITIES COMMISSION</v>
          </cell>
          <cell r="F1310">
            <v>261124</v>
          </cell>
        </row>
        <row r="1311">
          <cell r="C1311">
            <v>1303</v>
          </cell>
          <cell r="D1311">
            <v>1992</v>
          </cell>
          <cell r="E1311" t="str">
            <v>RODNEY PUBLIC UTILITIES COMMISSION</v>
          </cell>
          <cell r="F1311">
            <v>282328</v>
          </cell>
        </row>
        <row r="1312">
          <cell r="C1312">
            <v>1304</v>
          </cell>
          <cell r="D1312">
            <v>1992</v>
          </cell>
          <cell r="E1312" t="str">
            <v>SIOUX LOOKOUT HYDRO INC.</v>
          </cell>
          <cell r="F1312">
            <v>3158864</v>
          </cell>
        </row>
        <row r="1313">
          <cell r="C1313">
            <v>1305</v>
          </cell>
          <cell r="D1313">
            <v>1992</v>
          </cell>
          <cell r="E1313" t="str">
            <v>ST. CATHARINES HYDRO UTILITY SERVICES INC.</v>
          </cell>
          <cell r="F1313">
            <v>65457618</v>
          </cell>
        </row>
        <row r="1314">
          <cell r="C1314">
            <v>1306</v>
          </cell>
          <cell r="D1314">
            <v>1992</v>
          </cell>
          <cell r="E1314" t="str">
            <v>ST. THOMAS ENERGY INC.</v>
          </cell>
          <cell r="F1314">
            <v>23751708</v>
          </cell>
        </row>
        <row r="1315">
          <cell r="C1315">
            <v>1307</v>
          </cell>
          <cell r="D1315">
            <v>1992</v>
          </cell>
          <cell r="E1315" t="str">
            <v>FESTIVAL HYDRO INC.</v>
          </cell>
          <cell r="F1315">
            <v>24305719</v>
          </cell>
        </row>
        <row r="1316">
          <cell r="C1316">
            <v>1308</v>
          </cell>
          <cell r="D1316">
            <v>1992</v>
          </cell>
          <cell r="E1316" t="str">
            <v>MIDDLESEX POWER DISTRIBUTION CORPORATION</v>
          </cell>
          <cell r="F1316">
            <v>4287181</v>
          </cell>
        </row>
        <row r="1317">
          <cell r="C1317">
            <v>1309</v>
          </cell>
          <cell r="D1317">
            <v>1992</v>
          </cell>
          <cell r="E1317" t="str">
            <v>GREATER SUDBURY HYDRO INC.</v>
          </cell>
          <cell r="F1317">
            <v>67686088</v>
          </cell>
        </row>
        <row r="1318">
          <cell r="C1318">
            <v>1310</v>
          </cell>
          <cell r="D1318">
            <v>1992</v>
          </cell>
          <cell r="E1318" t="str">
            <v>TARA HYDRO-ELECTRIC SYSTEM</v>
          </cell>
          <cell r="F1318">
            <v>351397</v>
          </cell>
        </row>
        <row r="1319">
          <cell r="C1319">
            <v>1311</v>
          </cell>
          <cell r="D1319">
            <v>1992</v>
          </cell>
          <cell r="E1319" t="str">
            <v>TEESWATER HYDRO-ELECTRIC COMMISSION</v>
          </cell>
          <cell r="F1319">
            <v>468529</v>
          </cell>
        </row>
        <row r="1320">
          <cell r="C1320">
            <v>1312</v>
          </cell>
          <cell r="D1320">
            <v>1992</v>
          </cell>
          <cell r="E1320" t="str">
            <v>TERRACE BAY SUPERIOR WIRES INC.</v>
          </cell>
          <cell r="F1320">
            <v>1016844</v>
          </cell>
        </row>
        <row r="1321">
          <cell r="C1321">
            <v>1313</v>
          </cell>
          <cell r="D1321">
            <v>1992</v>
          </cell>
          <cell r="E1321" t="str">
            <v>ESPANOLA REGIONAL HYDRO DISTRIBUTION CORPORATION</v>
          </cell>
          <cell r="F1321">
            <v>2023081</v>
          </cell>
        </row>
        <row r="1322">
          <cell r="C1322">
            <v>1314</v>
          </cell>
          <cell r="D1322">
            <v>1992</v>
          </cell>
          <cell r="E1322" t="str">
            <v>COLLUS POWER CORPORATION</v>
          </cell>
          <cell r="F1322">
            <v>7072944</v>
          </cell>
        </row>
        <row r="1323">
          <cell r="C1323">
            <v>1315</v>
          </cell>
          <cell r="D1323">
            <v>1992</v>
          </cell>
          <cell r="E1323" t="str">
            <v>THUNDER BAY HYDRO ELECTRICITY DISTRIBUTION INC.</v>
          </cell>
          <cell r="F1323">
            <v>73640257</v>
          </cell>
        </row>
        <row r="1324">
          <cell r="C1324">
            <v>1316</v>
          </cell>
          <cell r="D1324">
            <v>1992</v>
          </cell>
          <cell r="E1324" t="str">
            <v>TILLSONBURG HYDRO INC.</v>
          </cell>
          <cell r="F1324">
            <v>15743172</v>
          </cell>
        </row>
        <row r="1325">
          <cell r="C1325">
            <v>1317</v>
          </cell>
          <cell r="D1325">
            <v>1992</v>
          </cell>
          <cell r="E1325" t="str">
            <v>TOWNSHIP OF MCGARRY HYDRO SYSTEM</v>
          </cell>
          <cell r="F1325">
            <v>288261</v>
          </cell>
        </row>
        <row r="1326">
          <cell r="C1326">
            <v>1318</v>
          </cell>
          <cell r="D1326">
            <v>1992</v>
          </cell>
          <cell r="E1326" t="str">
            <v>VILLAGE OF BARRY'S BAY HYDRO SYSTEM</v>
          </cell>
          <cell r="F1326">
            <v>595581</v>
          </cell>
        </row>
        <row r="1327">
          <cell r="C1327">
            <v>1319</v>
          </cell>
          <cell r="D1327">
            <v>1992</v>
          </cell>
          <cell r="E1327" t="str">
            <v>VILLAGE OF BLOOMFIELD HYDRO SYSTEM</v>
          </cell>
          <cell r="F1327">
            <v>310839</v>
          </cell>
        </row>
        <row r="1328">
          <cell r="C1328">
            <v>1320</v>
          </cell>
          <cell r="D1328">
            <v>1992</v>
          </cell>
          <cell r="E1328" t="str">
            <v>RIDEAU ST. LAWRENCE DISTRIBUTION INC.</v>
          </cell>
          <cell r="F1328">
            <v>631441</v>
          </cell>
        </row>
        <row r="1329">
          <cell r="C1329">
            <v>1321</v>
          </cell>
          <cell r="D1329">
            <v>1992</v>
          </cell>
          <cell r="E1329" t="str">
            <v>VILLAGE OF CHESTERVILLE HYDRO SYSTEM</v>
          </cell>
          <cell r="F1329">
            <v>902616</v>
          </cell>
        </row>
        <row r="1330">
          <cell r="C1330">
            <v>1322</v>
          </cell>
          <cell r="D1330">
            <v>1992</v>
          </cell>
          <cell r="E1330" t="str">
            <v>VILLAGE OF CREEMORE HYDRO SYSTEM</v>
          </cell>
          <cell r="F1330">
            <v>495738</v>
          </cell>
        </row>
        <row r="1331">
          <cell r="C1331">
            <v>1323</v>
          </cell>
          <cell r="D1331">
            <v>1992</v>
          </cell>
          <cell r="E1331" t="str">
            <v>CHATHAM-KENT HYDRO INC.</v>
          </cell>
          <cell r="F1331">
            <v>194250</v>
          </cell>
        </row>
        <row r="1332">
          <cell r="C1332">
            <v>1324</v>
          </cell>
          <cell r="D1332">
            <v>1992</v>
          </cell>
          <cell r="E1332" t="str">
            <v>VILLAGE OF FLESHERTON HYDRO SYSTEM</v>
          </cell>
          <cell r="F1332">
            <v>346006</v>
          </cell>
        </row>
        <row r="1333">
          <cell r="C1333">
            <v>1325</v>
          </cell>
          <cell r="D1333">
            <v>1992</v>
          </cell>
          <cell r="E1333" t="str">
            <v>RIDEAU ST. LAWRENCE DISTRIBUTION INC.</v>
          </cell>
          <cell r="F1333">
            <v>784916</v>
          </cell>
        </row>
        <row r="1334">
          <cell r="C1334">
            <v>1326</v>
          </cell>
          <cell r="D1334">
            <v>1992</v>
          </cell>
          <cell r="E1334" t="str">
            <v>VILLAGE OF LUCKNOW HYDRO SYSTEM</v>
          </cell>
          <cell r="F1334">
            <v>588977</v>
          </cell>
        </row>
        <row r="1335">
          <cell r="C1335">
            <v>1327</v>
          </cell>
          <cell r="D1335">
            <v>1992</v>
          </cell>
          <cell r="E1335" t="str">
            <v>VILLAGE OF MAXVILLE HYDRO SYSTEM</v>
          </cell>
          <cell r="F1335">
            <v>399512</v>
          </cell>
        </row>
        <row r="1336">
          <cell r="C1336">
            <v>1328</v>
          </cell>
          <cell r="D1336">
            <v>1992</v>
          </cell>
          <cell r="E1336" t="str">
            <v>WATERLOO NORTH HYDRO INC.</v>
          </cell>
          <cell r="F1336">
            <v>150622488</v>
          </cell>
        </row>
        <row r="1337">
          <cell r="C1337">
            <v>1329</v>
          </cell>
          <cell r="D1337">
            <v>1992</v>
          </cell>
          <cell r="E1337" t="str">
            <v>WAUBAUSHENE PUBLIC UTILITIES COMMISSION</v>
          </cell>
          <cell r="F1337">
            <v>392817</v>
          </cell>
        </row>
        <row r="1338">
          <cell r="C1338">
            <v>1330</v>
          </cell>
          <cell r="D1338">
            <v>1992</v>
          </cell>
          <cell r="E1338" t="str">
            <v>WELLAND HYDRO-ELECTRIC SYSTEM CORP.</v>
          </cell>
          <cell r="F1338">
            <v>40342870</v>
          </cell>
        </row>
        <row r="1339">
          <cell r="C1339">
            <v>1331</v>
          </cell>
          <cell r="D1339">
            <v>1992</v>
          </cell>
          <cell r="E1339" t="str">
            <v>NA</v>
          </cell>
          <cell r="F1339">
            <v>587034</v>
          </cell>
        </row>
        <row r="1340">
          <cell r="C1340">
            <v>1332</v>
          </cell>
          <cell r="D1340">
            <v>1992</v>
          </cell>
          <cell r="E1340" t="str">
            <v>WHITBY HYDRO ELECTRIC CORPORATION</v>
          </cell>
          <cell r="F1340">
            <v>90640622</v>
          </cell>
        </row>
        <row r="1341">
          <cell r="C1341">
            <v>1333</v>
          </cell>
          <cell r="D1341">
            <v>1992</v>
          </cell>
          <cell r="E1341" t="str">
            <v>RIDEAU ST. LAWRENCE DISTRIBUTION INC.</v>
          </cell>
          <cell r="F1341">
            <v>200741</v>
          </cell>
        </row>
        <row r="1342">
          <cell r="C1342">
            <v>1334</v>
          </cell>
          <cell r="D1342">
            <v>1992</v>
          </cell>
          <cell r="E1342" t="str">
            <v>WINCHESTER HYDRO COMMISSION</v>
          </cell>
          <cell r="F1342">
            <v>1481715</v>
          </cell>
        </row>
        <row r="1343">
          <cell r="C1343">
            <v>1335</v>
          </cell>
          <cell r="D1343">
            <v>1992</v>
          </cell>
          <cell r="E1343" t="str">
            <v>ENWIN UTILITIES LTD.</v>
          </cell>
          <cell r="F1343">
            <v>113425583</v>
          </cell>
        </row>
        <row r="1344">
          <cell r="C1344">
            <v>1336</v>
          </cell>
          <cell r="D1344">
            <v>1992</v>
          </cell>
          <cell r="E1344" t="str">
            <v>WOODSTOCK HYDRO SERVICES INC.</v>
          </cell>
          <cell r="F1344">
            <v>29263172</v>
          </cell>
        </row>
        <row r="1345">
          <cell r="C1345">
            <v>1337</v>
          </cell>
          <cell r="D1345">
            <v>1992</v>
          </cell>
          <cell r="F1345">
            <v>7307743290</v>
          </cell>
        </row>
        <row r="1346">
          <cell r="C1346">
            <v>1338</v>
          </cell>
          <cell r="F1346">
            <v>0</v>
          </cell>
        </row>
        <row r="1347">
          <cell r="C1347">
            <v>1339</v>
          </cell>
          <cell r="F1347">
            <v>0</v>
          </cell>
        </row>
        <row r="1348">
          <cell r="C1348">
            <v>1340</v>
          </cell>
          <cell r="F1348">
            <v>56864</v>
          </cell>
        </row>
        <row r="1349">
          <cell r="C1349">
            <v>1341</v>
          </cell>
          <cell r="F1349">
            <v>0</v>
          </cell>
        </row>
        <row r="1350">
          <cell r="C1350">
            <v>1342</v>
          </cell>
          <cell r="F1350">
            <v>0</v>
          </cell>
        </row>
        <row r="1351">
          <cell r="C1351">
            <v>1343</v>
          </cell>
          <cell r="F1351">
            <v>58540</v>
          </cell>
        </row>
        <row r="1352">
          <cell r="C1352">
            <v>1344</v>
          </cell>
          <cell r="F1352">
            <v>0</v>
          </cell>
        </row>
        <row r="1353">
          <cell r="C1353">
            <v>1345</v>
          </cell>
          <cell r="D1353">
            <v>1993</v>
          </cell>
          <cell r="E1353" t="str">
            <v>POWERSTREAM INC.</v>
          </cell>
          <cell r="F1353">
            <v>253370</v>
          </cell>
        </row>
        <row r="1354">
          <cell r="C1354">
            <v>1346</v>
          </cell>
          <cell r="D1354">
            <v>1993</v>
          </cell>
          <cell r="E1354" t="str">
            <v>POWERSTREAM INC.</v>
          </cell>
          <cell r="F1354">
            <v>9766048</v>
          </cell>
        </row>
        <row r="1355">
          <cell r="C1355">
            <v>1347</v>
          </cell>
          <cell r="D1355">
            <v>1993</v>
          </cell>
          <cell r="E1355" t="str">
            <v>POWERSTREAM INC.</v>
          </cell>
          <cell r="F1355">
            <v>4187069</v>
          </cell>
        </row>
        <row r="1356">
          <cell r="C1356">
            <v>1348</v>
          </cell>
          <cell r="D1356">
            <v>1993</v>
          </cell>
          <cell r="E1356" t="str">
            <v>BLUEWATER POWER DISTRIBUTION CORPORATION</v>
          </cell>
          <cell r="F1356">
            <v>333581</v>
          </cell>
        </row>
        <row r="1357">
          <cell r="C1357">
            <v>1349</v>
          </cell>
          <cell r="D1357">
            <v>1993</v>
          </cell>
          <cell r="E1357" t="str">
            <v>BLUEWATER POWER DISTRIBUTION CORPORATION</v>
          </cell>
          <cell r="F1357">
            <v>157465</v>
          </cell>
        </row>
        <row r="1358">
          <cell r="C1358">
            <v>1350</v>
          </cell>
          <cell r="D1358">
            <v>1993</v>
          </cell>
          <cell r="E1358" t="str">
            <v>BLUEWATER POWER DISTRIBUTION CORPORATION</v>
          </cell>
          <cell r="F1358">
            <v>771223</v>
          </cell>
        </row>
        <row r="1359">
          <cell r="C1359">
            <v>1351</v>
          </cell>
          <cell r="D1359">
            <v>1993</v>
          </cell>
          <cell r="E1359" t="str">
            <v>BLUEWATER POWER DISTRIBUTION CORPORATION</v>
          </cell>
          <cell r="F1359">
            <v>3380204</v>
          </cell>
        </row>
        <row r="1360">
          <cell r="C1360">
            <v>1352</v>
          </cell>
          <cell r="D1360">
            <v>1993</v>
          </cell>
          <cell r="E1360" t="str">
            <v>BLUEWATER POWER DISTRIBUTION CORPORATION</v>
          </cell>
          <cell r="F1360">
            <v>842081</v>
          </cell>
        </row>
        <row r="1361">
          <cell r="C1361">
            <v>1353</v>
          </cell>
          <cell r="D1361">
            <v>1993</v>
          </cell>
          <cell r="E1361" t="str">
            <v>COOPERATIVE HYDRO EMBRUN INC.</v>
          </cell>
          <cell r="F1361">
            <v>2169816</v>
          </cell>
        </row>
        <row r="1362">
          <cell r="C1362">
            <v>1354</v>
          </cell>
          <cell r="D1362">
            <v>1993</v>
          </cell>
          <cell r="E1362" t="str">
            <v>ENERSOURCE HYDRO MISSISSAUGA INC.</v>
          </cell>
          <cell r="F1362">
            <v>395114162</v>
          </cell>
        </row>
        <row r="1363">
          <cell r="C1363">
            <v>1355</v>
          </cell>
          <cell r="D1363">
            <v>1993</v>
          </cell>
          <cell r="E1363" t="str">
            <v>ERIE THAMES POWERLINES CORPORATION</v>
          </cell>
          <cell r="F1363">
            <v>1073343</v>
          </cell>
        </row>
        <row r="1364">
          <cell r="C1364">
            <v>1356</v>
          </cell>
          <cell r="D1364">
            <v>1993</v>
          </cell>
          <cell r="E1364" t="str">
            <v>ERIE THAMES POWERLINES CORPORATION</v>
          </cell>
          <cell r="F1364">
            <v>6836492</v>
          </cell>
        </row>
        <row r="1365">
          <cell r="C1365">
            <v>1357</v>
          </cell>
          <cell r="D1365">
            <v>1993</v>
          </cell>
          <cell r="E1365" t="str">
            <v>ERIE THAMES POWERLINES CORPORATION</v>
          </cell>
          <cell r="F1365">
            <v>1710657</v>
          </cell>
        </row>
        <row r="1366">
          <cell r="C1366">
            <v>1358</v>
          </cell>
          <cell r="D1366">
            <v>1993</v>
          </cell>
          <cell r="E1366" t="str">
            <v>ERIE THAMES POWERLINES CORPORATION</v>
          </cell>
          <cell r="F1366">
            <v>417244</v>
          </cell>
        </row>
        <row r="1367">
          <cell r="C1367">
            <v>1359</v>
          </cell>
          <cell r="D1367">
            <v>1993</v>
          </cell>
          <cell r="E1367" t="str">
            <v>ERIE THAMES POWERLINES CORPORATION</v>
          </cell>
          <cell r="F1367">
            <v>1083385</v>
          </cell>
        </row>
        <row r="1368">
          <cell r="C1368">
            <v>1360</v>
          </cell>
          <cell r="D1368">
            <v>1993</v>
          </cell>
          <cell r="E1368" t="str">
            <v>FESTIVAL HYDRO INC.</v>
          </cell>
          <cell r="F1368">
            <v>442443</v>
          </cell>
        </row>
        <row r="1369">
          <cell r="C1369">
            <v>1361</v>
          </cell>
          <cell r="D1369">
            <v>1993</v>
          </cell>
          <cell r="E1369" t="str">
            <v>FESTIVAL HYDRO INC.</v>
          </cell>
          <cell r="F1369">
            <v>128461</v>
          </cell>
        </row>
        <row r="1370">
          <cell r="C1370">
            <v>1362</v>
          </cell>
          <cell r="D1370">
            <v>1993</v>
          </cell>
          <cell r="E1370" t="str">
            <v>FESTIVAL HYDRO INC.</v>
          </cell>
          <cell r="F1370">
            <v>461568</v>
          </cell>
        </row>
        <row r="1371">
          <cell r="C1371">
            <v>1363</v>
          </cell>
          <cell r="D1371">
            <v>1993</v>
          </cell>
          <cell r="E1371" t="str">
            <v>FESTIVAL HYDRO INC.</v>
          </cell>
          <cell r="F1371">
            <v>1240069</v>
          </cell>
        </row>
        <row r="1372">
          <cell r="C1372">
            <v>1364</v>
          </cell>
          <cell r="D1372">
            <v>1993</v>
          </cell>
          <cell r="E1372" t="str">
            <v>FESTIVAL HYDRO INC.</v>
          </cell>
          <cell r="F1372">
            <v>2982103</v>
          </cell>
        </row>
        <row r="1373">
          <cell r="C1373">
            <v>1365</v>
          </cell>
          <cell r="D1373">
            <v>1993</v>
          </cell>
          <cell r="E1373" t="str">
            <v>FESTIVAL HYDRO INC.</v>
          </cell>
          <cell r="F1373">
            <v>498913</v>
          </cell>
        </row>
        <row r="1374">
          <cell r="C1374">
            <v>1366</v>
          </cell>
          <cell r="D1374">
            <v>1993</v>
          </cell>
          <cell r="E1374" t="str">
            <v>GEORGIAN BAY ENERGY INC.</v>
          </cell>
          <cell r="F1374">
            <v>194336</v>
          </cell>
        </row>
        <row r="1375">
          <cell r="C1375">
            <v>1367</v>
          </cell>
          <cell r="D1375">
            <v>1993</v>
          </cell>
          <cell r="E1375" t="str">
            <v>GREATER SUDBURY HYDRO INC.</v>
          </cell>
          <cell r="F1375">
            <v>2196881</v>
          </cell>
        </row>
        <row r="1376">
          <cell r="C1376">
            <v>1368</v>
          </cell>
          <cell r="D1376">
            <v>1993</v>
          </cell>
          <cell r="E1376" t="str">
            <v>GREATER SUDBURY HYDRO INC.</v>
          </cell>
          <cell r="F1376">
            <v>988058</v>
          </cell>
        </row>
        <row r="1377">
          <cell r="C1377">
            <v>1369</v>
          </cell>
          <cell r="D1377">
            <v>1993</v>
          </cell>
          <cell r="E1377" t="str">
            <v>GUELPH HYDRO ELECTRIC SYSTEMS INC.</v>
          </cell>
          <cell r="F1377">
            <v>891636</v>
          </cell>
        </row>
        <row r="1378">
          <cell r="C1378">
            <v>1370</v>
          </cell>
          <cell r="D1378">
            <v>1993</v>
          </cell>
          <cell r="E1378" t="str">
            <v>HALDIMAND COUNTY HYDRO INC.</v>
          </cell>
          <cell r="F1378">
            <v>4882873</v>
          </cell>
        </row>
        <row r="1379">
          <cell r="C1379">
            <v>1371</v>
          </cell>
          <cell r="D1379">
            <v>1993</v>
          </cell>
          <cell r="E1379" t="str">
            <v>HALDIMAND COUNTY HYDRO INC.</v>
          </cell>
          <cell r="F1379">
            <v>5664754</v>
          </cell>
        </row>
        <row r="1380">
          <cell r="C1380">
            <v>1372</v>
          </cell>
          <cell r="D1380">
            <v>1993</v>
          </cell>
          <cell r="E1380" t="str">
            <v>HORIZON UTILITIES CORPORATION</v>
          </cell>
          <cell r="F1380">
            <v>11896605</v>
          </cell>
        </row>
        <row r="1381">
          <cell r="C1381">
            <v>1373</v>
          </cell>
          <cell r="D1381">
            <v>1993</v>
          </cell>
          <cell r="E1381" t="str">
            <v>HORIZON UTILITIES CORPORATION</v>
          </cell>
          <cell r="F1381">
            <v>1817258</v>
          </cell>
        </row>
        <row r="1382">
          <cell r="C1382">
            <v>1374</v>
          </cell>
          <cell r="D1382">
            <v>1993</v>
          </cell>
          <cell r="E1382" t="str">
            <v>HORIZON UTILITIES CORPORATION</v>
          </cell>
          <cell r="F1382">
            <v>33234888</v>
          </cell>
        </row>
        <row r="1383">
          <cell r="C1383">
            <v>1375</v>
          </cell>
          <cell r="D1383">
            <v>1993</v>
          </cell>
          <cell r="E1383" t="str">
            <v>HORIZON UTILITIES CORPORATION</v>
          </cell>
          <cell r="F1383">
            <v>170369124</v>
          </cell>
        </row>
        <row r="1384">
          <cell r="C1384">
            <v>1376</v>
          </cell>
          <cell r="D1384">
            <v>1993</v>
          </cell>
          <cell r="E1384" t="str">
            <v>HORIZON UTILITIES CORPORATION</v>
          </cell>
          <cell r="F1384">
            <v>68859396</v>
          </cell>
        </row>
        <row r="1385">
          <cell r="C1385">
            <v>1377</v>
          </cell>
          <cell r="D1385">
            <v>1993</v>
          </cell>
          <cell r="E1385" t="str">
            <v>HYDRO ONE NETWORKS INC.</v>
          </cell>
          <cell r="F1385">
            <v>349725</v>
          </cell>
        </row>
        <row r="1386">
          <cell r="C1386">
            <v>1378</v>
          </cell>
          <cell r="D1386">
            <v>1993</v>
          </cell>
          <cell r="E1386" t="str">
            <v>HYDRO ONE NETWORKS INC.</v>
          </cell>
          <cell r="F1386">
            <v>70625</v>
          </cell>
        </row>
        <row r="1387">
          <cell r="C1387">
            <v>1379</v>
          </cell>
          <cell r="D1387">
            <v>1993</v>
          </cell>
          <cell r="E1387" t="str">
            <v>HYDRO ONE NETWORKS INC.</v>
          </cell>
          <cell r="F1387">
            <v>4937004</v>
          </cell>
        </row>
        <row r="1388">
          <cell r="C1388">
            <v>1380</v>
          </cell>
          <cell r="D1388">
            <v>1993</v>
          </cell>
          <cell r="E1388" t="str">
            <v>HYDRO ONE NETWORKS INC.</v>
          </cell>
          <cell r="F1388">
            <v>634502</v>
          </cell>
        </row>
        <row r="1389">
          <cell r="C1389">
            <v>1381</v>
          </cell>
          <cell r="D1389">
            <v>1993</v>
          </cell>
          <cell r="E1389" t="str">
            <v>HYDRO ONE NETWORKS INC.</v>
          </cell>
          <cell r="F1389">
            <v>894387</v>
          </cell>
        </row>
        <row r="1390">
          <cell r="C1390">
            <v>1382</v>
          </cell>
          <cell r="D1390">
            <v>1993</v>
          </cell>
          <cell r="E1390" t="str">
            <v>HYDRO ONE NETWORKS INC.</v>
          </cell>
          <cell r="F1390">
            <v>417135</v>
          </cell>
        </row>
        <row r="1391">
          <cell r="C1391">
            <v>1383</v>
          </cell>
          <cell r="D1391">
            <v>1993</v>
          </cell>
          <cell r="E1391" t="str">
            <v>HYDRO ONE NETWORKS INC.</v>
          </cell>
          <cell r="F1391">
            <v>2267631</v>
          </cell>
        </row>
        <row r="1392">
          <cell r="C1392">
            <v>1384</v>
          </cell>
          <cell r="D1392">
            <v>1993</v>
          </cell>
          <cell r="E1392" t="str">
            <v>HYDRO ONE NETWORKS INC.</v>
          </cell>
          <cell r="F1392">
            <v>2726311</v>
          </cell>
        </row>
        <row r="1393">
          <cell r="C1393">
            <v>1385</v>
          </cell>
          <cell r="D1393">
            <v>1993</v>
          </cell>
          <cell r="E1393" t="str">
            <v>HYDRO ONE NETWORKS INC.</v>
          </cell>
          <cell r="F1393">
            <v>13260809</v>
          </cell>
        </row>
        <row r="1394">
          <cell r="C1394">
            <v>1386</v>
          </cell>
          <cell r="D1394">
            <v>1993</v>
          </cell>
          <cell r="E1394" t="str">
            <v>HYDRO ONE NETWORKS INC.</v>
          </cell>
          <cell r="F1394">
            <v>5997202</v>
          </cell>
        </row>
        <row r="1395">
          <cell r="C1395">
            <v>1387</v>
          </cell>
          <cell r="D1395">
            <v>1993</v>
          </cell>
          <cell r="E1395" t="str">
            <v>HYDRO ONE NETWORKS INC.</v>
          </cell>
          <cell r="F1395">
            <v>866562</v>
          </cell>
        </row>
        <row r="1396">
          <cell r="C1396">
            <v>1388</v>
          </cell>
          <cell r="D1396">
            <v>1993</v>
          </cell>
          <cell r="E1396" t="str">
            <v>HYDRO ONE NETWORKS INC.</v>
          </cell>
          <cell r="F1396">
            <v>1274551</v>
          </cell>
        </row>
        <row r="1397">
          <cell r="C1397">
            <v>1389</v>
          </cell>
          <cell r="D1397">
            <v>1993</v>
          </cell>
          <cell r="E1397" t="str">
            <v>HYDRO ONE NETWORKS INC.</v>
          </cell>
          <cell r="F1397">
            <v>472753</v>
          </cell>
        </row>
        <row r="1398">
          <cell r="C1398">
            <v>1390</v>
          </cell>
          <cell r="D1398">
            <v>1993</v>
          </cell>
          <cell r="E1398" t="str">
            <v>HYDRO ONE NETWORKS INC.</v>
          </cell>
          <cell r="F1398">
            <v>4910054</v>
          </cell>
        </row>
        <row r="1399">
          <cell r="C1399">
            <v>1391</v>
          </cell>
          <cell r="D1399">
            <v>1993</v>
          </cell>
          <cell r="E1399" t="str">
            <v>HYDRO ONE NETWORKS INC.</v>
          </cell>
          <cell r="F1399">
            <v>693463</v>
          </cell>
        </row>
        <row r="1400">
          <cell r="C1400">
            <v>1392</v>
          </cell>
          <cell r="D1400">
            <v>1993</v>
          </cell>
          <cell r="E1400" t="str">
            <v>HYDRO ONE NETWORKS INC.</v>
          </cell>
          <cell r="F1400">
            <v>2822742</v>
          </cell>
        </row>
        <row r="1401">
          <cell r="C1401">
            <v>1393</v>
          </cell>
          <cell r="D1401">
            <v>1993</v>
          </cell>
          <cell r="E1401" t="str">
            <v>HYDRO ONE NETWORKS INC.</v>
          </cell>
          <cell r="F1401">
            <v>655938</v>
          </cell>
        </row>
        <row r="1402">
          <cell r="C1402">
            <v>1394</v>
          </cell>
          <cell r="D1402">
            <v>1993</v>
          </cell>
          <cell r="E1402" t="str">
            <v>HYDRO ONE NETWORKS INC.</v>
          </cell>
          <cell r="F1402">
            <v>948410</v>
          </cell>
        </row>
        <row r="1403">
          <cell r="C1403">
            <v>1395</v>
          </cell>
          <cell r="D1403">
            <v>1993</v>
          </cell>
          <cell r="E1403" t="str">
            <v>HYDRO ONE NETWORKS INC.</v>
          </cell>
          <cell r="F1403">
            <v>1678487</v>
          </cell>
        </row>
        <row r="1404">
          <cell r="C1404">
            <v>1396</v>
          </cell>
          <cell r="D1404">
            <v>1993</v>
          </cell>
          <cell r="E1404" t="str">
            <v>HYDRO ONE NETWORKS INC.</v>
          </cell>
          <cell r="F1404">
            <v>2401161</v>
          </cell>
        </row>
        <row r="1405">
          <cell r="C1405">
            <v>1397</v>
          </cell>
          <cell r="D1405">
            <v>1993</v>
          </cell>
          <cell r="E1405" t="str">
            <v>HYDRO ONE NETWORKS INC.</v>
          </cell>
          <cell r="F1405">
            <v>1187097</v>
          </cell>
        </row>
        <row r="1406">
          <cell r="C1406">
            <v>1398</v>
          </cell>
          <cell r="D1406">
            <v>1993</v>
          </cell>
          <cell r="E1406" t="str">
            <v>HYDRO ONE NETWORKS INC.</v>
          </cell>
          <cell r="F1406">
            <v>1878373</v>
          </cell>
        </row>
        <row r="1407">
          <cell r="C1407">
            <v>1399</v>
          </cell>
          <cell r="D1407">
            <v>1993</v>
          </cell>
          <cell r="E1407" t="str">
            <v>HYDRO ONE NETWORKS INC.</v>
          </cell>
          <cell r="F1407">
            <v>1861185</v>
          </cell>
        </row>
        <row r="1408">
          <cell r="C1408">
            <v>1400</v>
          </cell>
          <cell r="D1408">
            <v>1993</v>
          </cell>
          <cell r="E1408" t="str">
            <v>HYDRO ONE NETWORKS INC.</v>
          </cell>
          <cell r="F1408">
            <v>1037624</v>
          </cell>
        </row>
        <row r="1409">
          <cell r="C1409">
            <v>1401</v>
          </cell>
          <cell r="D1409">
            <v>1993</v>
          </cell>
          <cell r="E1409" t="str">
            <v>HYDRO ONE NETWORKS INC.</v>
          </cell>
          <cell r="F1409">
            <v>1622696</v>
          </cell>
        </row>
        <row r="1410">
          <cell r="C1410">
            <v>1402</v>
          </cell>
          <cell r="D1410">
            <v>1993</v>
          </cell>
          <cell r="E1410" t="str">
            <v>HYDRO ONE NETWORKS INC.</v>
          </cell>
          <cell r="F1410">
            <v>880011</v>
          </cell>
        </row>
        <row r="1411">
          <cell r="C1411">
            <v>1403</v>
          </cell>
          <cell r="D1411">
            <v>1993</v>
          </cell>
          <cell r="E1411" t="str">
            <v>HYDRO ONE NETWORKS INC.</v>
          </cell>
          <cell r="F1411">
            <v>796552</v>
          </cell>
        </row>
        <row r="1412">
          <cell r="C1412">
            <v>1404</v>
          </cell>
          <cell r="D1412">
            <v>1993</v>
          </cell>
          <cell r="E1412" t="str">
            <v>HYDRO ONE NETWORKS INC.</v>
          </cell>
          <cell r="F1412">
            <v>571153</v>
          </cell>
        </row>
        <row r="1413">
          <cell r="C1413">
            <v>1405</v>
          </cell>
          <cell r="D1413">
            <v>1993</v>
          </cell>
          <cell r="E1413" t="str">
            <v>HYDRO ONE NETWORKS INC.</v>
          </cell>
          <cell r="F1413">
            <v>667491</v>
          </cell>
        </row>
        <row r="1414">
          <cell r="C1414">
            <v>1406</v>
          </cell>
          <cell r="D1414">
            <v>1993</v>
          </cell>
          <cell r="E1414" t="str">
            <v>HYDRO ONE NETWORKS INC.</v>
          </cell>
          <cell r="F1414">
            <v>136089</v>
          </cell>
        </row>
        <row r="1415">
          <cell r="C1415">
            <v>1407</v>
          </cell>
          <cell r="D1415">
            <v>1993</v>
          </cell>
          <cell r="E1415" t="str">
            <v>HYDRO ONE NETWORKS INC.</v>
          </cell>
          <cell r="F1415">
            <v>658769</v>
          </cell>
        </row>
        <row r="1416">
          <cell r="C1416">
            <v>1408</v>
          </cell>
          <cell r="D1416">
            <v>1993</v>
          </cell>
          <cell r="E1416" t="str">
            <v>HYDRO ONE NETWORKS INC.</v>
          </cell>
          <cell r="F1416">
            <v>562692</v>
          </cell>
        </row>
        <row r="1417">
          <cell r="C1417">
            <v>1409</v>
          </cell>
          <cell r="D1417">
            <v>1993</v>
          </cell>
          <cell r="E1417" t="str">
            <v>HYDRO ONE NETWORKS INC.</v>
          </cell>
          <cell r="F1417">
            <v>242158</v>
          </cell>
        </row>
        <row r="1418">
          <cell r="C1418">
            <v>1410</v>
          </cell>
          <cell r="D1418">
            <v>1993</v>
          </cell>
          <cell r="E1418" t="str">
            <v>HYDRO ONE NETWORKS INC.</v>
          </cell>
          <cell r="F1418">
            <v>12977332</v>
          </cell>
        </row>
        <row r="1419">
          <cell r="C1419">
            <v>1411</v>
          </cell>
          <cell r="D1419">
            <v>1993</v>
          </cell>
          <cell r="E1419" t="str">
            <v>HYDRO ONE NETWORKS INC.</v>
          </cell>
          <cell r="F1419">
            <v>147026</v>
          </cell>
        </row>
        <row r="1420">
          <cell r="C1420">
            <v>1412</v>
          </cell>
          <cell r="D1420">
            <v>1993</v>
          </cell>
          <cell r="E1420" t="str">
            <v>HYDRO ONE NETWORKS INC.</v>
          </cell>
          <cell r="F1420">
            <v>797364</v>
          </cell>
        </row>
        <row r="1421">
          <cell r="C1421">
            <v>1413</v>
          </cell>
          <cell r="D1421">
            <v>1993</v>
          </cell>
          <cell r="E1421" t="str">
            <v>HYDRO ONE NETWORKS INC.</v>
          </cell>
          <cell r="F1421">
            <v>894758</v>
          </cell>
        </row>
        <row r="1422">
          <cell r="C1422">
            <v>1414</v>
          </cell>
          <cell r="D1422">
            <v>1993</v>
          </cell>
          <cell r="E1422" t="str">
            <v>HYDRO ONE NETWORKS INC.</v>
          </cell>
          <cell r="F1422">
            <v>956931</v>
          </cell>
        </row>
        <row r="1423">
          <cell r="C1423">
            <v>1415</v>
          </cell>
          <cell r="D1423">
            <v>1993</v>
          </cell>
          <cell r="E1423" t="str">
            <v>HYDRO ONE NETWORKS INC.</v>
          </cell>
          <cell r="F1423">
            <v>3570490</v>
          </cell>
        </row>
        <row r="1424">
          <cell r="C1424">
            <v>1416</v>
          </cell>
          <cell r="D1424">
            <v>1993</v>
          </cell>
          <cell r="E1424" t="str">
            <v>HYDRO ONE NETWORKS INC.</v>
          </cell>
          <cell r="F1424">
            <v>910417</v>
          </cell>
        </row>
        <row r="1425">
          <cell r="C1425">
            <v>1417</v>
          </cell>
          <cell r="D1425">
            <v>1993</v>
          </cell>
          <cell r="E1425" t="str">
            <v>HYDRO ONE NETWORKS INC.</v>
          </cell>
          <cell r="F1425">
            <v>2120636</v>
          </cell>
        </row>
        <row r="1426">
          <cell r="C1426">
            <v>1418</v>
          </cell>
          <cell r="D1426">
            <v>1993</v>
          </cell>
          <cell r="E1426" t="str">
            <v>HYDRO ONE NETWORKS INC.</v>
          </cell>
          <cell r="F1426">
            <v>3982191</v>
          </cell>
        </row>
        <row r="1427">
          <cell r="C1427">
            <v>1419</v>
          </cell>
          <cell r="D1427">
            <v>1993</v>
          </cell>
          <cell r="E1427" t="str">
            <v>HYDRO ONE NETWORKS INC.</v>
          </cell>
          <cell r="F1427">
            <v>704184</v>
          </cell>
        </row>
        <row r="1428">
          <cell r="C1428">
            <v>1420</v>
          </cell>
          <cell r="D1428">
            <v>1993</v>
          </cell>
          <cell r="E1428" t="str">
            <v>HYDRO ONE NETWORKS INC.</v>
          </cell>
          <cell r="F1428">
            <v>847313</v>
          </cell>
        </row>
        <row r="1429">
          <cell r="C1429">
            <v>1421</v>
          </cell>
          <cell r="D1429">
            <v>1993</v>
          </cell>
          <cell r="E1429" t="str">
            <v>HYDRO ONE NETWORKS INC.</v>
          </cell>
          <cell r="F1429">
            <v>2329659</v>
          </cell>
        </row>
        <row r="1430">
          <cell r="C1430">
            <v>1422</v>
          </cell>
          <cell r="D1430">
            <v>1993</v>
          </cell>
          <cell r="E1430" t="str">
            <v>HYDRO ONE NETWORKS INC.</v>
          </cell>
          <cell r="F1430">
            <v>4967396</v>
          </cell>
        </row>
        <row r="1431">
          <cell r="C1431">
            <v>1423</v>
          </cell>
          <cell r="D1431">
            <v>1993</v>
          </cell>
          <cell r="E1431" t="str">
            <v>HYDRO ONE NETWORKS INC.</v>
          </cell>
          <cell r="F1431">
            <v>315646</v>
          </cell>
        </row>
        <row r="1432">
          <cell r="C1432">
            <v>1424</v>
          </cell>
          <cell r="D1432">
            <v>1993</v>
          </cell>
          <cell r="E1432" t="str">
            <v>HYDRO ONE NETWORKS INC.</v>
          </cell>
          <cell r="F1432">
            <v>379435</v>
          </cell>
        </row>
        <row r="1433">
          <cell r="C1433">
            <v>1425</v>
          </cell>
          <cell r="D1433">
            <v>1993</v>
          </cell>
          <cell r="E1433" t="str">
            <v>HYDRO ONE NETWORKS INC.</v>
          </cell>
          <cell r="F1433">
            <v>3935315</v>
          </cell>
        </row>
        <row r="1434">
          <cell r="C1434">
            <v>1426</v>
          </cell>
          <cell r="D1434">
            <v>1993</v>
          </cell>
          <cell r="E1434" t="str">
            <v>HYDRO ONE NETWORKS INC.</v>
          </cell>
          <cell r="F1434">
            <v>1051748</v>
          </cell>
        </row>
        <row r="1435">
          <cell r="C1435">
            <v>1427</v>
          </cell>
          <cell r="D1435">
            <v>1993</v>
          </cell>
          <cell r="E1435" t="str">
            <v>HYDRO ONE NETWORKS INC.</v>
          </cell>
          <cell r="F1435">
            <v>711087</v>
          </cell>
        </row>
        <row r="1436">
          <cell r="C1436">
            <v>1428</v>
          </cell>
          <cell r="D1436">
            <v>1993</v>
          </cell>
          <cell r="E1436" t="str">
            <v>HYDRO ONE NETWORKS INC.</v>
          </cell>
          <cell r="F1436">
            <v>5487034</v>
          </cell>
        </row>
        <row r="1437">
          <cell r="C1437">
            <v>1429</v>
          </cell>
          <cell r="D1437">
            <v>1993</v>
          </cell>
          <cell r="E1437" t="str">
            <v>HYDRO ONE NETWORKS INC.</v>
          </cell>
          <cell r="F1437">
            <v>632335</v>
          </cell>
        </row>
        <row r="1438">
          <cell r="C1438">
            <v>1430</v>
          </cell>
          <cell r="D1438">
            <v>1993</v>
          </cell>
          <cell r="E1438" t="str">
            <v>HYDRO ONE NETWORKS INC.</v>
          </cell>
          <cell r="F1438">
            <v>1064798</v>
          </cell>
        </row>
        <row r="1439">
          <cell r="C1439">
            <v>1431</v>
          </cell>
          <cell r="D1439">
            <v>1993</v>
          </cell>
          <cell r="E1439" t="str">
            <v>HYDRO ONE NETWORKS INC.</v>
          </cell>
          <cell r="F1439">
            <v>1106406</v>
          </cell>
        </row>
        <row r="1440">
          <cell r="C1440">
            <v>1432</v>
          </cell>
          <cell r="D1440">
            <v>1993</v>
          </cell>
          <cell r="E1440" t="str">
            <v>HYDRO ONE NETWORKS INC.</v>
          </cell>
          <cell r="F1440">
            <v>4020230</v>
          </cell>
        </row>
        <row r="1441">
          <cell r="C1441">
            <v>1433</v>
          </cell>
          <cell r="D1441">
            <v>1993</v>
          </cell>
          <cell r="E1441" t="str">
            <v>HYDRO ONE NETWORKS INC.</v>
          </cell>
          <cell r="F1441">
            <v>1944038</v>
          </cell>
        </row>
        <row r="1442">
          <cell r="C1442">
            <v>1434</v>
          </cell>
          <cell r="D1442">
            <v>1993</v>
          </cell>
          <cell r="E1442" t="str">
            <v>HYDRO ONE NETWORKS INC.</v>
          </cell>
          <cell r="F1442">
            <v>3330193</v>
          </cell>
        </row>
        <row r="1443">
          <cell r="C1443">
            <v>1435</v>
          </cell>
          <cell r="D1443">
            <v>1993</v>
          </cell>
          <cell r="E1443" t="str">
            <v>HYDRO ONE NETWORKS INC.</v>
          </cell>
          <cell r="F1443">
            <v>2170128</v>
          </cell>
        </row>
        <row r="1444">
          <cell r="C1444">
            <v>1436</v>
          </cell>
          <cell r="D1444">
            <v>1993</v>
          </cell>
          <cell r="E1444" t="str">
            <v>HYDRO ONE NETWORKS INC.</v>
          </cell>
          <cell r="F1444">
            <v>982034</v>
          </cell>
        </row>
        <row r="1445">
          <cell r="C1445">
            <v>1437</v>
          </cell>
          <cell r="D1445">
            <v>1993</v>
          </cell>
          <cell r="E1445" t="str">
            <v>HYDRO ONE NETWORKS INC.</v>
          </cell>
          <cell r="F1445">
            <v>692583</v>
          </cell>
        </row>
        <row r="1446">
          <cell r="C1446">
            <v>1438</v>
          </cell>
          <cell r="D1446">
            <v>1993</v>
          </cell>
          <cell r="E1446" t="str">
            <v>HYDRO ONE NETWORKS INC.</v>
          </cell>
          <cell r="F1446">
            <v>332408</v>
          </cell>
        </row>
        <row r="1447">
          <cell r="C1447">
            <v>1439</v>
          </cell>
          <cell r="D1447">
            <v>1993</v>
          </cell>
          <cell r="E1447" t="str">
            <v>HYDRO ONE NETWORKS INC.</v>
          </cell>
          <cell r="F1447">
            <v>730917</v>
          </cell>
        </row>
        <row r="1448">
          <cell r="C1448">
            <v>1440</v>
          </cell>
          <cell r="D1448">
            <v>1993</v>
          </cell>
          <cell r="E1448" t="str">
            <v>HYDRO ONE NETWORKS INC.</v>
          </cell>
          <cell r="F1448">
            <v>118556</v>
          </cell>
        </row>
        <row r="1449">
          <cell r="C1449">
            <v>1441</v>
          </cell>
          <cell r="D1449">
            <v>1993</v>
          </cell>
          <cell r="E1449" t="str">
            <v>HYDRO ONE NETWORKS INC.</v>
          </cell>
          <cell r="F1449">
            <v>10579196</v>
          </cell>
        </row>
        <row r="1450">
          <cell r="C1450">
            <v>1442</v>
          </cell>
          <cell r="D1450">
            <v>1993</v>
          </cell>
          <cell r="E1450" t="str">
            <v>HYDRO ONE NETWORKS INC.</v>
          </cell>
          <cell r="F1450">
            <v>495878</v>
          </cell>
        </row>
        <row r="1451">
          <cell r="C1451">
            <v>1443</v>
          </cell>
          <cell r="D1451">
            <v>1993</v>
          </cell>
          <cell r="E1451" t="str">
            <v>HYDRO ONE NETWORKS INC.</v>
          </cell>
          <cell r="F1451">
            <v>936296</v>
          </cell>
        </row>
        <row r="1452">
          <cell r="C1452">
            <v>1444</v>
          </cell>
          <cell r="D1452">
            <v>1993</v>
          </cell>
          <cell r="E1452" t="str">
            <v>HYDRO ONE NETWORKS INC.</v>
          </cell>
          <cell r="F1452">
            <v>102169</v>
          </cell>
        </row>
        <row r="1453">
          <cell r="C1453">
            <v>1445</v>
          </cell>
          <cell r="D1453">
            <v>1993</v>
          </cell>
          <cell r="E1453" t="str">
            <v>HYDRO ONE NETWORKS INC.</v>
          </cell>
          <cell r="F1453">
            <v>439482</v>
          </cell>
        </row>
        <row r="1454">
          <cell r="C1454">
            <v>1446</v>
          </cell>
          <cell r="D1454">
            <v>1993</v>
          </cell>
          <cell r="E1454" t="str">
            <v>HYDRO ONE NETWORKS INC.</v>
          </cell>
          <cell r="F1454">
            <v>5785526</v>
          </cell>
        </row>
        <row r="1455">
          <cell r="C1455">
            <v>1447</v>
          </cell>
          <cell r="D1455">
            <v>1993</v>
          </cell>
          <cell r="E1455" t="str">
            <v>HYDRO ONE NETWORKS INC.</v>
          </cell>
          <cell r="F1455">
            <v>217827</v>
          </cell>
        </row>
        <row r="1456">
          <cell r="C1456">
            <v>1448</v>
          </cell>
          <cell r="D1456">
            <v>1993</v>
          </cell>
          <cell r="E1456" t="str">
            <v>HYDRO ONE NETWORKS INC.</v>
          </cell>
          <cell r="F1456">
            <v>728593</v>
          </cell>
        </row>
        <row r="1457">
          <cell r="C1457">
            <v>1449</v>
          </cell>
          <cell r="D1457">
            <v>1993</v>
          </cell>
          <cell r="E1457" t="str">
            <v>HYDRO OTTAWA LIMITED</v>
          </cell>
          <cell r="F1457">
            <v>1812079</v>
          </cell>
        </row>
        <row r="1458">
          <cell r="C1458">
            <v>1450</v>
          </cell>
          <cell r="D1458">
            <v>1993</v>
          </cell>
          <cell r="E1458" t="str">
            <v>HYDRO OTTAWA LIMITED</v>
          </cell>
          <cell r="F1458">
            <v>2002903</v>
          </cell>
        </row>
        <row r="1459">
          <cell r="C1459">
            <v>1451</v>
          </cell>
          <cell r="D1459">
            <v>1993</v>
          </cell>
          <cell r="E1459" t="str">
            <v>HYDRO OTTAWA LIMITED</v>
          </cell>
          <cell r="F1459">
            <v>36544954</v>
          </cell>
        </row>
        <row r="1460">
          <cell r="C1460">
            <v>1452</v>
          </cell>
          <cell r="D1460">
            <v>1993</v>
          </cell>
          <cell r="E1460" t="str">
            <v>HYDRO OTTAWA LIMITED</v>
          </cell>
          <cell r="F1460">
            <v>64521360</v>
          </cell>
        </row>
        <row r="1461">
          <cell r="C1461">
            <v>1453</v>
          </cell>
          <cell r="D1461">
            <v>1993</v>
          </cell>
          <cell r="E1461" t="str">
            <v>HYDRO OTTAWA LIMITED</v>
          </cell>
          <cell r="F1461">
            <v>65250362</v>
          </cell>
        </row>
        <row r="1462">
          <cell r="C1462">
            <v>1454</v>
          </cell>
          <cell r="D1462">
            <v>1993</v>
          </cell>
          <cell r="E1462" t="str">
            <v>LAKEFRONT UTILITIES INC.</v>
          </cell>
          <cell r="F1462">
            <v>1400983</v>
          </cell>
        </row>
        <row r="1463">
          <cell r="C1463">
            <v>1455</v>
          </cell>
          <cell r="D1463">
            <v>1993</v>
          </cell>
          <cell r="E1463" t="str">
            <v>LAKELAND POWER DISTRIBUTION LTD.</v>
          </cell>
          <cell r="F1463">
            <v>519012</v>
          </cell>
        </row>
        <row r="1464">
          <cell r="C1464">
            <v>1456</v>
          </cell>
          <cell r="D1464">
            <v>1993</v>
          </cell>
          <cell r="E1464" t="str">
            <v>LAKELAND POWER DISTRIBUTION LTD.</v>
          </cell>
          <cell r="F1464">
            <v>3639130</v>
          </cell>
        </row>
        <row r="1465">
          <cell r="C1465">
            <v>1457</v>
          </cell>
          <cell r="D1465">
            <v>1993</v>
          </cell>
          <cell r="E1465" t="str">
            <v>LAKELAND POWER DISTRIBUTION LTD.</v>
          </cell>
          <cell r="F1465">
            <v>252663</v>
          </cell>
        </row>
        <row r="1466">
          <cell r="C1466">
            <v>1458</v>
          </cell>
          <cell r="D1466">
            <v>1993</v>
          </cell>
          <cell r="E1466" t="str">
            <v>LAKELAND POWER DISTRIBUTION LTD.</v>
          </cell>
          <cell r="F1466">
            <v>712619</v>
          </cell>
        </row>
        <row r="1467">
          <cell r="C1467">
            <v>1459</v>
          </cell>
          <cell r="D1467">
            <v>1993</v>
          </cell>
          <cell r="E1467" t="str">
            <v>LONDON HYDRO INC.</v>
          </cell>
          <cell r="F1467">
            <v>180495149</v>
          </cell>
        </row>
        <row r="1468">
          <cell r="C1468">
            <v>1460</v>
          </cell>
          <cell r="D1468">
            <v>1993</v>
          </cell>
          <cell r="E1468" t="str">
            <v>MIDDLESEX POWER DISTRIBUTION CORPORATION</v>
          </cell>
          <cell r="F1468">
            <v>610487</v>
          </cell>
        </row>
        <row r="1469">
          <cell r="C1469">
            <v>1461</v>
          </cell>
          <cell r="D1469">
            <v>1993</v>
          </cell>
          <cell r="E1469" t="str">
            <v>MIDDLESEX POWER DISTRIBUTION CORPORATION</v>
          </cell>
          <cell r="F1469">
            <v>95032</v>
          </cell>
        </row>
        <row r="1470">
          <cell r="C1470">
            <v>1462</v>
          </cell>
          <cell r="D1470">
            <v>1993</v>
          </cell>
          <cell r="E1470" t="str">
            <v>MIDDLESEX POWER DISTRIBUTION CORPORATION</v>
          </cell>
          <cell r="F1470">
            <v>805647</v>
          </cell>
        </row>
        <row r="1471">
          <cell r="C1471">
            <v>1463</v>
          </cell>
          <cell r="D1471">
            <v>1993</v>
          </cell>
          <cell r="E1471" t="str">
            <v>MIDDLESEX POWER DISTRIBUTION CORPORATION</v>
          </cell>
          <cell r="F1471">
            <v>904919</v>
          </cell>
        </row>
        <row r="1472">
          <cell r="C1472">
            <v>1464</v>
          </cell>
          <cell r="D1472">
            <v>1993</v>
          </cell>
          <cell r="E1472" t="str">
            <v>NIAGARA PENINSULA ENERGY INC.</v>
          </cell>
          <cell r="F1472">
            <v>50039635</v>
          </cell>
        </row>
        <row r="1473">
          <cell r="C1473">
            <v>1465</v>
          </cell>
          <cell r="D1473">
            <v>1993</v>
          </cell>
          <cell r="E1473" t="str">
            <v>NORFOLK POWER DISTRIBUTION INC.</v>
          </cell>
          <cell r="F1473">
            <v>2683589</v>
          </cell>
        </row>
        <row r="1474">
          <cell r="C1474">
            <v>1466</v>
          </cell>
          <cell r="D1474">
            <v>1993</v>
          </cell>
          <cell r="E1474" t="str">
            <v>NORFOLK POWER DISTRIBUTION INC.</v>
          </cell>
          <cell r="F1474">
            <v>10184139</v>
          </cell>
        </row>
        <row r="1475">
          <cell r="C1475">
            <v>1467</v>
          </cell>
          <cell r="D1475">
            <v>1993</v>
          </cell>
          <cell r="E1475" t="str">
            <v>NORTHERN ONTARIO WIRES INC.</v>
          </cell>
          <cell r="F1475">
            <v>1691323</v>
          </cell>
        </row>
        <row r="1476">
          <cell r="C1476">
            <v>1468</v>
          </cell>
          <cell r="D1476">
            <v>1993</v>
          </cell>
          <cell r="E1476" t="str">
            <v>NORTHERN ONTARIO WIRES INC.</v>
          </cell>
          <cell r="F1476">
            <v>2446785</v>
          </cell>
        </row>
        <row r="1477">
          <cell r="C1477">
            <v>1469</v>
          </cell>
          <cell r="D1477">
            <v>1993</v>
          </cell>
          <cell r="E1477" t="str">
            <v>OTTAWA RIVER POWER CORPORATION</v>
          </cell>
          <cell r="F1477">
            <v>430235</v>
          </cell>
        </row>
        <row r="1478">
          <cell r="C1478">
            <v>1470</v>
          </cell>
          <cell r="D1478">
            <v>1993</v>
          </cell>
          <cell r="E1478" t="str">
            <v>OTTAWA RIVER POWER CORPORATION</v>
          </cell>
          <cell r="F1478">
            <v>434112</v>
          </cell>
        </row>
        <row r="1479">
          <cell r="C1479">
            <v>1471</v>
          </cell>
          <cell r="D1479">
            <v>1993</v>
          </cell>
          <cell r="E1479" t="str">
            <v>OTTAWA RIVER POWER CORPORATION</v>
          </cell>
          <cell r="F1479">
            <v>2645959</v>
          </cell>
        </row>
        <row r="1480">
          <cell r="C1480">
            <v>1472</v>
          </cell>
          <cell r="D1480">
            <v>1993</v>
          </cell>
          <cell r="E1480" t="str">
            <v>NIAGARA PENINSULA ENERGY INC.</v>
          </cell>
          <cell r="F1480">
            <v>1654170</v>
          </cell>
        </row>
        <row r="1481">
          <cell r="C1481">
            <v>1473</v>
          </cell>
          <cell r="D1481">
            <v>1993</v>
          </cell>
          <cell r="E1481" t="str">
            <v>NIAGARA PENINSULA ENERGY INC.</v>
          </cell>
          <cell r="F1481">
            <v>550836</v>
          </cell>
        </row>
        <row r="1482">
          <cell r="C1482">
            <v>1474</v>
          </cell>
          <cell r="D1482">
            <v>1993</v>
          </cell>
          <cell r="E1482" t="str">
            <v>PETERBOROUGH DISTRIBUTION INCORPORATED</v>
          </cell>
          <cell r="F1482">
            <v>586063</v>
          </cell>
        </row>
        <row r="1483">
          <cell r="C1483">
            <v>1475</v>
          </cell>
          <cell r="D1483">
            <v>1993</v>
          </cell>
          <cell r="E1483" t="str">
            <v>PETERBOROUGH DISTRIBUTION INCORPORATED</v>
          </cell>
          <cell r="F1483">
            <v>1743772</v>
          </cell>
        </row>
        <row r="1484">
          <cell r="C1484">
            <v>1476</v>
          </cell>
          <cell r="D1484">
            <v>1993</v>
          </cell>
          <cell r="E1484" t="str">
            <v>POWERSTREAM INC.</v>
          </cell>
          <cell r="F1484">
            <v>26076770</v>
          </cell>
        </row>
        <row r="1485">
          <cell r="C1485">
            <v>1477</v>
          </cell>
          <cell r="D1485">
            <v>1993</v>
          </cell>
          <cell r="E1485" t="str">
            <v>POWERSTREAM INC.</v>
          </cell>
          <cell r="F1485">
            <v>133578009</v>
          </cell>
        </row>
        <row r="1486">
          <cell r="C1486">
            <v>1478</v>
          </cell>
          <cell r="D1486">
            <v>1993</v>
          </cell>
          <cell r="E1486" t="str">
            <v>POWERSTREAM INC.</v>
          </cell>
          <cell r="F1486">
            <v>152344065</v>
          </cell>
        </row>
        <row r="1487">
          <cell r="C1487">
            <v>1479</v>
          </cell>
          <cell r="D1487">
            <v>1993</v>
          </cell>
          <cell r="E1487" t="str">
            <v>POWERSTREAM INC.</v>
          </cell>
          <cell r="F1487">
            <v>105421017</v>
          </cell>
        </row>
        <row r="1488">
          <cell r="C1488">
            <v>1480</v>
          </cell>
          <cell r="D1488">
            <v>1993</v>
          </cell>
          <cell r="E1488" t="str">
            <v>RIDEAU ST. LAWRENCE DISTRIBUTION INC.</v>
          </cell>
          <cell r="F1488">
            <v>1448514</v>
          </cell>
        </row>
        <row r="1489">
          <cell r="C1489">
            <v>1481</v>
          </cell>
          <cell r="D1489">
            <v>1993</v>
          </cell>
          <cell r="E1489" t="str">
            <v>VERIDIAN CONNECTIONS INC.</v>
          </cell>
          <cell r="F1489">
            <v>23480895</v>
          </cell>
        </row>
        <row r="1490">
          <cell r="C1490">
            <v>1482</v>
          </cell>
          <cell r="D1490">
            <v>1993</v>
          </cell>
          <cell r="E1490" t="str">
            <v>VERIDIAN CONNECTIONS INC.</v>
          </cell>
          <cell r="F1490">
            <v>16887258</v>
          </cell>
        </row>
        <row r="1491">
          <cell r="C1491">
            <v>1483</v>
          </cell>
          <cell r="D1491">
            <v>1993</v>
          </cell>
          <cell r="E1491" t="str">
            <v>VERIDIAN CONNECTIONS INC.</v>
          </cell>
          <cell r="F1491">
            <v>3352074</v>
          </cell>
        </row>
        <row r="1492">
          <cell r="C1492">
            <v>1484</v>
          </cell>
          <cell r="D1492">
            <v>1993</v>
          </cell>
          <cell r="E1492" t="str">
            <v>VERIDIAN CONNECTIONS INC.</v>
          </cell>
          <cell r="F1492">
            <v>44521020</v>
          </cell>
        </row>
        <row r="1493">
          <cell r="C1493">
            <v>1485</v>
          </cell>
          <cell r="D1493">
            <v>1993</v>
          </cell>
          <cell r="E1493" t="str">
            <v>VERIDIAN CONNECTIONS INC.</v>
          </cell>
          <cell r="F1493">
            <v>7434229</v>
          </cell>
        </row>
        <row r="1494">
          <cell r="C1494">
            <v>1486</v>
          </cell>
          <cell r="D1494">
            <v>1993</v>
          </cell>
          <cell r="E1494" t="str">
            <v>VERIDIAN CONNECTIONS INC.</v>
          </cell>
          <cell r="F1494">
            <v>2857834</v>
          </cell>
        </row>
        <row r="1495">
          <cell r="C1495">
            <v>1487</v>
          </cell>
          <cell r="D1495">
            <v>1993</v>
          </cell>
          <cell r="E1495" t="str">
            <v>VERIDIAN CONNECTIONS INC.</v>
          </cell>
          <cell r="F1495">
            <v>1778100</v>
          </cell>
        </row>
        <row r="1496">
          <cell r="C1496">
            <v>1488</v>
          </cell>
          <cell r="D1496">
            <v>1993</v>
          </cell>
          <cell r="E1496" t="str">
            <v>WELLINGTON NORTH POWER INC.</v>
          </cell>
          <cell r="F1496">
            <v>125414</v>
          </cell>
        </row>
        <row r="1497">
          <cell r="C1497">
            <v>1489</v>
          </cell>
          <cell r="D1497">
            <v>1993</v>
          </cell>
          <cell r="E1497" t="str">
            <v>WESTARIO POWER INC.</v>
          </cell>
          <cell r="F1497">
            <v>3544400</v>
          </cell>
        </row>
        <row r="1498">
          <cell r="C1498">
            <v>1490</v>
          </cell>
          <cell r="D1498">
            <v>1993</v>
          </cell>
          <cell r="E1498" t="str">
            <v>WESTARIO POWER INC.</v>
          </cell>
          <cell r="F1498">
            <v>4854326</v>
          </cell>
        </row>
        <row r="1499">
          <cell r="C1499">
            <v>1491</v>
          </cell>
          <cell r="D1499">
            <v>1993</v>
          </cell>
          <cell r="E1499" t="str">
            <v>WESTARIO POWER INC.</v>
          </cell>
          <cell r="F1499">
            <v>2861021</v>
          </cell>
        </row>
        <row r="1500">
          <cell r="C1500">
            <v>1492</v>
          </cell>
          <cell r="D1500">
            <v>1993</v>
          </cell>
          <cell r="E1500" t="str">
            <v>WESTARIO POWER INC.</v>
          </cell>
          <cell r="F1500">
            <v>2370660</v>
          </cell>
        </row>
        <row r="1501">
          <cell r="C1501">
            <v>1493</v>
          </cell>
          <cell r="D1501">
            <v>1993</v>
          </cell>
          <cell r="E1501" t="str">
            <v>VERIDIAN CONNECTIONS INC.</v>
          </cell>
          <cell r="F1501">
            <v>42871798</v>
          </cell>
        </row>
        <row r="1502">
          <cell r="C1502">
            <v>1494</v>
          </cell>
          <cell r="D1502">
            <v>1993</v>
          </cell>
          <cell r="E1502" t="str">
            <v>ANCASTER HYDRO-ELECTRIC COMMISSION</v>
          </cell>
          <cell r="F1502">
            <v>2916005</v>
          </cell>
        </row>
        <row r="1503">
          <cell r="C1503">
            <v>1495</v>
          </cell>
          <cell r="D1503">
            <v>1993</v>
          </cell>
          <cell r="E1503" t="str">
            <v>ATIKOKAN HYDRO INC.</v>
          </cell>
          <cell r="F1503">
            <v>4238766</v>
          </cell>
        </row>
        <row r="1504">
          <cell r="C1504">
            <v>1496</v>
          </cell>
          <cell r="D1504">
            <v>1993</v>
          </cell>
          <cell r="E1504" t="str">
            <v>AURORA HYDRO CONNECTIONS LIMITED</v>
          </cell>
          <cell r="F1504">
            <v>26076770</v>
          </cell>
        </row>
        <row r="1505">
          <cell r="C1505">
            <v>1497</v>
          </cell>
          <cell r="D1505">
            <v>1993</v>
          </cell>
          <cell r="E1505" t="str">
            <v>AYLMER PUBLIC UTILITIES COMMISSION</v>
          </cell>
          <cell r="F1505">
            <v>2868139</v>
          </cell>
        </row>
        <row r="1506">
          <cell r="C1506">
            <v>1498</v>
          </cell>
          <cell r="D1506">
            <v>1993</v>
          </cell>
          <cell r="E1506" t="str">
            <v>BLUE MOUNTAINS HYDRO SERVICES COMPANY INC.</v>
          </cell>
          <cell r="F1506">
            <v>1687551</v>
          </cell>
        </row>
        <row r="1507">
          <cell r="C1507">
            <v>1499</v>
          </cell>
          <cell r="D1507">
            <v>1993</v>
          </cell>
          <cell r="E1507" t="str">
            <v>BOARD OF LIGHT &amp; HEAT COMM. OF THE CITY OF GUELPH</v>
          </cell>
          <cell r="F1507">
            <v>65586807</v>
          </cell>
        </row>
        <row r="1508">
          <cell r="C1508">
            <v>1500</v>
          </cell>
          <cell r="D1508">
            <v>1993</v>
          </cell>
          <cell r="E1508" t="str">
            <v>BRADFORD WEST GWILLIMBURY PUBLIC UTILITIES COMMISSION</v>
          </cell>
          <cell r="F1508">
            <v>7244641</v>
          </cell>
        </row>
        <row r="1509">
          <cell r="C1509">
            <v>1501</v>
          </cell>
          <cell r="D1509">
            <v>1993</v>
          </cell>
          <cell r="E1509" t="str">
            <v>BROCK HYDRO-ELECTRIC COMMISSION</v>
          </cell>
          <cell r="F1509">
            <v>2220245</v>
          </cell>
        </row>
        <row r="1510">
          <cell r="C1510">
            <v>1502</v>
          </cell>
          <cell r="D1510">
            <v>1993</v>
          </cell>
          <cell r="E1510" t="str">
            <v>BURLINGTON HYDRO INC.</v>
          </cell>
          <cell r="F1510">
            <v>181678746</v>
          </cell>
        </row>
        <row r="1511">
          <cell r="C1511">
            <v>1503</v>
          </cell>
          <cell r="D1511">
            <v>1993</v>
          </cell>
          <cell r="E1511" t="str">
            <v>CAMBRIDGE AND NORTH DUMFRIES HYDRO INC.</v>
          </cell>
          <cell r="F1511">
            <v>135989948</v>
          </cell>
        </row>
        <row r="1512">
          <cell r="C1512">
            <v>1504</v>
          </cell>
          <cell r="D1512">
            <v>1993</v>
          </cell>
          <cell r="E1512" t="str">
            <v>CHAPLEAU PUBLIC UTILITIES CORPORATION</v>
          </cell>
          <cell r="F1512">
            <v>3228056</v>
          </cell>
        </row>
        <row r="1513">
          <cell r="C1513">
            <v>1505</v>
          </cell>
          <cell r="D1513">
            <v>1993</v>
          </cell>
          <cell r="E1513" t="str">
            <v>CLINTON POWER CORPORATION</v>
          </cell>
          <cell r="F1513">
            <v>3505324</v>
          </cell>
        </row>
        <row r="1514">
          <cell r="C1514">
            <v>1506</v>
          </cell>
          <cell r="D1514">
            <v>1993</v>
          </cell>
          <cell r="E1514" t="str">
            <v>COCHRANE POWER CORPORATION</v>
          </cell>
          <cell r="F1514">
            <v>2957571</v>
          </cell>
        </row>
        <row r="1515">
          <cell r="C1515">
            <v>1507</v>
          </cell>
          <cell r="D1515">
            <v>1993</v>
          </cell>
          <cell r="E1515" t="str">
            <v>COTTAM HYDRO-ELECTRIC SYSTEM</v>
          </cell>
          <cell r="F1515">
            <v>849417</v>
          </cell>
        </row>
        <row r="1516">
          <cell r="C1516">
            <v>1508</v>
          </cell>
          <cell r="D1516">
            <v>1993</v>
          </cell>
          <cell r="E1516" t="str">
            <v>CHATHAM-KENT HYDRO INC.</v>
          </cell>
          <cell r="F1516">
            <v>1215720</v>
          </cell>
        </row>
        <row r="1517">
          <cell r="C1517">
            <v>1509</v>
          </cell>
          <cell r="D1517">
            <v>1993</v>
          </cell>
          <cell r="E1517" t="str">
            <v>NA</v>
          </cell>
          <cell r="F1517">
            <v>610487</v>
          </cell>
        </row>
        <row r="1518">
          <cell r="C1518">
            <v>1510</v>
          </cell>
          <cell r="D1518">
            <v>1993</v>
          </cell>
          <cell r="E1518" t="str">
            <v>ELMWOOD HYDRO-ELECTRIC SYSTEM</v>
          </cell>
          <cell r="F1518">
            <v>101883</v>
          </cell>
        </row>
        <row r="1519">
          <cell r="C1519">
            <v>1511</v>
          </cell>
          <cell r="D1519">
            <v>1993</v>
          </cell>
          <cell r="E1519" t="str">
            <v>ER-2000-0063</v>
          </cell>
          <cell r="F1519">
            <v>29000071</v>
          </cell>
        </row>
        <row r="1520">
          <cell r="C1520">
            <v>1512</v>
          </cell>
          <cell r="D1520">
            <v>1993</v>
          </cell>
          <cell r="E1520" t="str">
            <v>ESSEX HYDRO-ELECTRIC COMMISSION</v>
          </cell>
          <cell r="F1520">
            <v>3016508</v>
          </cell>
        </row>
        <row r="1521">
          <cell r="C1521">
            <v>1513</v>
          </cell>
          <cell r="D1521">
            <v>1993</v>
          </cell>
          <cell r="E1521" t="str">
            <v>FORT FRANCES POWER CORPORATION</v>
          </cell>
          <cell r="F1521">
            <v>13573810</v>
          </cell>
        </row>
        <row r="1522">
          <cell r="C1522">
            <v>1514</v>
          </cell>
          <cell r="D1522">
            <v>1993</v>
          </cell>
          <cell r="E1522" t="str">
            <v>GRAND VALLEY ENERGY INC.</v>
          </cell>
          <cell r="F1522">
            <v>1676534</v>
          </cell>
        </row>
        <row r="1523">
          <cell r="C1523">
            <v>1515</v>
          </cell>
          <cell r="D1523">
            <v>1993</v>
          </cell>
          <cell r="E1523" t="str">
            <v>GRAVENHURST HYDRO ELECTRIC INC.</v>
          </cell>
          <cell r="F1523">
            <v>3352074</v>
          </cell>
        </row>
        <row r="1524">
          <cell r="C1524">
            <v>1516</v>
          </cell>
          <cell r="D1524">
            <v>1993</v>
          </cell>
          <cell r="E1524" t="str">
            <v>GRIMSBY POWER INCORPORATED</v>
          </cell>
          <cell r="F1524">
            <v>20524794</v>
          </cell>
        </row>
        <row r="1525">
          <cell r="C1525">
            <v>1517</v>
          </cell>
          <cell r="D1525">
            <v>1993</v>
          </cell>
          <cell r="E1525" t="str">
            <v>GUELPH/ERAMOSA HYDRO-ELECTRIC COMMISSION</v>
          </cell>
          <cell r="F1525">
            <v>2016749</v>
          </cell>
        </row>
        <row r="1526">
          <cell r="C1526">
            <v>1518</v>
          </cell>
          <cell r="D1526">
            <v>1993</v>
          </cell>
          <cell r="E1526" t="str">
            <v>HALDIMAND HYDRO-ELECTRIC COMMISSION</v>
          </cell>
          <cell r="F1526">
            <v>3967809</v>
          </cell>
        </row>
        <row r="1527">
          <cell r="C1527">
            <v>1519</v>
          </cell>
          <cell r="D1527">
            <v>1993</v>
          </cell>
          <cell r="E1527" t="str">
            <v>HALTON HILLS HYDRO INC.</v>
          </cell>
          <cell r="F1527">
            <v>48779756</v>
          </cell>
        </row>
        <row r="1528">
          <cell r="C1528">
            <v>1520</v>
          </cell>
          <cell r="D1528">
            <v>1993</v>
          </cell>
          <cell r="E1528" t="str">
            <v>HORIZON UTILITIES CORPORATION</v>
          </cell>
          <cell r="F1528">
            <v>170369124</v>
          </cell>
        </row>
        <row r="1529">
          <cell r="C1529">
            <v>1521</v>
          </cell>
          <cell r="D1529">
            <v>1993</v>
          </cell>
          <cell r="E1529" t="str">
            <v>HEARST POWER DISTRIBUTION COMPANY LIMITED</v>
          </cell>
          <cell r="F1529">
            <v>4407776</v>
          </cell>
        </row>
        <row r="1530">
          <cell r="C1530">
            <v>1522</v>
          </cell>
          <cell r="D1530">
            <v>1993</v>
          </cell>
          <cell r="E1530" t="str">
            <v>ESSEX POWERLINES CORPORATION</v>
          </cell>
          <cell r="F1530">
            <v>7392502</v>
          </cell>
        </row>
        <row r="1531">
          <cell r="C1531">
            <v>1523</v>
          </cell>
          <cell r="D1531">
            <v>1993</v>
          </cell>
          <cell r="E1531" t="str">
            <v>HYDRO HAWKESBURY INC.</v>
          </cell>
          <cell r="F1531">
            <v>4660326</v>
          </cell>
        </row>
        <row r="1532">
          <cell r="C1532">
            <v>1524</v>
          </cell>
          <cell r="D1532">
            <v>1993</v>
          </cell>
          <cell r="E1532" t="str">
            <v>HYDRO ONE BRAMPTON NETWORKS INC.</v>
          </cell>
          <cell r="F1532">
            <v>401263612</v>
          </cell>
        </row>
        <row r="1533">
          <cell r="C1533">
            <v>1525</v>
          </cell>
          <cell r="D1533">
            <v>1993</v>
          </cell>
          <cell r="E1533" t="str">
            <v>HYDRO OTTAWA LIMITED</v>
          </cell>
          <cell r="F1533">
            <v>235255936</v>
          </cell>
        </row>
        <row r="1534">
          <cell r="C1534">
            <v>1526</v>
          </cell>
          <cell r="D1534">
            <v>1993</v>
          </cell>
          <cell r="E1534" t="str">
            <v>HYDRO VAUGHAN DISTRIBUTION INC.</v>
          </cell>
          <cell r="F1534">
            <v>133578009</v>
          </cell>
        </row>
        <row r="1535">
          <cell r="C1535">
            <v>1527</v>
          </cell>
          <cell r="D1535">
            <v>1993</v>
          </cell>
          <cell r="E1535" t="str">
            <v>ESSEX POWERLINES CORPORATION</v>
          </cell>
          <cell r="F1535">
            <v>4300603</v>
          </cell>
        </row>
        <row r="1536">
          <cell r="C1536">
            <v>1528</v>
          </cell>
          <cell r="D1536">
            <v>1993</v>
          </cell>
          <cell r="E1536" t="str">
            <v>HYDRO-ELECTRIC COMMISSION OF SOUTH DUMFRIES</v>
          </cell>
          <cell r="F1536">
            <v>954254</v>
          </cell>
        </row>
        <row r="1537">
          <cell r="C1537">
            <v>1529</v>
          </cell>
          <cell r="D1537">
            <v>1993</v>
          </cell>
          <cell r="E1537" t="str">
            <v>BRANTFORD POWER INC.</v>
          </cell>
          <cell r="F1537">
            <v>50037876</v>
          </cell>
        </row>
        <row r="1538">
          <cell r="C1538">
            <v>1530</v>
          </cell>
          <cell r="D1538">
            <v>1993</v>
          </cell>
          <cell r="E1538" t="str">
            <v>OTTAWA RIVER POWER CORPORATION</v>
          </cell>
          <cell r="F1538">
            <v>11361428</v>
          </cell>
        </row>
        <row r="1539">
          <cell r="C1539">
            <v>1531</v>
          </cell>
          <cell r="D1539">
            <v>1993</v>
          </cell>
          <cell r="E1539" t="str">
            <v>BLUEWATER POWER DISTRIBUTION CORPORATION</v>
          </cell>
          <cell r="F1539">
            <v>28233075</v>
          </cell>
        </row>
        <row r="1540">
          <cell r="C1540">
            <v>1532</v>
          </cell>
          <cell r="D1540">
            <v>1993</v>
          </cell>
          <cell r="E1540" t="str">
            <v>TORONTO HYDRO-ELECTRIC SYSTEM LIMITED</v>
          </cell>
          <cell r="F1540">
            <v>40525513</v>
          </cell>
        </row>
        <row r="1541">
          <cell r="C1541">
            <v>1533</v>
          </cell>
          <cell r="D1541">
            <v>1993</v>
          </cell>
          <cell r="E1541" t="str">
            <v>TORONTO HYDRO-ELECTRIC SYSTEM LIMITED</v>
          </cell>
          <cell r="F1541">
            <v>174888200</v>
          </cell>
        </row>
        <row r="1542">
          <cell r="C1542">
            <v>1534</v>
          </cell>
          <cell r="D1542">
            <v>1993</v>
          </cell>
          <cell r="E1542" t="str">
            <v>TORONTO HYDRO-ELECTRIC SYSTEM LIMITED</v>
          </cell>
          <cell r="F1542">
            <v>410122103</v>
          </cell>
        </row>
        <row r="1543">
          <cell r="C1543">
            <v>1535</v>
          </cell>
          <cell r="D1543">
            <v>1993</v>
          </cell>
          <cell r="E1543" t="str">
            <v>TORONTO HYDRO-ELECTRIC SYSTEM LIMITED</v>
          </cell>
          <cell r="F1543">
            <v>275684079</v>
          </cell>
        </row>
        <row r="1544">
          <cell r="C1544">
            <v>1536</v>
          </cell>
          <cell r="D1544">
            <v>1993</v>
          </cell>
          <cell r="E1544" t="str">
            <v>TORONTO HYDRO-ELECTRIC SYSTEM LIMITED</v>
          </cell>
          <cell r="F1544">
            <v>697414528</v>
          </cell>
        </row>
        <row r="1545">
          <cell r="C1545">
            <v>1537</v>
          </cell>
          <cell r="D1545">
            <v>1993</v>
          </cell>
          <cell r="E1545" t="str">
            <v>TORONTO HYDRO-ELECTRIC SYSTEM LIMITED</v>
          </cell>
          <cell r="F1545">
            <v>37403947</v>
          </cell>
        </row>
        <row r="1546">
          <cell r="C1546">
            <v>1538</v>
          </cell>
          <cell r="D1546">
            <v>1993</v>
          </cell>
          <cell r="E1546" t="str">
            <v>CHATHAM-KENT HYDRO INC.</v>
          </cell>
          <cell r="F1546">
            <v>233140</v>
          </cell>
        </row>
        <row r="1547">
          <cell r="C1547">
            <v>1539</v>
          </cell>
          <cell r="D1547">
            <v>1993</v>
          </cell>
          <cell r="E1547" t="str">
            <v>LAKELAND POWER DISTRIBUTION LTD.</v>
          </cell>
          <cell r="F1547">
            <v>3996020</v>
          </cell>
        </row>
        <row r="1548">
          <cell r="C1548">
            <v>1540</v>
          </cell>
          <cell r="D1548">
            <v>1993</v>
          </cell>
          <cell r="E1548" t="str">
            <v>HYDRO-ELECTRIC COMMISSION OF THE TOWN OF CACHE BAY</v>
          </cell>
          <cell r="F1548">
            <v>313121</v>
          </cell>
        </row>
        <row r="1549">
          <cell r="C1549">
            <v>1541</v>
          </cell>
          <cell r="D1549">
            <v>1993</v>
          </cell>
          <cell r="E1549" t="str">
            <v>HYDRO-ELECTRIC COMMISSION OF THE TOWN OF HARRISTON</v>
          </cell>
          <cell r="F1549">
            <v>2035069</v>
          </cell>
        </row>
        <row r="1550">
          <cell r="C1550">
            <v>1542</v>
          </cell>
          <cell r="D1550">
            <v>1993</v>
          </cell>
          <cell r="E1550" t="str">
            <v>HYDRO-ELECTRIC COMMISSION OF THE TOWN OF HARROW</v>
          </cell>
          <cell r="F1550">
            <v>1592232</v>
          </cell>
        </row>
        <row r="1551">
          <cell r="C1551">
            <v>1543</v>
          </cell>
          <cell r="D1551">
            <v>1993</v>
          </cell>
          <cell r="E1551" t="str">
            <v>ESSEX POWERLINES CORPORATION</v>
          </cell>
          <cell r="F1551">
            <v>8905766</v>
          </cell>
        </row>
        <row r="1552">
          <cell r="C1552">
            <v>1544</v>
          </cell>
          <cell r="D1552">
            <v>1993</v>
          </cell>
          <cell r="E1552" t="str">
            <v>HYDRO-ELECTRIC COMMISSION OF THE TOWN OF PORT ELGIN</v>
          </cell>
          <cell r="F1552">
            <v>5594534</v>
          </cell>
        </row>
        <row r="1553">
          <cell r="C1553">
            <v>1545</v>
          </cell>
          <cell r="D1553">
            <v>1993</v>
          </cell>
          <cell r="E1553" t="str">
            <v>HYDRO-ELECTRIC COMMISSION OF THE TOWN OF STAYNER</v>
          </cell>
          <cell r="F1553">
            <v>1956160</v>
          </cell>
        </row>
        <row r="1554">
          <cell r="C1554">
            <v>1546</v>
          </cell>
          <cell r="D1554">
            <v>1993</v>
          </cell>
          <cell r="E1554" t="str">
            <v>HYDRO-ELECTRIC COMMISSION OF THE TOWN OF STURGEON FALLS</v>
          </cell>
          <cell r="F1554">
            <v>2769990</v>
          </cell>
        </row>
        <row r="1555">
          <cell r="C1555">
            <v>1547</v>
          </cell>
          <cell r="D1555">
            <v>1993</v>
          </cell>
          <cell r="E1555" t="str">
            <v>HYDRO-ELECTRIC COMMISSION OF THE TOWN OF VANKLEEK HILL</v>
          </cell>
          <cell r="F1555">
            <v>1217564</v>
          </cell>
        </row>
        <row r="1556">
          <cell r="C1556">
            <v>1548</v>
          </cell>
          <cell r="D1556">
            <v>1993</v>
          </cell>
          <cell r="E1556" t="str">
            <v>CHATHAM-KENT HYDRO INC.</v>
          </cell>
          <cell r="F1556">
            <v>7537694</v>
          </cell>
        </row>
        <row r="1557">
          <cell r="C1557">
            <v>1549</v>
          </cell>
          <cell r="D1557">
            <v>1993</v>
          </cell>
          <cell r="E1557" t="str">
            <v>WASAGA DISTRIBUTION INC.</v>
          </cell>
          <cell r="F1557">
            <v>8098482</v>
          </cell>
        </row>
        <row r="1558">
          <cell r="C1558">
            <v>1550</v>
          </cell>
          <cell r="D1558">
            <v>1993</v>
          </cell>
          <cell r="E1558" t="str">
            <v>ESPANOLA REGIONAL HYDRO DISTRIBUTION CORPORATION</v>
          </cell>
          <cell r="F1558">
            <v>259156</v>
          </cell>
        </row>
        <row r="1559">
          <cell r="C1559">
            <v>1551</v>
          </cell>
          <cell r="D1559">
            <v>1993</v>
          </cell>
          <cell r="E1559" t="str">
            <v>HYDRO-ELECTRIC COMMISSION OF THE TOWN OF WIARTON</v>
          </cell>
          <cell r="F1559">
            <v>1686620</v>
          </cell>
        </row>
        <row r="1560">
          <cell r="C1560">
            <v>1552</v>
          </cell>
          <cell r="D1560">
            <v>1993</v>
          </cell>
          <cell r="E1560" t="str">
            <v>BRANT COUNTY POWER INC.</v>
          </cell>
          <cell r="F1560">
            <v>4835619</v>
          </cell>
        </row>
        <row r="1561">
          <cell r="C1561">
            <v>1553</v>
          </cell>
          <cell r="D1561">
            <v>1993</v>
          </cell>
          <cell r="E1561" t="str">
            <v>BRANT COUNTY POWER INC.</v>
          </cell>
          <cell r="F1561">
            <v>679489</v>
          </cell>
        </row>
        <row r="1562">
          <cell r="C1562">
            <v>1554</v>
          </cell>
          <cell r="D1562">
            <v>1993</v>
          </cell>
          <cell r="E1562" t="str">
            <v>HYDRO-ELECTRIC COMMISSION OF THE VILLAGE OF ALFRED</v>
          </cell>
          <cell r="F1562">
            <v>452180</v>
          </cell>
        </row>
        <row r="1563">
          <cell r="C1563">
            <v>1555</v>
          </cell>
          <cell r="D1563">
            <v>1993</v>
          </cell>
          <cell r="E1563" t="str">
            <v>HYDRO-ELECTRIC COMMISSION OF THE VILLAGE OF CLIFFORD</v>
          </cell>
          <cell r="F1563">
            <v>339496</v>
          </cell>
        </row>
        <row r="1564">
          <cell r="C1564">
            <v>1556</v>
          </cell>
          <cell r="D1564">
            <v>1993</v>
          </cell>
          <cell r="E1564" t="str">
            <v>CENTRE WELLINGTON HYDRO LTD.</v>
          </cell>
          <cell r="F1564">
            <v>1850998</v>
          </cell>
        </row>
        <row r="1565">
          <cell r="C1565">
            <v>1557</v>
          </cell>
          <cell r="D1565">
            <v>1993</v>
          </cell>
          <cell r="E1565" t="str">
            <v>HYDRO-ELECTRIC COMMISSION OF THE VILLAGE OF FINCH</v>
          </cell>
          <cell r="F1565">
            <v>240724</v>
          </cell>
        </row>
        <row r="1566">
          <cell r="C1566">
            <v>1558</v>
          </cell>
          <cell r="D1566">
            <v>1993</v>
          </cell>
          <cell r="E1566" t="str">
            <v>HYDRO-ELECTRIC COMMISSION OF THE VILLAGE OF FRANKFORD</v>
          </cell>
          <cell r="F1566">
            <v>1239797</v>
          </cell>
        </row>
        <row r="1567">
          <cell r="C1567">
            <v>1559</v>
          </cell>
          <cell r="D1567">
            <v>1993</v>
          </cell>
          <cell r="E1567" t="str">
            <v>HYDRO-ELECTRIC COMMISSION OF THE VILLAGE OF L'ORIGNAL</v>
          </cell>
          <cell r="F1567">
            <v>1049177</v>
          </cell>
        </row>
        <row r="1568">
          <cell r="C1568">
            <v>1560</v>
          </cell>
          <cell r="D1568">
            <v>1993</v>
          </cell>
          <cell r="E1568" t="str">
            <v>HYDRO-ELECTRIC COMMISSION OF THE VILLAGE OF LUCAN</v>
          </cell>
          <cell r="F1568">
            <v>825705</v>
          </cell>
        </row>
        <row r="1569">
          <cell r="C1569">
            <v>1561</v>
          </cell>
          <cell r="D1569">
            <v>1993</v>
          </cell>
          <cell r="E1569" t="str">
            <v>RIDEAU ST. LAWRENCE DISTRIBUTION INC.</v>
          </cell>
          <cell r="F1569">
            <v>1743450</v>
          </cell>
        </row>
        <row r="1570">
          <cell r="C1570">
            <v>1562</v>
          </cell>
          <cell r="D1570">
            <v>1993</v>
          </cell>
          <cell r="E1570" t="str">
            <v>HYDRO-ELECTRIC COMMISSION OF THE VILLAGE OF NEUSTADT</v>
          </cell>
          <cell r="F1570">
            <v>270346</v>
          </cell>
        </row>
        <row r="1571">
          <cell r="C1571">
            <v>1563</v>
          </cell>
          <cell r="D1571">
            <v>1993</v>
          </cell>
          <cell r="E1571" t="str">
            <v>HYDRO-ELECTRIC COMMISSION OF THE VILLAGE OF PAISLEY</v>
          </cell>
          <cell r="F1571">
            <v>857699</v>
          </cell>
        </row>
        <row r="1572">
          <cell r="C1572">
            <v>1564</v>
          </cell>
          <cell r="D1572">
            <v>1993</v>
          </cell>
          <cell r="E1572" t="str">
            <v>HYDRO-ELECTRIC COMMISSION OF THE VILLAGE OF PLANTAGENET</v>
          </cell>
          <cell r="F1572">
            <v>457341</v>
          </cell>
        </row>
        <row r="1573">
          <cell r="C1573">
            <v>1565</v>
          </cell>
          <cell r="D1573">
            <v>1993</v>
          </cell>
          <cell r="E1573" t="str">
            <v>HYDRO-ELECTRIC COMMISSION OF THE VILLAGE OF ST. CLAIR BEACH</v>
          </cell>
          <cell r="F1573">
            <v>1660402</v>
          </cell>
        </row>
        <row r="1574">
          <cell r="C1574">
            <v>1566</v>
          </cell>
          <cell r="D1574">
            <v>1993</v>
          </cell>
          <cell r="E1574" t="str">
            <v>HYDRO-ELECTRIC COMMISSION OF THE VILLAGE OF VICTORIA HARBOUR</v>
          </cell>
          <cell r="F1574">
            <v>1265994</v>
          </cell>
        </row>
        <row r="1575">
          <cell r="C1575">
            <v>1567</v>
          </cell>
          <cell r="D1575">
            <v>1993</v>
          </cell>
          <cell r="E1575" t="str">
            <v>INNISFIL HYDRO DISTRIBUTION SYSTEMS LIMITED</v>
          </cell>
          <cell r="F1575">
            <v>33094050</v>
          </cell>
        </row>
        <row r="1576">
          <cell r="C1576">
            <v>1568</v>
          </cell>
          <cell r="D1576">
            <v>1993</v>
          </cell>
          <cell r="E1576" t="str">
            <v>KENORA HYDRO ELECTRIC CORPORATION LTD.</v>
          </cell>
          <cell r="F1576">
            <v>11361116</v>
          </cell>
        </row>
        <row r="1577">
          <cell r="C1577">
            <v>1569</v>
          </cell>
          <cell r="D1577">
            <v>1993</v>
          </cell>
          <cell r="E1577" t="str">
            <v>KINGSTON HYDRO CORPORATION</v>
          </cell>
          <cell r="F1577">
            <v>87000213</v>
          </cell>
        </row>
        <row r="1578">
          <cell r="C1578">
            <v>1570</v>
          </cell>
          <cell r="D1578">
            <v>1993</v>
          </cell>
          <cell r="E1578" t="str">
            <v>KINGSVILLE PUBLIC UTILITY COMMISSION</v>
          </cell>
          <cell r="F1578">
            <v>3328303</v>
          </cell>
        </row>
        <row r="1579">
          <cell r="C1579">
            <v>1571</v>
          </cell>
          <cell r="D1579">
            <v>1993</v>
          </cell>
          <cell r="E1579" t="str">
            <v>KITCHENER-WILMOT HYDRO INC.</v>
          </cell>
          <cell r="F1579">
            <v>268704964</v>
          </cell>
        </row>
        <row r="1580">
          <cell r="C1580">
            <v>1572</v>
          </cell>
          <cell r="D1580">
            <v>1993</v>
          </cell>
          <cell r="E1580" t="str">
            <v>LAKESHORE TOWNSHIP HEC</v>
          </cell>
          <cell r="F1580">
            <v>2416230</v>
          </cell>
        </row>
        <row r="1581">
          <cell r="C1581">
            <v>1573</v>
          </cell>
          <cell r="D1581">
            <v>1993</v>
          </cell>
          <cell r="E1581" t="str">
            <v>LINCOLN HYDRO-ELECTRIC COMMISSION</v>
          </cell>
          <cell r="F1581">
            <v>3293575</v>
          </cell>
        </row>
        <row r="1582">
          <cell r="C1582">
            <v>1574</v>
          </cell>
          <cell r="D1582">
            <v>1993</v>
          </cell>
          <cell r="E1582" t="str">
            <v>LONDON HYDRO UTILITIES SERVICES INC.</v>
          </cell>
          <cell r="F1582">
            <v>180495149</v>
          </cell>
        </row>
        <row r="1583">
          <cell r="C1583">
            <v>1575</v>
          </cell>
          <cell r="D1583">
            <v>1993</v>
          </cell>
          <cell r="E1583" t="str">
            <v>MARKHAM HYDRO DISTRIBUTION INC.</v>
          </cell>
          <cell r="F1583">
            <v>152344065</v>
          </cell>
        </row>
        <row r="1584">
          <cell r="C1584">
            <v>1576</v>
          </cell>
          <cell r="D1584">
            <v>1993</v>
          </cell>
          <cell r="E1584" t="str">
            <v>MARTINTOWN HYDRO SYSTEM</v>
          </cell>
          <cell r="F1584">
            <v>97098</v>
          </cell>
        </row>
        <row r="1585">
          <cell r="C1585">
            <v>1577</v>
          </cell>
          <cell r="D1585">
            <v>1993</v>
          </cell>
          <cell r="E1585" t="str">
            <v>MIDLAND POWER UTILITY CORPORATION</v>
          </cell>
          <cell r="F1585">
            <v>15203814</v>
          </cell>
        </row>
        <row r="1586">
          <cell r="C1586">
            <v>1578</v>
          </cell>
          <cell r="D1586">
            <v>1993</v>
          </cell>
          <cell r="E1586" t="str">
            <v>MILDMAY HYDRO-ELECTRIC COMMISSION</v>
          </cell>
          <cell r="F1586">
            <v>575115</v>
          </cell>
        </row>
        <row r="1587">
          <cell r="C1587">
            <v>1579</v>
          </cell>
          <cell r="D1587">
            <v>1993</v>
          </cell>
          <cell r="E1587" t="str">
            <v>MILTON HYDRO DISTRIBUTION INC.</v>
          </cell>
          <cell r="F1587">
            <v>63248390</v>
          </cell>
        </row>
        <row r="1588">
          <cell r="C1588">
            <v>1580</v>
          </cell>
          <cell r="D1588">
            <v>1993</v>
          </cell>
          <cell r="E1588" t="str">
            <v>NEPEAN HYDRO ELECTRIC COMMISSION</v>
          </cell>
          <cell r="F1588">
            <v>64521360</v>
          </cell>
        </row>
        <row r="1589">
          <cell r="C1589">
            <v>1581</v>
          </cell>
          <cell r="D1589">
            <v>1993</v>
          </cell>
          <cell r="E1589" t="str">
            <v>NA</v>
          </cell>
          <cell r="F1589">
            <v>95032</v>
          </cell>
        </row>
        <row r="1590">
          <cell r="C1590">
            <v>1582</v>
          </cell>
          <cell r="D1590">
            <v>1993</v>
          </cell>
          <cell r="E1590" t="str">
            <v>NEWMARKET HYDRO LTD.</v>
          </cell>
          <cell r="F1590">
            <v>41305207</v>
          </cell>
        </row>
        <row r="1591">
          <cell r="C1591">
            <v>1583</v>
          </cell>
          <cell r="D1591">
            <v>1993</v>
          </cell>
          <cell r="E1591" t="str">
            <v>NIAGARA FALLS HYDRO INC.</v>
          </cell>
          <cell r="F1591">
            <v>100079270</v>
          </cell>
        </row>
        <row r="1592">
          <cell r="C1592">
            <v>1584</v>
          </cell>
          <cell r="D1592">
            <v>1993</v>
          </cell>
          <cell r="E1592" t="str">
            <v>NIAGARA-ON-THE-LAKE HYDRO INC.</v>
          </cell>
          <cell r="F1592">
            <v>34475820</v>
          </cell>
        </row>
        <row r="1593">
          <cell r="C1593">
            <v>1585</v>
          </cell>
          <cell r="D1593">
            <v>1993</v>
          </cell>
          <cell r="E1593" t="str">
            <v>NORFOLK POWER DISTRIBUTION INC.</v>
          </cell>
          <cell r="F1593">
            <v>445894</v>
          </cell>
        </row>
        <row r="1594">
          <cell r="C1594">
            <v>1586</v>
          </cell>
          <cell r="D1594">
            <v>1993</v>
          </cell>
          <cell r="E1594" t="str">
            <v>NORTH BAY HYDRO DISTRIBUTION LIMITED</v>
          </cell>
          <cell r="F1594">
            <v>106092282</v>
          </cell>
        </row>
        <row r="1595">
          <cell r="C1595">
            <v>1587</v>
          </cell>
          <cell r="D1595">
            <v>1993</v>
          </cell>
          <cell r="E1595" t="str">
            <v>OAKVILLE HYDRO ELECTRICITY DISTRIBUTION INC.</v>
          </cell>
          <cell r="F1595">
            <v>103842384</v>
          </cell>
        </row>
        <row r="1596">
          <cell r="C1596">
            <v>1588</v>
          </cell>
          <cell r="D1596">
            <v>1993</v>
          </cell>
          <cell r="E1596" t="str">
            <v>ORANGEVILLE HYDRO LIMITED</v>
          </cell>
          <cell r="F1596">
            <v>25598574</v>
          </cell>
        </row>
        <row r="1597">
          <cell r="C1597">
            <v>1589</v>
          </cell>
          <cell r="D1597">
            <v>1993</v>
          </cell>
          <cell r="E1597" t="str">
            <v>ORILLIA POWER DISTRIBUTION CORPORATION</v>
          </cell>
          <cell r="F1597">
            <v>42204492</v>
          </cell>
        </row>
        <row r="1598">
          <cell r="C1598">
            <v>1590</v>
          </cell>
          <cell r="D1598">
            <v>1993</v>
          </cell>
          <cell r="E1598" t="str">
            <v>OSHAWA PUC NETWORKS INC.</v>
          </cell>
          <cell r="F1598">
            <v>127219112</v>
          </cell>
        </row>
        <row r="1599">
          <cell r="C1599">
            <v>1591</v>
          </cell>
          <cell r="D1599">
            <v>1993</v>
          </cell>
          <cell r="E1599" t="str">
            <v>PARRY SOUND POWER CORPORATION</v>
          </cell>
          <cell r="F1599">
            <v>11581668</v>
          </cell>
        </row>
        <row r="1600">
          <cell r="C1600">
            <v>1592</v>
          </cell>
          <cell r="D1600">
            <v>1993</v>
          </cell>
          <cell r="E1600" t="str">
            <v>PETERBOROUGH UTILITIES COMMISSION</v>
          </cell>
          <cell r="F1600">
            <v>56796586</v>
          </cell>
        </row>
        <row r="1601">
          <cell r="C1601">
            <v>1593</v>
          </cell>
          <cell r="D1601">
            <v>1993</v>
          </cell>
          <cell r="E1601" t="str">
            <v>POLICE VILLAGE OF APPLE HILL HYDRO SYSTEM</v>
          </cell>
          <cell r="F1601">
            <v>86515</v>
          </cell>
        </row>
        <row r="1602">
          <cell r="C1602">
            <v>1594</v>
          </cell>
          <cell r="D1602">
            <v>1993</v>
          </cell>
          <cell r="E1602" t="str">
            <v>POLICE VILLAGE OF AVONMORE HYDRO SYSTEM</v>
          </cell>
          <cell r="F1602">
            <v>86210</v>
          </cell>
        </row>
        <row r="1603">
          <cell r="C1603">
            <v>1595</v>
          </cell>
          <cell r="D1603">
            <v>1993</v>
          </cell>
          <cell r="E1603" t="str">
            <v>POLICE VILLAGE OF COMBER HYDRO SYSTEM</v>
          </cell>
          <cell r="F1603">
            <v>261962</v>
          </cell>
        </row>
        <row r="1604">
          <cell r="C1604">
            <v>1596</v>
          </cell>
          <cell r="D1604">
            <v>1993</v>
          </cell>
          <cell r="E1604" t="str">
            <v>POLICE VILLAGE OF DUBLIN HYDRO SYSTEM</v>
          </cell>
          <cell r="F1604">
            <v>124215</v>
          </cell>
        </row>
        <row r="1605">
          <cell r="C1605">
            <v>1597</v>
          </cell>
          <cell r="D1605">
            <v>1993</v>
          </cell>
          <cell r="E1605" t="str">
            <v>POLICE VILLAGE OF GRANTON HYDRO SYSTEM</v>
          </cell>
          <cell r="F1605">
            <v>136847</v>
          </cell>
        </row>
        <row r="1606">
          <cell r="C1606">
            <v>1598</v>
          </cell>
          <cell r="D1606">
            <v>1993</v>
          </cell>
          <cell r="E1606" t="str">
            <v>CHATHAM-KENT HYDRO INC.</v>
          </cell>
          <cell r="F1606">
            <v>128626</v>
          </cell>
        </row>
        <row r="1607">
          <cell r="C1607">
            <v>1599</v>
          </cell>
          <cell r="D1607">
            <v>1993</v>
          </cell>
          <cell r="E1607" t="str">
            <v>POLICE VILLAGE OF MOOREFIELD HYDRO SYSTEM</v>
          </cell>
          <cell r="F1607">
            <v>130127</v>
          </cell>
        </row>
        <row r="1608">
          <cell r="C1608">
            <v>1600</v>
          </cell>
          <cell r="D1608">
            <v>1993</v>
          </cell>
          <cell r="E1608" t="str">
            <v>POLICE VILLAGE OF PRICEVILLE HYDRO SYSTEM</v>
          </cell>
          <cell r="F1608">
            <v>116739</v>
          </cell>
        </row>
        <row r="1609">
          <cell r="C1609">
            <v>1601</v>
          </cell>
          <cell r="D1609">
            <v>1993</v>
          </cell>
          <cell r="E1609" t="str">
            <v>CANADIAN NIAGARA POWER INC.</v>
          </cell>
          <cell r="F1609">
            <v>25485930</v>
          </cell>
        </row>
        <row r="1610">
          <cell r="C1610">
            <v>1602</v>
          </cell>
          <cell r="D1610">
            <v>1993</v>
          </cell>
          <cell r="E1610" t="str">
            <v>CHATHAM-KENT HYDRO INC.</v>
          </cell>
          <cell r="F1610">
            <v>27804820</v>
          </cell>
        </row>
        <row r="1611">
          <cell r="C1611">
            <v>1603</v>
          </cell>
          <cell r="D1611">
            <v>1993</v>
          </cell>
          <cell r="E1611" t="str">
            <v>PUBLIC UTILITIES COMMISSION OF THE CITY OF BARRIE</v>
          </cell>
          <cell r="F1611">
            <v>78274338</v>
          </cell>
        </row>
        <row r="1612">
          <cell r="C1612">
            <v>1604</v>
          </cell>
          <cell r="D1612">
            <v>1993</v>
          </cell>
          <cell r="E1612" t="str">
            <v>PUBLIC UTILITIES COMMISSION OF THE CITY OF OWEN SOUND</v>
          </cell>
          <cell r="F1612">
            <v>11371599</v>
          </cell>
        </row>
        <row r="1613">
          <cell r="C1613">
            <v>1605</v>
          </cell>
          <cell r="D1613">
            <v>1993</v>
          </cell>
          <cell r="E1613" t="str">
            <v>PUBLIC UTILITIES COMMISSION OF THE CITY OF TRENTON</v>
          </cell>
          <cell r="F1613">
            <v>11338706</v>
          </cell>
        </row>
        <row r="1614">
          <cell r="C1614">
            <v>1606</v>
          </cell>
          <cell r="D1614">
            <v>1993</v>
          </cell>
          <cell r="E1614" t="str">
            <v>PUBLIC UTILITIES COMMISSION OF THE TOWN OF ALEXANDRIA</v>
          </cell>
          <cell r="F1614">
            <v>2439682</v>
          </cell>
        </row>
        <row r="1615">
          <cell r="C1615">
            <v>1607</v>
          </cell>
          <cell r="D1615">
            <v>1993</v>
          </cell>
          <cell r="E1615" t="str">
            <v>CHATHAM-KENT HYDRO INC.</v>
          </cell>
          <cell r="F1615">
            <v>1299615</v>
          </cell>
        </row>
        <row r="1616">
          <cell r="C1616">
            <v>1608</v>
          </cell>
          <cell r="D1616">
            <v>1993</v>
          </cell>
          <cell r="E1616" t="str">
            <v>PUBLIC UTILITIES COMMISSION OF THE TOWN OF CAMPBELLFORD</v>
          </cell>
          <cell r="F1616">
            <v>3204779</v>
          </cell>
        </row>
        <row r="1617">
          <cell r="C1617">
            <v>1609</v>
          </cell>
          <cell r="D1617">
            <v>1993</v>
          </cell>
          <cell r="E1617" t="str">
            <v>PUBLIC UTILITIES COMMISSION OF THE TOWN OF CHESLEY</v>
          </cell>
          <cell r="F1617">
            <v>1573324</v>
          </cell>
        </row>
        <row r="1618">
          <cell r="C1618">
            <v>1610</v>
          </cell>
          <cell r="D1618">
            <v>1993</v>
          </cell>
          <cell r="E1618" t="str">
            <v>LAKEFRONT UTILITIES INC.</v>
          </cell>
          <cell r="F1618">
            <v>9326279</v>
          </cell>
        </row>
        <row r="1619">
          <cell r="C1619">
            <v>1611</v>
          </cell>
          <cell r="D1619">
            <v>1993</v>
          </cell>
          <cell r="E1619" t="str">
            <v>CENTRE WELLINGTON HYDRO LTD.</v>
          </cell>
          <cell r="F1619">
            <v>4898882</v>
          </cell>
        </row>
        <row r="1620">
          <cell r="C1620">
            <v>1612</v>
          </cell>
          <cell r="D1620">
            <v>1993</v>
          </cell>
          <cell r="E1620" t="str">
            <v>WEST COAST HURON ENERGY INC.</v>
          </cell>
          <cell r="F1620">
            <v>4761086</v>
          </cell>
        </row>
        <row r="1621">
          <cell r="C1621">
            <v>1613</v>
          </cell>
          <cell r="D1621">
            <v>1993</v>
          </cell>
          <cell r="E1621" t="str">
            <v>ESPANOLA REGIONAL HYDRO DISTRIBUTION CORPORATION</v>
          </cell>
          <cell r="F1621">
            <v>456021</v>
          </cell>
        </row>
        <row r="1622">
          <cell r="C1622">
            <v>1614</v>
          </cell>
          <cell r="D1622">
            <v>1993</v>
          </cell>
          <cell r="E1622" t="str">
            <v>PUBLIC UTILITIES COMMISSION OF THE TOWN OF MITCHELL</v>
          </cell>
          <cell r="F1622">
            <v>2422348</v>
          </cell>
        </row>
        <row r="1623">
          <cell r="C1623">
            <v>1615</v>
          </cell>
          <cell r="D1623">
            <v>1993</v>
          </cell>
          <cell r="E1623" t="str">
            <v>WELLINGTON NORTH POWER INC.</v>
          </cell>
          <cell r="F1623">
            <v>2510719</v>
          </cell>
        </row>
        <row r="1624">
          <cell r="C1624">
            <v>1616</v>
          </cell>
          <cell r="D1624">
            <v>1993</v>
          </cell>
          <cell r="E1624" t="str">
            <v>PUBLIC UTILITIES COMMISSION OF THE TOWN OF PALMERSTON</v>
          </cell>
          <cell r="F1624">
            <v>1225054</v>
          </cell>
        </row>
        <row r="1625">
          <cell r="C1625">
            <v>1617</v>
          </cell>
          <cell r="D1625">
            <v>1993</v>
          </cell>
          <cell r="E1625" t="str">
            <v>BRANT COUNTY POWER INC.</v>
          </cell>
          <cell r="F1625">
            <v>5651935</v>
          </cell>
        </row>
        <row r="1626">
          <cell r="C1626">
            <v>1618</v>
          </cell>
          <cell r="D1626">
            <v>1993</v>
          </cell>
          <cell r="E1626" t="str">
            <v>PUBLIC UTILITIES COMMISSION OF THE TOWN OF PICTON</v>
          </cell>
          <cell r="F1626">
            <v>2792499</v>
          </cell>
        </row>
        <row r="1627">
          <cell r="C1627">
            <v>1619</v>
          </cell>
          <cell r="D1627">
            <v>1993</v>
          </cell>
          <cell r="E1627" t="str">
            <v>CHATHAM-KENT HYDRO INC.</v>
          </cell>
          <cell r="F1627">
            <v>1252115</v>
          </cell>
        </row>
        <row r="1628">
          <cell r="C1628">
            <v>1620</v>
          </cell>
          <cell r="D1628">
            <v>1993</v>
          </cell>
          <cell r="E1628" t="str">
            <v>PUBLIC UTILITIES COMMISSION OF THE TOWN OF SOUTHAMPTON</v>
          </cell>
          <cell r="F1628">
            <v>2220503</v>
          </cell>
        </row>
        <row r="1629">
          <cell r="C1629">
            <v>1621</v>
          </cell>
          <cell r="D1629">
            <v>1993</v>
          </cell>
          <cell r="E1629" t="str">
            <v>ESSEX POWERLINES CORPORATION</v>
          </cell>
          <cell r="F1629">
            <v>6049263</v>
          </cell>
        </row>
        <row r="1630">
          <cell r="C1630">
            <v>1622</v>
          </cell>
          <cell r="D1630">
            <v>1993</v>
          </cell>
          <cell r="E1630" t="str">
            <v>CHATHAM-KENT HYDRO INC.</v>
          </cell>
          <cell r="F1630">
            <v>2085482</v>
          </cell>
        </row>
        <row r="1631">
          <cell r="C1631">
            <v>1623</v>
          </cell>
          <cell r="D1631">
            <v>1993</v>
          </cell>
          <cell r="E1631" t="str">
            <v>WELLINGTON NORTH POWER INC.</v>
          </cell>
          <cell r="F1631">
            <v>1036494</v>
          </cell>
        </row>
        <row r="1632">
          <cell r="C1632">
            <v>1624</v>
          </cell>
          <cell r="D1632">
            <v>1993</v>
          </cell>
          <cell r="E1632" t="str">
            <v>PUBLIC UTILITIES COMMISSION OF THE VILLAGE OF BELMONT</v>
          </cell>
          <cell r="F1632">
            <v>746648</v>
          </cell>
        </row>
        <row r="1633">
          <cell r="C1633">
            <v>1625</v>
          </cell>
          <cell r="D1633">
            <v>1993</v>
          </cell>
          <cell r="E1633" t="str">
            <v>PUBLIC UTILITIES COMMISSION OF THE VILLAGE OF LANCASTER</v>
          </cell>
          <cell r="F1633">
            <v>374167</v>
          </cell>
        </row>
        <row r="1634">
          <cell r="C1634">
            <v>1626</v>
          </cell>
          <cell r="D1634">
            <v>1993</v>
          </cell>
          <cell r="E1634" t="str">
            <v>PUBLIC UTILITIES COMMISSION OF THE VILLAGE OF PORT MCNICOLL</v>
          </cell>
          <cell r="F1634">
            <v>840048</v>
          </cell>
        </row>
        <row r="1635">
          <cell r="C1635">
            <v>1627</v>
          </cell>
          <cell r="D1635">
            <v>1993</v>
          </cell>
          <cell r="E1635" t="str">
            <v>PUBLIC UTILITIES COMMISSION OF THE VILLAGE OF PORT STANLEY</v>
          </cell>
          <cell r="F1635">
            <v>820258</v>
          </cell>
        </row>
        <row r="1636">
          <cell r="C1636">
            <v>1628</v>
          </cell>
          <cell r="D1636">
            <v>1993</v>
          </cell>
          <cell r="E1636" t="str">
            <v>CHATHAM-KENT HYDRO INC.</v>
          </cell>
          <cell r="F1636">
            <v>315134</v>
          </cell>
        </row>
        <row r="1637">
          <cell r="C1637">
            <v>1629</v>
          </cell>
          <cell r="D1637">
            <v>1993</v>
          </cell>
          <cell r="E1637" t="str">
            <v>RIDEAU ST. LAWRENCE DISTRIBUTION INC.</v>
          </cell>
          <cell r="F1637">
            <v>641807</v>
          </cell>
        </row>
        <row r="1638">
          <cell r="C1638">
            <v>1630</v>
          </cell>
          <cell r="D1638">
            <v>1993</v>
          </cell>
          <cell r="E1638" t="str">
            <v>CHATHAM-KENT HYDRO INC.</v>
          </cell>
          <cell r="F1638">
            <v>708357</v>
          </cell>
        </row>
        <row r="1639">
          <cell r="C1639">
            <v>1631</v>
          </cell>
          <cell r="D1639">
            <v>1993</v>
          </cell>
          <cell r="E1639" t="str">
            <v>PUBLIC UTILITY COMMISSION OF THE VILLAGE OF WEST LORNE</v>
          </cell>
          <cell r="F1639">
            <v>866269</v>
          </cell>
        </row>
        <row r="1640">
          <cell r="C1640">
            <v>1632</v>
          </cell>
          <cell r="D1640">
            <v>1993</v>
          </cell>
          <cell r="E1640" t="str">
            <v>REMARA-BRECHIN HYDRO</v>
          </cell>
          <cell r="F1640">
            <v>100874</v>
          </cell>
        </row>
        <row r="1641">
          <cell r="C1641">
            <v>1633</v>
          </cell>
          <cell r="D1641">
            <v>1993</v>
          </cell>
          <cell r="E1641" t="str">
            <v>RENFREW HYDRO INC.</v>
          </cell>
          <cell r="F1641">
            <v>12154692</v>
          </cell>
        </row>
        <row r="1642">
          <cell r="C1642">
            <v>1634</v>
          </cell>
          <cell r="D1642">
            <v>1993</v>
          </cell>
          <cell r="E1642" t="str">
            <v>RICHMOND HILL HYDRO INC.</v>
          </cell>
          <cell r="F1642">
            <v>105421017</v>
          </cell>
        </row>
        <row r="1643">
          <cell r="C1643">
            <v>1635</v>
          </cell>
          <cell r="D1643">
            <v>1993</v>
          </cell>
          <cell r="E1643" t="str">
            <v>RIPLEY PUBLIC UTILITIES COMMISSION</v>
          </cell>
          <cell r="F1643">
            <v>264551</v>
          </cell>
        </row>
        <row r="1644">
          <cell r="C1644">
            <v>1636</v>
          </cell>
          <cell r="D1644">
            <v>1993</v>
          </cell>
          <cell r="E1644" t="str">
            <v>RODNEY PUBLIC UTILITIES COMMISSION</v>
          </cell>
          <cell r="F1644">
            <v>286063</v>
          </cell>
        </row>
        <row r="1645">
          <cell r="C1645">
            <v>1637</v>
          </cell>
          <cell r="D1645">
            <v>1993</v>
          </cell>
          <cell r="E1645" t="str">
            <v>SIOUX LOOKOUT HYDRO INC.</v>
          </cell>
          <cell r="F1645">
            <v>3326321</v>
          </cell>
        </row>
        <row r="1646">
          <cell r="C1646">
            <v>1638</v>
          </cell>
          <cell r="D1646">
            <v>1993</v>
          </cell>
          <cell r="E1646" t="str">
            <v>ST. CATHARINES HYDRO UTILITY SERVICES INC.</v>
          </cell>
          <cell r="F1646">
            <v>68859396</v>
          </cell>
        </row>
        <row r="1647">
          <cell r="C1647">
            <v>1639</v>
          </cell>
          <cell r="D1647">
            <v>1993</v>
          </cell>
          <cell r="E1647" t="str">
            <v>ST. THOMAS ENERGY INC.</v>
          </cell>
          <cell r="F1647">
            <v>26721758</v>
          </cell>
        </row>
        <row r="1648">
          <cell r="C1648">
            <v>1640</v>
          </cell>
          <cell r="D1648">
            <v>1993</v>
          </cell>
          <cell r="E1648" t="str">
            <v>FESTIVAL HYDRO INC.</v>
          </cell>
          <cell r="F1648">
            <v>25310159</v>
          </cell>
        </row>
        <row r="1649">
          <cell r="C1649">
            <v>1641</v>
          </cell>
          <cell r="D1649">
            <v>1993</v>
          </cell>
          <cell r="E1649" t="str">
            <v>MIDDLESEX POWER DISTRIBUTION CORPORATION</v>
          </cell>
          <cell r="F1649">
            <v>4728386</v>
          </cell>
        </row>
        <row r="1650">
          <cell r="C1650">
            <v>1642</v>
          </cell>
          <cell r="D1650">
            <v>1993</v>
          </cell>
          <cell r="E1650" t="str">
            <v>GREATER SUDBURY HYDRO INC.</v>
          </cell>
          <cell r="F1650">
            <v>72488638</v>
          </cell>
        </row>
        <row r="1651">
          <cell r="C1651">
            <v>1643</v>
          </cell>
          <cell r="D1651">
            <v>1993</v>
          </cell>
          <cell r="E1651" t="str">
            <v>TARA HYDRO-ELECTRIC SYSTEM</v>
          </cell>
          <cell r="F1651">
            <v>365055</v>
          </cell>
        </row>
        <row r="1652">
          <cell r="C1652">
            <v>1644</v>
          </cell>
          <cell r="D1652">
            <v>1993</v>
          </cell>
          <cell r="E1652" t="str">
            <v>TEESWATER HYDRO-ELECTRIC COMMISSION</v>
          </cell>
          <cell r="F1652">
            <v>471718</v>
          </cell>
        </row>
        <row r="1653">
          <cell r="C1653">
            <v>1645</v>
          </cell>
          <cell r="D1653">
            <v>1993</v>
          </cell>
          <cell r="E1653" t="str">
            <v>TERRACE BAY SUPERIOR WIRES INC.</v>
          </cell>
          <cell r="F1653">
            <v>1106406</v>
          </cell>
        </row>
        <row r="1654">
          <cell r="C1654">
            <v>1646</v>
          </cell>
          <cell r="D1654">
            <v>1993</v>
          </cell>
          <cell r="E1654" t="str">
            <v>ESPANOLA REGIONAL HYDRO DISTRIBUTION CORPORATION</v>
          </cell>
          <cell r="F1654">
            <v>2076004</v>
          </cell>
        </row>
        <row r="1655">
          <cell r="C1655">
            <v>1647</v>
          </cell>
          <cell r="D1655">
            <v>1993</v>
          </cell>
          <cell r="E1655" t="str">
            <v>COLLUS POWER CORPORATION</v>
          </cell>
          <cell r="F1655">
            <v>7397996</v>
          </cell>
        </row>
        <row r="1656">
          <cell r="C1656">
            <v>1648</v>
          </cell>
          <cell r="D1656">
            <v>1993</v>
          </cell>
          <cell r="E1656" t="str">
            <v>THUNDER BAY HYDRO ELECTRICITY DISTRIBUTION INC.</v>
          </cell>
          <cell r="F1656">
            <v>80120086</v>
          </cell>
        </row>
        <row r="1657">
          <cell r="C1657">
            <v>1649</v>
          </cell>
          <cell r="D1657">
            <v>1993</v>
          </cell>
          <cell r="E1657" t="str">
            <v>TILLSONBURG HYDRO INC.</v>
          </cell>
          <cell r="F1657">
            <v>16820644</v>
          </cell>
        </row>
        <row r="1658">
          <cell r="C1658">
            <v>1650</v>
          </cell>
          <cell r="D1658">
            <v>1993</v>
          </cell>
          <cell r="E1658" t="str">
            <v>TOWNSHIP OF MCGARRY HYDRO SYSTEM</v>
          </cell>
          <cell r="F1658">
            <v>314485</v>
          </cell>
        </row>
        <row r="1659">
          <cell r="C1659">
            <v>1651</v>
          </cell>
          <cell r="D1659">
            <v>1993</v>
          </cell>
          <cell r="E1659" t="str">
            <v>VILLAGE OF BARRY'S BAY HYDRO SYSTEM</v>
          </cell>
          <cell r="F1659">
            <v>611102</v>
          </cell>
        </row>
        <row r="1660">
          <cell r="C1660">
            <v>1652</v>
          </cell>
          <cell r="D1660">
            <v>1993</v>
          </cell>
          <cell r="E1660" t="str">
            <v>VILLAGE OF BLOOMFIELD HYDRO SYSTEM</v>
          </cell>
          <cell r="F1660">
            <v>273300</v>
          </cell>
        </row>
        <row r="1661">
          <cell r="C1661">
            <v>1653</v>
          </cell>
          <cell r="D1661">
            <v>1993</v>
          </cell>
          <cell r="E1661" t="str">
            <v>RIDEAU ST. LAWRENCE DISTRIBUTION INC.</v>
          </cell>
          <cell r="F1661">
            <v>694857</v>
          </cell>
        </row>
        <row r="1662">
          <cell r="C1662">
            <v>1654</v>
          </cell>
          <cell r="D1662">
            <v>1993</v>
          </cell>
          <cell r="E1662" t="str">
            <v>VILLAGE OF CHESTERVILLE HYDRO SYSTEM</v>
          </cell>
          <cell r="F1662">
            <v>983888</v>
          </cell>
        </row>
        <row r="1663">
          <cell r="C1663">
            <v>1655</v>
          </cell>
          <cell r="D1663">
            <v>1993</v>
          </cell>
          <cell r="E1663" t="str">
            <v>VILLAGE OF CREEMORE HYDRO SYSTEM</v>
          </cell>
          <cell r="F1663">
            <v>496276</v>
          </cell>
        </row>
        <row r="1664">
          <cell r="C1664">
            <v>1656</v>
          </cell>
          <cell r="D1664">
            <v>1993</v>
          </cell>
          <cell r="E1664" t="str">
            <v>CHATHAM-KENT HYDRO INC.</v>
          </cell>
          <cell r="F1664">
            <v>206656</v>
          </cell>
        </row>
        <row r="1665">
          <cell r="C1665">
            <v>1657</v>
          </cell>
          <cell r="D1665">
            <v>1993</v>
          </cell>
          <cell r="E1665" t="str">
            <v>VILLAGE OF FLESHERTON HYDRO SYSTEM</v>
          </cell>
          <cell r="F1665">
            <v>346434</v>
          </cell>
        </row>
        <row r="1666">
          <cell r="C1666">
            <v>1658</v>
          </cell>
          <cell r="D1666">
            <v>1993</v>
          </cell>
          <cell r="E1666" t="str">
            <v>RIDEAU ST. LAWRENCE DISTRIBUTION INC.</v>
          </cell>
          <cell r="F1666">
            <v>751759</v>
          </cell>
        </row>
        <row r="1667">
          <cell r="C1667">
            <v>1659</v>
          </cell>
          <cell r="D1667">
            <v>1993</v>
          </cell>
          <cell r="E1667" t="str">
            <v>VILLAGE OF LUCKNOW HYDRO SYSTEM</v>
          </cell>
          <cell r="F1667">
            <v>825245</v>
          </cell>
        </row>
        <row r="1668">
          <cell r="C1668">
            <v>1660</v>
          </cell>
          <cell r="D1668">
            <v>1993</v>
          </cell>
          <cell r="E1668" t="str">
            <v>VILLAGE OF MAXVILLE HYDRO SYSTEM</v>
          </cell>
          <cell r="F1668">
            <v>407757</v>
          </cell>
        </row>
        <row r="1669">
          <cell r="C1669">
            <v>1661</v>
          </cell>
          <cell r="D1669">
            <v>1993</v>
          </cell>
          <cell r="E1669" t="str">
            <v>WATERLOO NORTH HYDRO INC.</v>
          </cell>
          <cell r="F1669">
            <v>160001888</v>
          </cell>
        </row>
        <row r="1670">
          <cell r="C1670">
            <v>1662</v>
          </cell>
          <cell r="D1670">
            <v>1993</v>
          </cell>
          <cell r="E1670" t="str">
            <v>WAUBAUSHENE PUBLIC UTILITIES COMMISSION</v>
          </cell>
          <cell r="F1670">
            <v>448623</v>
          </cell>
        </row>
        <row r="1671">
          <cell r="C1671">
            <v>1663</v>
          </cell>
          <cell r="D1671">
            <v>1993</v>
          </cell>
          <cell r="E1671" t="str">
            <v>WELLAND HYDRO-ELECTRIC SYSTEM CORP.</v>
          </cell>
          <cell r="F1671">
            <v>43479268</v>
          </cell>
        </row>
        <row r="1672">
          <cell r="C1672">
            <v>1664</v>
          </cell>
          <cell r="D1672">
            <v>1993</v>
          </cell>
          <cell r="E1672" t="str">
            <v>NA</v>
          </cell>
          <cell r="F1672">
            <v>891636</v>
          </cell>
        </row>
        <row r="1673">
          <cell r="C1673">
            <v>1665</v>
          </cell>
          <cell r="D1673">
            <v>1993</v>
          </cell>
          <cell r="E1673" t="str">
            <v>WHITBY HYDRO ELECTRIC CORPORATION</v>
          </cell>
          <cell r="F1673">
            <v>95505340</v>
          </cell>
        </row>
        <row r="1674">
          <cell r="C1674">
            <v>1666</v>
          </cell>
          <cell r="D1674">
            <v>1993</v>
          </cell>
          <cell r="E1674" t="str">
            <v>RIDEAU ST. LAWRENCE DISTRIBUTION INC.</v>
          </cell>
          <cell r="F1674">
            <v>172010</v>
          </cell>
        </row>
        <row r="1675">
          <cell r="C1675">
            <v>1667</v>
          </cell>
          <cell r="D1675">
            <v>1993</v>
          </cell>
          <cell r="E1675" t="str">
            <v>WINCHESTER HYDRO COMMISSION</v>
          </cell>
          <cell r="F1675">
            <v>1541169</v>
          </cell>
        </row>
        <row r="1676">
          <cell r="C1676">
            <v>1668</v>
          </cell>
          <cell r="D1676">
            <v>1993</v>
          </cell>
          <cell r="E1676" t="str">
            <v>ENWIN UTILITIES LTD.</v>
          </cell>
          <cell r="F1676">
            <v>124361535</v>
          </cell>
        </row>
        <row r="1677">
          <cell r="C1677">
            <v>1669</v>
          </cell>
          <cell r="D1677">
            <v>1993</v>
          </cell>
          <cell r="E1677" t="str">
            <v>WOODSTOCK HYDRO SERVICES INC.</v>
          </cell>
          <cell r="F1677">
            <v>30715096</v>
          </cell>
        </row>
        <row r="1678">
          <cell r="C1678">
            <v>1670</v>
          </cell>
          <cell r="F1678">
            <v>7852222014</v>
          </cell>
        </row>
        <row r="1679">
          <cell r="C1679">
            <v>1671</v>
          </cell>
          <cell r="F1679">
            <v>0</v>
          </cell>
        </row>
        <row r="1680">
          <cell r="C1680">
            <v>1672</v>
          </cell>
          <cell r="F1680">
            <v>0</v>
          </cell>
        </row>
        <row r="1681">
          <cell r="C1681">
            <v>1673</v>
          </cell>
          <cell r="F1681">
            <v>56864</v>
          </cell>
        </row>
        <row r="1682">
          <cell r="C1682">
            <v>1674</v>
          </cell>
          <cell r="F1682">
            <v>0</v>
          </cell>
        </row>
        <row r="1683">
          <cell r="C1683">
            <v>1675</v>
          </cell>
          <cell r="F1683">
            <v>0</v>
          </cell>
        </row>
        <row r="1684">
          <cell r="C1684">
            <v>1676</v>
          </cell>
          <cell r="F1684">
            <v>58540</v>
          </cell>
        </row>
        <row r="1685">
          <cell r="C1685">
            <v>1677</v>
          </cell>
          <cell r="F1685">
            <v>0</v>
          </cell>
        </row>
        <row r="1686">
          <cell r="C1686">
            <v>1678</v>
          </cell>
          <cell r="D1686">
            <v>1994</v>
          </cell>
          <cell r="E1686" t="str">
            <v>POWERSTREAM INC.</v>
          </cell>
          <cell r="F1686">
            <v>254021</v>
          </cell>
        </row>
        <row r="1687">
          <cell r="C1687">
            <v>1679</v>
          </cell>
          <cell r="D1687">
            <v>1994</v>
          </cell>
          <cell r="E1687" t="str">
            <v>POWERSTREAM INC.</v>
          </cell>
          <cell r="F1687">
            <v>10595657</v>
          </cell>
        </row>
        <row r="1688">
          <cell r="C1688">
            <v>1680</v>
          </cell>
          <cell r="D1688">
            <v>1994</v>
          </cell>
          <cell r="E1688" t="str">
            <v>POWERSTREAM INC.</v>
          </cell>
          <cell r="F1688">
            <v>4334335</v>
          </cell>
        </row>
        <row r="1689">
          <cell r="C1689">
            <v>1681</v>
          </cell>
          <cell r="D1689">
            <v>1994</v>
          </cell>
          <cell r="E1689" t="str">
            <v>BLUEWATER POWER DISTRIBUTION CORPORATION</v>
          </cell>
          <cell r="F1689">
            <v>334808</v>
          </cell>
        </row>
        <row r="1690">
          <cell r="C1690">
            <v>1682</v>
          </cell>
          <cell r="D1690">
            <v>1994</v>
          </cell>
          <cell r="E1690" t="str">
            <v>BLUEWATER POWER DISTRIBUTION CORPORATION</v>
          </cell>
          <cell r="F1690">
            <v>179649</v>
          </cell>
        </row>
        <row r="1691">
          <cell r="C1691">
            <v>1683</v>
          </cell>
          <cell r="D1691">
            <v>1994</v>
          </cell>
          <cell r="E1691" t="str">
            <v>BLUEWATER POWER DISTRIBUTION CORPORATION</v>
          </cell>
          <cell r="F1691">
            <v>785257</v>
          </cell>
        </row>
        <row r="1692">
          <cell r="C1692">
            <v>1684</v>
          </cell>
          <cell r="D1692">
            <v>1994</v>
          </cell>
          <cell r="E1692" t="str">
            <v>BLUEWATER POWER DISTRIBUTION CORPORATION</v>
          </cell>
          <cell r="F1692">
            <v>3730462</v>
          </cell>
        </row>
        <row r="1693">
          <cell r="C1693">
            <v>1685</v>
          </cell>
          <cell r="D1693">
            <v>1994</v>
          </cell>
          <cell r="E1693" t="str">
            <v>BLUEWATER POWER DISTRIBUTION CORPORATION</v>
          </cell>
          <cell r="F1693">
            <v>854274</v>
          </cell>
        </row>
        <row r="1694">
          <cell r="C1694">
            <v>1686</v>
          </cell>
          <cell r="D1694">
            <v>1994</v>
          </cell>
          <cell r="E1694" t="str">
            <v>COOPERATIVE HYDRO EMBRUN INC.</v>
          </cell>
          <cell r="F1694">
            <v>2195431</v>
          </cell>
        </row>
        <row r="1695">
          <cell r="C1695">
            <v>1687</v>
          </cell>
          <cell r="D1695">
            <v>1994</v>
          </cell>
          <cell r="E1695" t="str">
            <v>ENERSOURCE HYDRO MISSISSAUGA INC.</v>
          </cell>
          <cell r="F1695">
            <v>424092976</v>
          </cell>
        </row>
        <row r="1696">
          <cell r="C1696">
            <v>1688</v>
          </cell>
          <cell r="D1696">
            <v>1994</v>
          </cell>
          <cell r="E1696" t="str">
            <v>ERIE THAMES POWERLINES CORPORATION</v>
          </cell>
          <cell r="F1696">
            <v>1140926</v>
          </cell>
        </row>
        <row r="1697">
          <cell r="C1697">
            <v>1689</v>
          </cell>
          <cell r="D1697">
            <v>1994</v>
          </cell>
          <cell r="E1697" t="str">
            <v>ERIE THAMES POWERLINES CORPORATION</v>
          </cell>
          <cell r="F1697">
            <v>7102027</v>
          </cell>
        </row>
        <row r="1698">
          <cell r="C1698">
            <v>1690</v>
          </cell>
          <cell r="D1698">
            <v>1994</v>
          </cell>
          <cell r="E1698" t="str">
            <v>ERIE THAMES POWERLINES CORPORATION</v>
          </cell>
          <cell r="F1698">
            <v>1558709</v>
          </cell>
        </row>
        <row r="1699">
          <cell r="C1699">
            <v>1691</v>
          </cell>
          <cell r="D1699">
            <v>1994</v>
          </cell>
          <cell r="E1699" t="str">
            <v>ERIE THAMES POWERLINES CORPORATION</v>
          </cell>
          <cell r="F1699">
            <v>421304</v>
          </cell>
        </row>
        <row r="1700">
          <cell r="C1700">
            <v>1692</v>
          </cell>
          <cell r="D1700">
            <v>1994</v>
          </cell>
          <cell r="E1700" t="str">
            <v>ERIE THAMES POWERLINES CORPORATION</v>
          </cell>
          <cell r="F1700">
            <v>1134782</v>
          </cell>
        </row>
        <row r="1701">
          <cell r="C1701">
            <v>1693</v>
          </cell>
          <cell r="D1701">
            <v>1994</v>
          </cell>
          <cell r="E1701" t="str">
            <v>FESTIVAL HYDRO INC.</v>
          </cell>
          <cell r="F1701">
            <v>378546</v>
          </cell>
        </row>
        <row r="1702">
          <cell r="C1702">
            <v>1694</v>
          </cell>
          <cell r="D1702">
            <v>1994</v>
          </cell>
          <cell r="E1702" t="str">
            <v>FESTIVAL HYDRO INC.</v>
          </cell>
          <cell r="F1702">
            <v>142295</v>
          </cell>
        </row>
        <row r="1703">
          <cell r="C1703">
            <v>1695</v>
          </cell>
          <cell r="D1703">
            <v>1994</v>
          </cell>
          <cell r="E1703" t="str">
            <v>FESTIVAL HYDRO INC.</v>
          </cell>
          <cell r="F1703">
            <v>488950</v>
          </cell>
        </row>
        <row r="1704">
          <cell r="C1704">
            <v>1696</v>
          </cell>
          <cell r="D1704">
            <v>1994</v>
          </cell>
          <cell r="E1704" t="str">
            <v>FESTIVAL HYDRO INC.</v>
          </cell>
          <cell r="F1704">
            <v>1354986</v>
          </cell>
        </row>
        <row r="1705">
          <cell r="C1705">
            <v>1697</v>
          </cell>
          <cell r="D1705">
            <v>1994</v>
          </cell>
          <cell r="E1705" t="str">
            <v>FESTIVAL HYDRO INC.</v>
          </cell>
          <cell r="F1705">
            <v>3163903</v>
          </cell>
        </row>
        <row r="1706">
          <cell r="C1706">
            <v>1698</v>
          </cell>
          <cell r="D1706">
            <v>1994</v>
          </cell>
          <cell r="E1706" t="str">
            <v>FESTIVAL HYDRO INC.</v>
          </cell>
          <cell r="F1706">
            <v>508220</v>
          </cell>
        </row>
        <row r="1707">
          <cell r="C1707">
            <v>1699</v>
          </cell>
          <cell r="D1707">
            <v>1994</v>
          </cell>
          <cell r="E1707" t="str">
            <v>GEORGIAN BAY ENERGY INC.</v>
          </cell>
          <cell r="F1707">
            <v>202599</v>
          </cell>
        </row>
        <row r="1708">
          <cell r="C1708">
            <v>1700</v>
          </cell>
          <cell r="D1708">
            <v>1994</v>
          </cell>
          <cell r="E1708" t="str">
            <v>GREATER SUDBURY HYDRO INC.</v>
          </cell>
          <cell r="F1708">
            <v>2303326</v>
          </cell>
        </row>
        <row r="1709">
          <cell r="C1709">
            <v>1701</v>
          </cell>
          <cell r="D1709">
            <v>1994</v>
          </cell>
          <cell r="E1709" t="str">
            <v>GREATER SUDBURY HYDRO INC.</v>
          </cell>
          <cell r="F1709">
            <v>1061397</v>
          </cell>
        </row>
        <row r="1710">
          <cell r="C1710">
            <v>1702</v>
          </cell>
          <cell r="D1710">
            <v>1994</v>
          </cell>
          <cell r="E1710" t="str">
            <v>GUELPH HYDRO ELECTRIC SYSTEMS INC.</v>
          </cell>
          <cell r="F1710">
            <v>925055</v>
          </cell>
        </row>
        <row r="1711">
          <cell r="C1711">
            <v>1703</v>
          </cell>
          <cell r="D1711">
            <v>1994</v>
          </cell>
          <cell r="E1711" t="str">
            <v>HALDIMAND COUNTY HYDRO INC.</v>
          </cell>
          <cell r="F1711">
            <v>5748478</v>
          </cell>
        </row>
        <row r="1712">
          <cell r="C1712">
            <v>1704</v>
          </cell>
          <cell r="D1712">
            <v>1994</v>
          </cell>
          <cell r="E1712" t="str">
            <v>HALDIMAND COUNTY HYDRO INC.</v>
          </cell>
          <cell r="F1712">
            <v>6232156</v>
          </cell>
        </row>
        <row r="1713">
          <cell r="C1713">
            <v>1705</v>
          </cell>
          <cell r="D1713">
            <v>1994</v>
          </cell>
          <cell r="E1713" t="str">
            <v>HORIZON UTILITIES CORPORATION</v>
          </cell>
          <cell r="F1713">
            <v>11201000</v>
          </cell>
        </row>
        <row r="1714">
          <cell r="C1714">
            <v>1706</v>
          </cell>
          <cell r="D1714">
            <v>1994</v>
          </cell>
          <cell r="E1714" t="str">
            <v>HORIZON UTILITIES CORPORATION</v>
          </cell>
          <cell r="F1714">
            <v>1903236</v>
          </cell>
        </row>
        <row r="1715">
          <cell r="C1715">
            <v>1707</v>
          </cell>
          <cell r="D1715">
            <v>1994</v>
          </cell>
          <cell r="E1715" t="str">
            <v>HORIZON UTILITIES CORPORATION</v>
          </cell>
          <cell r="F1715">
            <v>35360775</v>
          </cell>
        </row>
        <row r="1716">
          <cell r="C1716">
            <v>1708</v>
          </cell>
          <cell r="D1716">
            <v>1994</v>
          </cell>
          <cell r="E1716" t="str">
            <v>HORIZON UTILITIES CORPORATION</v>
          </cell>
          <cell r="F1716">
            <v>182272400</v>
          </cell>
        </row>
        <row r="1717">
          <cell r="C1717">
            <v>1709</v>
          </cell>
          <cell r="D1717">
            <v>1994</v>
          </cell>
          <cell r="E1717" t="str">
            <v>HORIZON UTILITIES CORPORATION</v>
          </cell>
          <cell r="F1717">
            <v>71673289</v>
          </cell>
        </row>
        <row r="1718">
          <cell r="C1718">
            <v>1710</v>
          </cell>
          <cell r="D1718">
            <v>1994</v>
          </cell>
          <cell r="E1718" t="str">
            <v>HYDRO ONE NETWORKS INC.</v>
          </cell>
          <cell r="F1718">
            <v>374065</v>
          </cell>
        </row>
        <row r="1719">
          <cell r="C1719">
            <v>1711</v>
          </cell>
          <cell r="D1719">
            <v>1994</v>
          </cell>
          <cell r="E1719" t="str">
            <v>HYDRO ONE NETWORKS INC.</v>
          </cell>
          <cell r="F1719">
            <v>103707</v>
          </cell>
        </row>
        <row r="1720">
          <cell r="C1720">
            <v>1712</v>
          </cell>
          <cell r="D1720">
            <v>1994</v>
          </cell>
          <cell r="E1720" t="str">
            <v>HYDRO ONE NETWORKS INC.</v>
          </cell>
          <cell r="F1720">
            <v>5155643</v>
          </cell>
        </row>
        <row r="1721">
          <cell r="C1721">
            <v>1713</v>
          </cell>
          <cell r="D1721">
            <v>1994</v>
          </cell>
          <cell r="E1721" t="str">
            <v>HYDRO ONE NETWORKS INC.</v>
          </cell>
          <cell r="F1721">
            <v>657439</v>
          </cell>
        </row>
        <row r="1722">
          <cell r="C1722">
            <v>1714</v>
          </cell>
          <cell r="D1722">
            <v>1994</v>
          </cell>
          <cell r="E1722" t="str">
            <v>HYDRO ONE NETWORKS INC.</v>
          </cell>
          <cell r="F1722">
            <v>971138</v>
          </cell>
        </row>
        <row r="1723">
          <cell r="C1723">
            <v>1715</v>
          </cell>
          <cell r="D1723">
            <v>1994</v>
          </cell>
          <cell r="E1723" t="str">
            <v>HYDRO ONE NETWORKS INC.</v>
          </cell>
          <cell r="F1723">
            <v>453774</v>
          </cell>
        </row>
        <row r="1724">
          <cell r="C1724">
            <v>1716</v>
          </cell>
          <cell r="D1724">
            <v>1994</v>
          </cell>
          <cell r="E1724" t="str">
            <v>HYDRO ONE NETWORKS INC.</v>
          </cell>
          <cell r="F1724">
            <v>2301495</v>
          </cell>
        </row>
        <row r="1725">
          <cell r="C1725">
            <v>1717</v>
          </cell>
          <cell r="D1725">
            <v>1994</v>
          </cell>
          <cell r="E1725" t="str">
            <v>HYDRO ONE NETWORKS INC.</v>
          </cell>
          <cell r="F1725">
            <v>2787085</v>
          </cell>
        </row>
        <row r="1726">
          <cell r="C1726">
            <v>1718</v>
          </cell>
          <cell r="D1726">
            <v>1994</v>
          </cell>
          <cell r="E1726" t="str">
            <v>HYDRO ONE NETWORKS INC.</v>
          </cell>
          <cell r="F1726">
            <v>13916080</v>
          </cell>
        </row>
        <row r="1727">
          <cell r="C1727">
            <v>1719</v>
          </cell>
          <cell r="D1727">
            <v>1994</v>
          </cell>
          <cell r="E1727" t="str">
            <v>HYDRO ONE NETWORKS INC.</v>
          </cell>
          <cell r="F1727">
            <v>6489231</v>
          </cell>
        </row>
        <row r="1728">
          <cell r="C1728">
            <v>1720</v>
          </cell>
          <cell r="D1728">
            <v>1994</v>
          </cell>
          <cell r="E1728" t="str">
            <v>HYDRO ONE NETWORKS INC.</v>
          </cell>
          <cell r="F1728">
            <v>892045</v>
          </cell>
        </row>
        <row r="1729">
          <cell r="C1729">
            <v>1721</v>
          </cell>
          <cell r="D1729">
            <v>1994</v>
          </cell>
          <cell r="E1729" t="str">
            <v>HYDRO ONE NETWORKS INC.</v>
          </cell>
          <cell r="F1729">
            <v>1348485</v>
          </cell>
        </row>
        <row r="1730">
          <cell r="C1730">
            <v>1722</v>
          </cell>
          <cell r="D1730">
            <v>1994</v>
          </cell>
          <cell r="E1730" t="str">
            <v>HYDRO ONE NETWORKS INC.</v>
          </cell>
          <cell r="F1730">
            <v>484142</v>
          </cell>
        </row>
        <row r="1731">
          <cell r="C1731">
            <v>1723</v>
          </cell>
          <cell r="D1731">
            <v>1994</v>
          </cell>
          <cell r="E1731" t="str">
            <v>HYDRO ONE NETWORKS INC.</v>
          </cell>
          <cell r="F1731">
            <v>5006005</v>
          </cell>
        </row>
        <row r="1732">
          <cell r="C1732">
            <v>1724</v>
          </cell>
          <cell r="D1732">
            <v>1994</v>
          </cell>
          <cell r="E1732" t="str">
            <v>HYDRO ONE NETWORKS INC.</v>
          </cell>
          <cell r="F1732">
            <v>796835</v>
          </cell>
        </row>
        <row r="1733">
          <cell r="C1733">
            <v>1725</v>
          </cell>
          <cell r="D1733">
            <v>1994</v>
          </cell>
          <cell r="E1733" t="str">
            <v>HYDRO ONE NETWORKS INC.</v>
          </cell>
          <cell r="F1733">
            <v>3032265</v>
          </cell>
        </row>
        <row r="1734">
          <cell r="C1734">
            <v>1726</v>
          </cell>
          <cell r="D1734">
            <v>1994</v>
          </cell>
          <cell r="E1734" t="str">
            <v>HYDRO ONE NETWORKS INC.</v>
          </cell>
          <cell r="F1734">
            <v>697386</v>
          </cell>
        </row>
        <row r="1735">
          <cell r="C1735">
            <v>1727</v>
          </cell>
          <cell r="D1735">
            <v>1994</v>
          </cell>
          <cell r="E1735" t="str">
            <v>HYDRO ONE NETWORKS INC.</v>
          </cell>
          <cell r="F1735">
            <v>986803</v>
          </cell>
        </row>
        <row r="1736">
          <cell r="C1736">
            <v>1728</v>
          </cell>
          <cell r="D1736">
            <v>1994</v>
          </cell>
          <cell r="E1736" t="str">
            <v>HYDRO ONE NETWORKS INC.</v>
          </cell>
          <cell r="F1736">
            <v>1774190</v>
          </cell>
        </row>
        <row r="1737">
          <cell r="C1737">
            <v>1729</v>
          </cell>
          <cell r="D1737">
            <v>1994</v>
          </cell>
          <cell r="E1737" t="str">
            <v>HYDRO ONE NETWORKS INC.</v>
          </cell>
          <cell r="F1737">
            <v>2536965</v>
          </cell>
        </row>
        <row r="1738">
          <cell r="C1738">
            <v>1730</v>
          </cell>
          <cell r="D1738">
            <v>1994</v>
          </cell>
          <cell r="E1738" t="str">
            <v>HYDRO ONE NETWORKS INC.</v>
          </cell>
          <cell r="F1738">
            <v>1216668</v>
          </cell>
        </row>
        <row r="1739">
          <cell r="C1739">
            <v>1731</v>
          </cell>
          <cell r="D1739">
            <v>1994</v>
          </cell>
          <cell r="E1739" t="str">
            <v>HYDRO ONE NETWORKS INC.</v>
          </cell>
          <cell r="F1739">
            <v>1975755</v>
          </cell>
        </row>
        <row r="1740">
          <cell r="C1740">
            <v>1732</v>
          </cell>
          <cell r="D1740">
            <v>1994</v>
          </cell>
          <cell r="E1740" t="str">
            <v>HYDRO ONE NETWORKS INC.</v>
          </cell>
          <cell r="F1740">
            <v>2074794</v>
          </cell>
        </row>
        <row r="1741">
          <cell r="C1741">
            <v>1733</v>
          </cell>
          <cell r="D1741">
            <v>1994</v>
          </cell>
          <cell r="E1741" t="str">
            <v>HYDRO ONE NETWORKS INC.</v>
          </cell>
          <cell r="F1741">
            <v>1098598</v>
          </cell>
        </row>
        <row r="1742">
          <cell r="C1742">
            <v>1734</v>
          </cell>
          <cell r="D1742">
            <v>1994</v>
          </cell>
          <cell r="E1742" t="str">
            <v>HYDRO ONE NETWORKS INC.</v>
          </cell>
          <cell r="F1742">
            <v>1650013</v>
          </cell>
        </row>
        <row r="1743">
          <cell r="C1743">
            <v>1735</v>
          </cell>
          <cell r="D1743">
            <v>1994</v>
          </cell>
          <cell r="E1743" t="str">
            <v>HYDRO ONE NETWORKS INC.</v>
          </cell>
          <cell r="F1743">
            <v>935975</v>
          </cell>
        </row>
        <row r="1744">
          <cell r="C1744">
            <v>1736</v>
          </cell>
          <cell r="D1744">
            <v>1994</v>
          </cell>
          <cell r="E1744" t="str">
            <v>HYDRO ONE NETWORKS INC.</v>
          </cell>
          <cell r="F1744">
            <v>818807</v>
          </cell>
        </row>
        <row r="1745">
          <cell r="C1745">
            <v>1737</v>
          </cell>
          <cell r="D1745">
            <v>1994</v>
          </cell>
          <cell r="E1745" t="str">
            <v>HYDRO ONE NETWORKS INC.</v>
          </cell>
          <cell r="F1745">
            <v>604729</v>
          </cell>
        </row>
        <row r="1746">
          <cell r="C1746">
            <v>1738</v>
          </cell>
          <cell r="D1746">
            <v>1994</v>
          </cell>
          <cell r="E1746" t="str">
            <v>HYDRO ONE NETWORKS INC.</v>
          </cell>
          <cell r="F1746">
            <v>696676</v>
          </cell>
        </row>
        <row r="1747">
          <cell r="C1747">
            <v>1739</v>
          </cell>
          <cell r="D1747">
            <v>1994</v>
          </cell>
          <cell r="E1747" t="str">
            <v>HYDRO ONE NETWORKS INC.</v>
          </cell>
          <cell r="F1747">
            <v>136097</v>
          </cell>
        </row>
        <row r="1748">
          <cell r="C1748">
            <v>1740</v>
          </cell>
          <cell r="D1748">
            <v>1994</v>
          </cell>
          <cell r="E1748" t="str">
            <v>HYDRO ONE NETWORKS INC.</v>
          </cell>
          <cell r="F1748">
            <v>713160</v>
          </cell>
        </row>
        <row r="1749">
          <cell r="C1749">
            <v>1741</v>
          </cell>
          <cell r="D1749">
            <v>1994</v>
          </cell>
          <cell r="E1749" t="str">
            <v>HYDRO ONE NETWORKS INC.</v>
          </cell>
          <cell r="F1749">
            <v>581354</v>
          </cell>
        </row>
        <row r="1750">
          <cell r="C1750">
            <v>1742</v>
          </cell>
          <cell r="D1750">
            <v>1994</v>
          </cell>
          <cell r="E1750" t="str">
            <v>HYDRO ONE NETWORKS INC.</v>
          </cell>
          <cell r="F1750">
            <v>258430</v>
          </cell>
        </row>
        <row r="1751">
          <cell r="C1751">
            <v>1743</v>
          </cell>
          <cell r="D1751">
            <v>1994</v>
          </cell>
          <cell r="E1751" t="str">
            <v>HYDRO ONE NETWORKS INC.</v>
          </cell>
          <cell r="F1751">
            <v>13555974</v>
          </cell>
        </row>
        <row r="1752">
          <cell r="C1752">
            <v>1744</v>
          </cell>
          <cell r="D1752">
            <v>1994</v>
          </cell>
          <cell r="E1752" t="str">
            <v>HYDRO ONE NETWORKS INC.</v>
          </cell>
          <cell r="F1752">
            <v>129942</v>
          </cell>
        </row>
        <row r="1753">
          <cell r="C1753">
            <v>1745</v>
          </cell>
          <cell r="D1753">
            <v>1994</v>
          </cell>
          <cell r="E1753" t="str">
            <v>HYDRO ONE NETWORKS INC.</v>
          </cell>
          <cell r="F1753">
            <v>809693</v>
          </cell>
        </row>
        <row r="1754">
          <cell r="C1754">
            <v>1746</v>
          </cell>
          <cell r="D1754">
            <v>1994</v>
          </cell>
          <cell r="E1754" t="str">
            <v>HYDRO ONE NETWORKS INC.</v>
          </cell>
          <cell r="F1754">
            <v>933850</v>
          </cell>
        </row>
        <row r="1755">
          <cell r="C1755">
            <v>1747</v>
          </cell>
          <cell r="D1755">
            <v>1994</v>
          </cell>
          <cell r="E1755" t="str">
            <v>HYDRO ONE NETWORKS INC.</v>
          </cell>
          <cell r="F1755">
            <v>966278</v>
          </cell>
        </row>
        <row r="1756">
          <cell r="C1756">
            <v>1748</v>
          </cell>
          <cell r="D1756">
            <v>1994</v>
          </cell>
          <cell r="E1756" t="str">
            <v>HYDRO ONE NETWORKS INC.</v>
          </cell>
          <cell r="F1756">
            <v>3823050</v>
          </cell>
        </row>
        <row r="1757">
          <cell r="C1757">
            <v>1749</v>
          </cell>
          <cell r="D1757">
            <v>1994</v>
          </cell>
          <cell r="E1757" t="str">
            <v>HYDRO ONE NETWORKS INC.</v>
          </cell>
          <cell r="F1757">
            <v>991394</v>
          </cell>
        </row>
        <row r="1758">
          <cell r="C1758">
            <v>1750</v>
          </cell>
          <cell r="D1758">
            <v>1994</v>
          </cell>
          <cell r="E1758" t="str">
            <v>HYDRO ONE NETWORKS INC.</v>
          </cell>
          <cell r="F1758">
            <v>2376931</v>
          </cell>
        </row>
        <row r="1759">
          <cell r="C1759">
            <v>1751</v>
          </cell>
          <cell r="D1759">
            <v>1994</v>
          </cell>
          <cell r="E1759" t="str">
            <v>HYDRO ONE NETWORKS INC.</v>
          </cell>
          <cell r="F1759">
            <v>4170602</v>
          </cell>
        </row>
        <row r="1760">
          <cell r="C1760">
            <v>1752</v>
          </cell>
          <cell r="D1760">
            <v>1994</v>
          </cell>
          <cell r="E1760" t="str">
            <v>HYDRO ONE NETWORKS INC.</v>
          </cell>
          <cell r="F1760">
            <v>814849</v>
          </cell>
        </row>
        <row r="1761">
          <cell r="C1761">
            <v>1753</v>
          </cell>
          <cell r="D1761">
            <v>1994</v>
          </cell>
          <cell r="E1761" t="str">
            <v>HYDRO ONE NETWORKS INC.</v>
          </cell>
          <cell r="F1761">
            <v>871423</v>
          </cell>
        </row>
        <row r="1762">
          <cell r="C1762">
            <v>1754</v>
          </cell>
          <cell r="D1762">
            <v>1994</v>
          </cell>
          <cell r="E1762" t="str">
            <v>HYDRO ONE NETWORKS INC.</v>
          </cell>
          <cell r="F1762">
            <v>2722635</v>
          </cell>
        </row>
        <row r="1763">
          <cell r="C1763">
            <v>1755</v>
          </cell>
          <cell r="D1763">
            <v>1994</v>
          </cell>
          <cell r="E1763" t="str">
            <v>HYDRO ONE NETWORKS INC.</v>
          </cell>
          <cell r="F1763">
            <v>5210167</v>
          </cell>
        </row>
        <row r="1764">
          <cell r="C1764">
            <v>1756</v>
          </cell>
          <cell r="D1764">
            <v>1994</v>
          </cell>
          <cell r="E1764" t="str">
            <v>HYDRO ONE NETWORKS INC.</v>
          </cell>
          <cell r="F1764">
            <v>410650</v>
          </cell>
        </row>
        <row r="1765">
          <cell r="C1765">
            <v>1757</v>
          </cell>
          <cell r="D1765">
            <v>1994</v>
          </cell>
          <cell r="E1765" t="str">
            <v>HYDRO ONE NETWORKS INC.</v>
          </cell>
          <cell r="F1765">
            <v>383342</v>
          </cell>
        </row>
        <row r="1766">
          <cell r="C1766">
            <v>1758</v>
          </cell>
          <cell r="D1766">
            <v>1994</v>
          </cell>
          <cell r="E1766" t="str">
            <v>HYDRO ONE NETWORKS INC.</v>
          </cell>
          <cell r="F1766">
            <v>4199345</v>
          </cell>
        </row>
        <row r="1767">
          <cell r="C1767">
            <v>1759</v>
          </cell>
          <cell r="D1767">
            <v>1994</v>
          </cell>
          <cell r="E1767" t="str">
            <v>HYDRO ONE NETWORKS INC.</v>
          </cell>
          <cell r="F1767">
            <v>1219834</v>
          </cell>
        </row>
        <row r="1768">
          <cell r="C1768">
            <v>1760</v>
          </cell>
          <cell r="D1768">
            <v>1994</v>
          </cell>
          <cell r="E1768" t="str">
            <v>HYDRO ONE NETWORKS INC.</v>
          </cell>
          <cell r="F1768">
            <v>760133</v>
          </cell>
        </row>
        <row r="1769">
          <cell r="C1769">
            <v>1761</v>
          </cell>
          <cell r="D1769">
            <v>1994</v>
          </cell>
          <cell r="E1769" t="str">
            <v>HYDRO ONE NETWORKS INC.</v>
          </cell>
          <cell r="F1769">
            <v>5775391</v>
          </cell>
        </row>
        <row r="1770">
          <cell r="C1770">
            <v>1762</v>
          </cell>
          <cell r="D1770">
            <v>1994</v>
          </cell>
          <cell r="E1770" t="str">
            <v>HYDRO ONE NETWORKS INC.</v>
          </cell>
          <cell r="F1770">
            <v>703644</v>
          </cell>
        </row>
        <row r="1771">
          <cell r="C1771">
            <v>1763</v>
          </cell>
          <cell r="D1771">
            <v>1994</v>
          </cell>
          <cell r="E1771" t="str">
            <v>HYDRO ONE NETWORKS INC.</v>
          </cell>
          <cell r="F1771">
            <v>1101526</v>
          </cell>
        </row>
        <row r="1772">
          <cell r="C1772">
            <v>1764</v>
          </cell>
          <cell r="D1772">
            <v>1994</v>
          </cell>
          <cell r="E1772" t="str">
            <v>HYDRO ONE NETWORKS INC.</v>
          </cell>
          <cell r="F1772">
            <v>1183935</v>
          </cell>
        </row>
        <row r="1773">
          <cell r="C1773">
            <v>1765</v>
          </cell>
          <cell r="D1773">
            <v>1994</v>
          </cell>
          <cell r="E1773" t="str">
            <v>HYDRO ONE NETWORKS INC.</v>
          </cell>
          <cell r="F1773">
            <v>4264816</v>
          </cell>
        </row>
        <row r="1774">
          <cell r="C1774">
            <v>1766</v>
          </cell>
          <cell r="D1774">
            <v>1994</v>
          </cell>
          <cell r="E1774" t="str">
            <v>HYDRO ONE NETWORKS INC.</v>
          </cell>
          <cell r="F1774">
            <v>1985244</v>
          </cell>
        </row>
        <row r="1775">
          <cell r="C1775">
            <v>1767</v>
          </cell>
          <cell r="D1775">
            <v>1994</v>
          </cell>
          <cell r="E1775" t="str">
            <v>HYDRO ONE NETWORKS INC.</v>
          </cell>
          <cell r="F1775">
            <v>3603683</v>
          </cell>
        </row>
        <row r="1776">
          <cell r="C1776">
            <v>1768</v>
          </cell>
          <cell r="D1776">
            <v>1994</v>
          </cell>
          <cell r="E1776" t="str">
            <v>HYDRO ONE NETWORKS INC.</v>
          </cell>
          <cell r="F1776">
            <v>2232948</v>
          </cell>
        </row>
        <row r="1777">
          <cell r="C1777">
            <v>1769</v>
          </cell>
          <cell r="D1777">
            <v>1994</v>
          </cell>
          <cell r="E1777" t="str">
            <v>HYDRO ONE NETWORKS INC.</v>
          </cell>
          <cell r="F1777">
            <v>1012863</v>
          </cell>
        </row>
        <row r="1778">
          <cell r="C1778">
            <v>1770</v>
          </cell>
          <cell r="D1778">
            <v>1994</v>
          </cell>
          <cell r="E1778" t="str">
            <v>HYDRO ONE NETWORKS INC.</v>
          </cell>
          <cell r="F1778">
            <v>564681</v>
          </cell>
        </row>
        <row r="1779">
          <cell r="C1779">
            <v>1771</v>
          </cell>
          <cell r="D1779">
            <v>1994</v>
          </cell>
          <cell r="E1779" t="str">
            <v>HYDRO ONE NETWORKS INC.</v>
          </cell>
          <cell r="F1779">
            <v>357446</v>
          </cell>
        </row>
        <row r="1780">
          <cell r="C1780">
            <v>1772</v>
          </cell>
          <cell r="D1780">
            <v>1994</v>
          </cell>
          <cell r="E1780" t="str">
            <v>HYDRO ONE NETWORKS INC.</v>
          </cell>
          <cell r="F1780">
            <v>736293</v>
          </cell>
        </row>
        <row r="1781">
          <cell r="C1781">
            <v>1773</v>
          </cell>
          <cell r="D1781">
            <v>1994</v>
          </cell>
          <cell r="E1781" t="str">
            <v>HYDRO ONE NETWORKS INC.</v>
          </cell>
          <cell r="F1781">
            <v>119559</v>
          </cell>
        </row>
        <row r="1782">
          <cell r="C1782">
            <v>1774</v>
          </cell>
          <cell r="D1782">
            <v>1994</v>
          </cell>
          <cell r="E1782" t="str">
            <v>HYDRO ONE NETWORKS INC.</v>
          </cell>
          <cell r="F1782">
            <v>11203210</v>
          </cell>
        </row>
        <row r="1783">
          <cell r="C1783">
            <v>1775</v>
          </cell>
          <cell r="D1783">
            <v>1994</v>
          </cell>
          <cell r="E1783" t="str">
            <v>HYDRO ONE NETWORKS INC.</v>
          </cell>
          <cell r="F1783">
            <v>522254</v>
          </cell>
        </row>
        <row r="1784">
          <cell r="C1784">
            <v>1776</v>
          </cell>
          <cell r="D1784">
            <v>1994</v>
          </cell>
          <cell r="E1784" t="str">
            <v>HYDRO ONE NETWORKS INC.</v>
          </cell>
          <cell r="F1784">
            <v>948995</v>
          </cell>
        </row>
        <row r="1785">
          <cell r="C1785">
            <v>1777</v>
          </cell>
          <cell r="D1785">
            <v>1994</v>
          </cell>
          <cell r="E1785" t="str">
            <v>HYDRO ONE NETWORKS INC.</v>
          </cell>
          <cell r="F1785">
            <v>110964</v>
          </cell>
        </row>
        <row r="1786">
          <cell r="C1786">
            <v>1778</v>
          </cell>
          <cell r="D1786">
            <v>1994</v>
          </cell>
          <cell r="E1786" t="str">
            <v>HYDRO ONE NETWORKS INC.</v>
          </cell>
          <cell r="F1786">
            <v>469754</v>
          </cell>
        </row>
        <row r="1787">
          <cell r="C1787">
            <v>1779</v>
          </cell>
          <cell r="D1787">
            <v>1994</v>
          </cell>
          <cell r="E1787" t="str">
            <v>HYDRO ONE NETWORKS INC.</v>
          </cell>
          <cell r="F1787">
            <v>5984367</v>
          </cell>
        </row>
        <row r="1788">
          <cell r="C1788">
            <v>1780</v>
          </cell>
          <cell r="D1788">
            <v>1994</v>
          </cell>
          <cell r="E1788" t="str">
            <v>HYDRO ONE NETWORKS INC.</v>
          </cell>
          <cell r="F1788">
            <v>219288</v>
          </cell>
        </row>
        <row r="1789">
          <cell r="C1789">
            <v>1781</v>
          </cell>
          <cell r="D1789">
            <v>1994</v>
          </cell>
          <cell r="E1789" t="str">
            <v>HYDRO ONE NETWORKS INC.</v>
          </cell>
          <cell r="F1789">
            <v>763865</v>
          </cell>
        </row>
        <row r="1790">
          <cell r="C1790">
            <v>1782</v>
          </cell>
          <cell r="D1790">
            <v>1994</v>
          </cell>
          <cell r="E1790" t="str">
            <v>HYDRO OTTAWA LIMITED</v>
          </cell>
          <cell r="F1790">
            <v>2022148</v>
          </cell>
        </row>
        <row r="1791">
          <cell r="C1791">
            <v>1783</v>
          </cell>
          <cell r="D1791">
            <v>1994</v>
          </cell>
          <cell r="E1791" t="str">
            <v>HYDRO OTTAWA LIMITED</v>
          </cell>
          <cell r="F1791">
            <v>2000511</v>
          </cell>
        </row>
        <row r="1792">
          <cell r="C1792">
            <v>1784</v>
          </cell>
          <cell r="D1792">
            <v>1994</v>
          </cell>
          <cell r="E1792" t="str">
            <v>HYDRO OTTAWA LIMITED</v>
          </cell>
          <cell r="F1792">
            <v>39141975</v>
          </cell>
        </row>
        <row r="1793">
          <cell r="C1793">
            <v>1785</v>
          </cell>
          <cell r="D1793">
            <v>1994</v>
          </cell>
          <cell r="E1793" t="str">
            <v>HYDRO OTTAWA LIMITED</v>
          </cell>
          <cell r="F1793">
            <v>69617280</v>
          </cell>
        </row>
        <row r="1794">
          <cell r="C1794">
            <v>1786</v>
          </cell>
          <cell r="D1794">
            <v>1994</v>
          </cell>
          <cell r="E1794" t="str">
            <v>HYDRO OTTAWA LIMITED</v>
          </cell>
          <cell r="F1794">
            <v>68720395</v>
          </cell>
        </row>
        <row r="1795">
          <cell r="C1795">
            <v>1787</v>
          </cell>
          <cell r="D1795">
            <v>1994</v>
          </cell>
          <cell r="E1795" t="str">
            <v>LAKEFRONT UTILITIES INC.</v>
          </cell>
          <cell r="F1795">
            <v>1423359</v>
          </cell>
        </row>
        <row r="1796">
          <cell r="C1796">
            <v>1788</v>
          </cell>
          <cell r="D1796">
            <v>1994</v>
          </cell>
          <cell r="E1796" t="str">
            <v>LAKELAND POWER DISTRIBUTION LTD.</v>
          </cell>
          <cell r="F1796">
            <v>544742</v>
          </cell>
        </row>
        <row r="1797">
          <cell r="C1797">
            <v>1789</v>
          </cell>
          <cell r="D1797">
            <v>1994</v>
          </cell>
          <cell r="E1797" t="str">
            <v>LAKELAND POWER DISTRIBUTION LTD.</v>
          </cell>
          <cell r="F1797">
            <v>3913381</v>
          </cell>
        </row>
        <row r="1798">
          <cell r="C1798">
            <v>1790</v>
          </cell>
          <cell r="D1798">
            <v>1994</v>
          </cell>
          <cell r="E1798" t="str">
            <v>LAKELAND POWER DISTRIBUTION LTD.</v>
          </cell>
          <cell r="F1798">
            <v>268653</v>
          </cell>
        </row>
        <row r="1799">
          <cell r="C1799">
            <v>1791</v>
          </cell>
          <cell r="D1799">
            <v>1994</v>
          </cell>
          <cell r="E1799" t="str">
            <v>LAKELAND POWER DISTRIBUTION LTD.</v>
          </cell>
          <cell r="F1799">
            <v>790580</v>
          </cell>
        </row>
        <row r="1800">
          <cell r="C1800">
            <v>1792</v>
          </cell>
          <cell r="D1800">
            <v>1994</v>
          </cell>
          <cell r="E1800" t="str">
            <v>LONDON HYDRO INC.</v>
          </cell>
          <cell r="F1800">
            <v>194568823</v>
          </cell>
        </row>
        <row r="1801">
          <cell r="C1801">
            <v>1793</v>
          </cell>
          <cell r="D1801">
            <v>1994</v>
          </cell>
          <cell r="E1801" t="str">
            <v>MIDDLESEX POWER DISTRIBUTION CORPORATION</v>
          </cell>
          <cell r="F1801">
            <v>621663</v>
          </cell>
        </row>
        <row r="1802">
          <cell r="C1802">
            <v>1794</v>
          </cell>
          <cell r="D1802">
            <v>1994</v>
          </cell>
          <cell r="E1802" t="str">
            <v>MIDDLESEX POWER DISTRIBUTION CORPORATION</v>
          </cell>
          <cell r="F1802">
            <v>123348</v>
          </cell>
        </row>
        <row r="1803">
          <cell r="C1803">
            <v>1795</v>
          </cell>
          <cell r="D1803">
            <v>1994</v>
          </cell>
          <cell r="E1803" t="str">
            <v>MIDDLESEX POWER DISTRIBUTION CORPORATION</v>
          </cell>
          <cell r="F1803">
            <v>612842</v>
          </cell>
        </row>
        <row r="1804">
          <cell r="C1804">
            <v>1796</v>
          </cell>
          <cell r="D1804">
            <v>1994</v>
          </cell>
          <cell r="E1804" t="str">
            <v>MIDDLESEX POWER DISTRIBUTION CORPORATION</v>
          </cell>
          <cell r="F1804">
            <v>955074</v>
          </cell>
        </row>
        <row r="1805">
          <cell r="C1805">
            <v>1797</v>
          </cell>
          <cell r="D1805">
            <v>1994</v>
          </cell>
          <cell r="E1805" t="str">
            <v>NIAGARA PENINSULA ENERGY INC.</v>
          </cell>
          <cell r="F1805">
            <v>54430305</v>
          </cell>
        </row>
        <row r="1806">
          <cell r="C1806">
            <v>1798</v>
          </cell>
          <cell r="D1806">
            <v>1994</v>
          </cell>
          <cell r="E1806" t="str">
            <v>NORFOLK POWER DISTRIBUTION INC.</v>
          </cell>
          <cell r="F1806">
            <v>2865196</v>
          </cell>
        </row>
        <row r="1807">
          <cell r="C1807">
            <v>1799</v>
          </cell>
          <cell r="D1807">
            <v>1994</v>
          </cell>
          <cell r="E1807" t="str">
            <v>NORFOLK POWER DISTRIBUTION INC.</v>
          </cell>
          <cell r="F1807">
            <v>10981051</v>
          </cell>
        </row>
        <row r="1808">
          <cell r="C1808">
            <v>1800</v>
          </cell>
          <cell r="D1808">
            <v>1994</v>
          </cell>
          <cell r="E1808" t="str">
            <v>NORTHERN ONTARIO WIRES INC.</v>
          </cell>
          <cell r="F1808">
            <v>1779937</v>
          </cell>
        </row>
        <row r="1809">
          <cell r="C1809">
            <v>1801</v>
          </cell>
          <cell r="D1809">
            <v>1994</v>
          </cell>
          <cell r="E1809" t="str">
            <v>NORTHERN ONTARIO WIRES INC.</v>
          </cell>
          <cell r="F1809">
            <v>2491567</v>
          </cell>
        </row>
        <row r="1810">
          <cell r="C1810">
            <v>1802</v>
          </cell>
          <cell r="D1810">
            <v>1994</v>
          </cell>
          <cell r="E1810" t="str">
            <v>OTTAWA RIVER POWER CORPORATION</v>
          </cell>
          <cell r="F1810">
            <v>444494</v>
          </cell>
        </row>
        <row r="1811">
          <cell r="C1811">
            <v>1803</v>
          </cell>
          <cell r="D1811">
            <v>1994</v>
          </cell>
          <cell r="E1811" t="str">
            <v>OTTAWA RIVER POWER CORPORATION</v>
          </cell>
          <cell r="F1811">
            <v>445460</v>
          </cell>
        </row>
        <row r="1812">
          <cell r="C1812">
            <v>1804</v>
          </cell>
          <cell r="D1812">
            <v>1994</v>
          </cell>
          <cell r="E1812" t="str">
            <v>OTTAWA RIVER POWER CORPORATION</v>
          </cell>
          <cell r="F1812">
            <v>2859728</v>
          </cell>
        </row>
        <row r="1813">
          <cell r="C1813">
            <v>1805</v>
          </cell>
          <cell r="D1813">
            <v>1994</v>
          </cell>
          <cell r="E1813" t="str">
            <v>NIAGARA PENINSULA ENERGY INC.</v>
          </cell>
          <cell r="F1813">
            <v>1730930</v>
          </cell>
        </row>
        <row r="1814">
          <cell r="C1814">
            <v>1806</v>
          </cell>
          <cell r="D1814">
            <v>1994</v>
          </cell>
          <cell r="E1814" t="str">
            <v>NIAGARA PENINSULA ENERGY INC.</v>
          </cell>
          <cell r="F1814">
            <v>590641</v>
          </cell>
        </row>
        <row r="1815">
          <cell r="C1815">
            <v>1807</v>
          </cell>
          <cell r="D1815">
            <v>1994</v>
          </cell>
          <cell r="E1815" t="str">
            <v>PETERBOROUGH DISTRIBUTION INCORPORATED</v>
          </cell>
          <cell r="F1815">
            <v>539068</v>
          </cell>
        </row>
        <row r="1816">
          <cell r="C1816">
            <v>1808</v>
          </cell>
          <cell r="D1816">
            <v>1994</v>
          </cell>
          <cell r="E1816" t="str">
            <v>PETERBOROUGH DISTRIBUTION INCORPORATED</v>
          </cell>
          <cell r="F1816">
            <v>1812764</v>
          </cell>
        </row>
        <row r="1817">
          <cell r="C1817">
            <v>1809</v>
          </cell>
          <cell r="D1817">
            <v>1994</v>
          </cell>
          <cell r="E1817" t="str">
            <v>POWERSTREAM INC.</v>
          </cell>
          <cell r="F1817">
            <v>28423635</v>
          </cell>
        </row>
        <row r="1818">
          <cell r="C1818">
            <v>1810</v>
          </cell>
          <cell r="D1818">
            <v>1994</v>
          </cell>
          <cell r="E1818" t="str">
            <v>POWERSTREAM INC.</v>
          </cell>
          <cell r="F1818">
            <v>141622045</v>
          </cell>
        </row>
        <row r="1819">
          <cell r="C1819">
            <v>1811</v>
          </cell>
          <cell r="D1819">
            <v>1994</v>
          </cell>
          <cell r="E1819" t="str">
            <v>POWERSTREAM INC.</v>
          </cell>
          <cell r="F1819">
            <v>159815854</v>
          </cell>
        </row>
        <row r="1820">
          <cell r="C1820">
            <v>1812</v>
          </cell>
          <cell r="D1820">
            <v>1994</v>
          </cell>
          <cell r="E1820" t="str">
            <v>POWERSTREAM INC.</v>
          </cell>
          <cell r="F1820">
            <v>109221500</v>
          </cell>
        </row>
        <row r="1821">
          <cell r="C1821">
            <v>1813</v>
          </cell>
          <cell r="D1821">
            <v>1994</v>
          </cell>
          <cell r="E1821" t="str">
            <v>RIDEAU ST. LAWRENCE DISTRIBUTION INC.</v>
          </cell>
          <cell r="F1821">
            <v>1501855</v>
          </cell>
        </row>
        <row r="1822">
          <cell r="C1822">
            <v>1814</v>
          </cell>
          <cell r="D1822">
            <v>1994</v>
          </cell>
          <cell r="E1822" t="str">
            <v>VERIDIAN CONNECTIONS INC.</v>
          </cell>
          <cell r="F1822">
            <v>23987934</v>
          </cell>
        </row>
        <row r="1823">
          <cell r="C1823">
            <v>1815</v>
          </cell>
          <cell r="D1823">
            <v>1994</v>
          </cell>
          <cell r="E1823" t="str">
            <v>VERIDIAN CONNECTIONS INC.</v>
          </cell>
          <cell r="F1823">
            <v>18577100</v>
          </cell>
        </row>
        <row r="1824">
          <cell r="C1824">
            <v>1816</v>
          </cell>
          <cell r="D1824">
            <v>1994</v>
          </cell>
          <cell r="E1824" t="str">
            <v>VERIDIAN CONNECTIONS INC.</v>
          </cell>
          <cell r="F1824">
            <v>3742476</v>
          </cell>
        </row>
        <row r="1825">
          <cell r="C1825">
            <v>1817</v>
          </cell>
          <cell r="D1825">
            <v>1994</v>
          </cell>
          <cell r="E1825" t="str">
            <v>VERIDIAN CONNECTIONS INC.</v>
          </cell>
          <cell r="F1825">
            <v>47095963</v>
          </cell>
        </row>
        <row r="1826">
          <cell r="C1826">
            <v>1818</v>
          </cell>
          <cell r="D1826">
            <v>1994</v>
          </cell>
          <cell r="E1826" t="str">
            <v>VERIDIAN CONNECTIONS INC.</v>
          </cell>
          <cell r="F1826">
            <v>8380797</v>
          </cell>
        </row>
        <row r="1827">
          <cell r="C1827">
            <v>1819</v>
          </cell>
          <cell r="D1827">
            <v>1994</v>
          </cell>
          <cell r="E1827" t="str">
            <v>VERIDIAN CONNECTIONS INC.</v>
          </cell>
          <cell r="F1827">
            <v>2974733</v>
          </cell>
        </row>
        <row r="1828">
          <cell r="C1828">
            <v>1820</v>
          </cell>
          <cell r="D1828">
            <v>1994</v>
          </cell>
          <cell r="E1828" t="str">
            <v>VERIDIAN CONNECTIONS INC.</v>
          </cell>
          <cell r="F1828">
            <v>1902032</v>
          </cell>
        </row>
        <row r="1829">
          <cell r="C1829">
            <v>1821</v>
          </cell>
          <cell r="D1829">
            <v>1994</v>
          </cell>
          <cell r="E1829" t="str">
            <v>WELLINGTON NORTH POWER INC.</v>
          </cell>
          <cell r="F1829">
            <v>129788</v>
          </cell>
        </row>
        <row r="1830">
          <cell r="C1830">
            <v>1822</v>
          </cell>
          <cell r="D1830">
            <v>1994</v>
          </cell>
          <cell r="E1830" t="str">
            <v>WESTARIO POWER INC.</v>
          </cell>
          <cell r="F1830">
            <v>3806125</v>
          </cell>
        </row>
        <row r="1831">
          <cell r="C1831">
            <v>1823</v>
          </cell>
          <cell r="D1831">
            <v>1994</v>
          </cell>
          <cell r="E1831" t="str">
            <v>WESTARIO POWER INC.</v>
          </cell>
          <cell r="F1831">
            <v>5094368</v>
          </cell>
        </row>
        <row r="1832">
          <cell r="C1832">
            <v>1824</v>
          </cell>
          <cell r="D1832">
            <v>1994</v>
          </cell>
          <cell r="E1832" t="str">
            <v>WESTARIO POWER INC.</v>
          </cell>
          <cell r="F1832">
            <v>3193528</v>
          </cell>
        </row>
        <row r="1833">
          <cell r="C1833">
            <v>1825</v>
          </cell>
          <cell r="D1833">
            <v>1994</v>
          </cell>
          <cell r="E1833" t="str">
            <v>WESTARIO POWER INC.</v>
          </cell>
          <cell r="F1833">
            <v>2352848</v>
          </cell>
        </row>
        <row r="1834">
          <cell r="C1834">
            <v>1826</v>
          </cell>
          <cell r="D1834">
            <v>1994</v>
          </cell>
          <cell r="E1834" t="str">
            <v>VERIDIAN CONNECTIONS INC.</v>
          </cell>
          <cell r="F1834">
            <v>45363864</v>
          </cell>
        </row>
        <row r="1835">
          <cell r="C1835">
            <v>1827</v>
          </cell>
          <cell r="D1835">
            <v>1994</v>
          </cell>
          <cell r="E1835" t="str">
            <v>ANCASTER HYDRO-ELECTRIC COMMISSION</v>
          </cell>
          <cell r="F1835">
            <v>3001231</v>
          </cell>
        </row>
        <row r="1836">
          <cell r="C1836">
            <v>1828</v>
          </cell>
          <cell r="D1836">
            <v>1994</v>
          </cell>
          <cell r="E1836" t="str">
            <v>ATIKOKAN HYDRO INC.</v>
          </cell>
          <cell r="F1836">
            <v>4447884</v>
          </cell>
        </row>
        <row r="1837">
          <cell r="C1837">
            <v>1829</v>
          </cell>
          <cell r="D1837">
            <v>1994</v>
          </cell>
          <cell r="E1837" t="str">
            <v>AURORA HYDRO CONNECTIONS LIMITED</v>
          </cell>
          <cell r="F1837">
            <v>28423635</v>
          </cell>
        </row>
        <row r="1838">
          <cell r="C1838">
            <v>1830</v>
          </cell>
          <cell r="D1838">
            <v>1994</v>
          </cell>
          <cell r="E1838" t="str">
            <v>AYLMER PUBLIC UTILITIES COMMISSION</v>
          </cell>
          <cell r="F1838">
            <v>3061253</v>
          </cell>
        </row>
        <row r="1839">
          <cell r="C1839">
            <v>1831</v>
          </cell>
          <cell r="D1839">
            <v>1994</v>
          </cell>
          <cell r="E1839" t="str">
            <v>BLUE MOUNTAINS HYDRO SERVICES COMPANY INC.</v>
          </cell>
          <cell r="F1839">
            <v>1740587</v>
          </cell>
        </row>
        <row r="1840">
          <cell r="C1840">
            <v>1832</v>
          </cell>
          <cell r="D1840">
            <v>1994</v>
          </cell>
          <cell r="E1840" t="str">
            <v>BOARD OF LIGHT &amp; HEAT COMM. OF THE CITY OF GUELPH</v>
          </cell>
          <cell r="F1840">
            <v>70715430</v>
          </cell>
        </row>
        <row r="1841">
          <cell r="C1841">
            <v>1833</v>
          </cell>
          <cell r="D1841">
            <v>1994</v>
          </cell>
          <cell r="E1841" t="str">
            <v>BRADFORD WEST GWILLIMBURY PUBLIC UTILITIES COMMISSION</v>
          </cell>
          <cell r="F1841">
            <v>7464439</v>
          </cell>
        </row>
        <row r="1842">
          <cell r="C1842">
            <v>1834</v>
          </cell>
          <cell r="D1842">
            <v>1994</v>
          </cell>
          <cell r="E1842" t="str">
            <v>BROCK HYDRO-ELECTRIC COMMISSION</v>
          </cell>
          <cell r="F1842">
            <v>2364494</v>
          </cell>
        </row>
        <row r="1843">
          <cell r="C1843">
            <v>1835</v>
          </cell>
          <cell r="D1843">
            <v>1994</v>
          </cell>
          <cell r="E1843" t="str">
            <v>BURLINGTON HYDRO INC.</v>
          </cell>
          <cell r="F1843">
            <v>191213460</v>
          </cell>
        </row>
        <row r="1844">
          <cell r="C1844">
            <v>1836</v>
          </cell>
          <cell r="D1844">
            <v>1994</v>
          </cell>
          <cell r="E1844" t="str">
            <v>CAMBRIDGE AND NORTH DUMFRIES HYDRO INC.</v>
          </cell>
          <cell r="F1844">
            <v>125716680</v>
          </cell>
        </row>
        <row r="1845">
          <cell r="C1845">
            <v>1837</v>
          </cell>
          <cell r="D1845">
            <v>1994</v>
          </cell>
          <cell r="E1845" t="str">
            <v>CHAPLEAU PUBLIC UTILITIES CORPORATION</v>
          </cell>
          <cell r="F1845">
            <v>3343916</v>
          </cell>
        </row>
        <row r="1846">
          <cell r="C1846">
            <v>1838</v>
          </cell>
          <cell r="D1846">
            <v>1994</v>
          </cell>
          <cell r="E1846" t="str">
            <v>CLEARVIEW HYDRO ELECTRIC COMMISSION</v>
          </cell>
          <cell r="F1846">
            <v>2550256</v>
          </cell>
        </row>
        <row r="1847">
          <cell r="C1847">
            <v>1839</v>
          </cell>
          <cell r="D1847">
            <v>1994</v>
          </cell>
          <cell r="E1847" t="str">
            <v>CLINTON POWER CORPORATION</v>
          </cell>
          <cell r="F1847">
            <v>3648328</v>
          </cell>
        </row>
        <row r="1848">
          <cell r="C1848">
            <v>1840</v>
          </cell>
          <cell r="D1848">
            <v>1994</v>
          </cell>
          <cell r="E1848" t="str">
            <v>COCHRANE POWER CORPORATION</v>
          </cell>
          <cell r="F1848">
            <v>3011406</v>
          </cell>
        </row>
        <row r="1849">
          <cell r="C1849">
            <v>1841</v>
          </cell>
          <cell r="D1849">
            <v>1994</v>
          </cell>
          <cell r="E1849" t="str">
            <v>COTTAM HYDRO-ELECTRIC SYSTEM</v>
          </cell>
          <cell r="F1849">
            <v>867540</v>
          </cell>
        </row>
        <row r="1850">
          <cell r="C1850">
            <v>1842</v>
          </cell>
          <cell r="D1850">
            <v>1994</v>
          </cell>
          <cell r="E1850" t="str">
            <v>CHATHAM-KENT HYDRO INC.</v>
          </cell>
          <cell r="F1850">
            <v>1289127</v>
          </cell>
        </row>
        <row r="1851">
          <cell r="C1851">
            <v>1843</v>
          </cell>
          <cell r="D1851">
            <v>1994</v>
          </cell>
          <cell r="E1851" t="str">
            <v>NA</v>
          </cell>
          <cell r="F1851">
            <v>621663</v>
          </cell>
        </row>
        <row r="1852">
          <cell r="C1852">
            <v>1844</v>
          </cell>
          <cell r="D1852">
            <v>1994</v>
          </cell>
          <cell r="E1852" t="str">
            <v>ELMWOOD HYDRO-ELECTRIC SYSTEM</v>
          </cell>
          <cell r="F1852">
            <v>104066</v>
          </cell>
        </row>
        <row r="1853">
          <cell r="C1853">
            <v>1845</v>
          </cell>
          <cell r="D1853">
            <v>1994</v>
          </cell>
          <cell r="E1853" t="str">
            <v>ER-2000-0063</v>
          </cell>
          <cell r="F1853">
            <v>26277782</v>
          </cell>
        </row>
        <row r="1854">
          <cell r="C1854">
            <v>1846</v>
          </cell>
          <cell r="D1854">
            <v>1994</v>
          </cell>
          <cell r="E1854" t="str">
            <v>ESSEX HYDRO-ELECTRIC COMMISSION</v>
          </cell>
          <cell r="F1854">
            <v>3161293</v>
          </cell>
        </row>
        <row r="1855">
          <cell r="C1855">
            <v>1847</v>
          </cell>
          <cell r="D1855">
            <v>1994</v>
          </cell>
          <cell r="E1855" t="str">
            <v>FORT FRANCES POWER CORPORATION</v>
          </cell>
          <cell r="F1855">
            <v>13875092</v>
          </cell>
        </row>
        <row r="1856">
          <cell r="C1856">
            <v>1848</v>
          </cell>
          <cell r="D1856">
            <v>1994</v>
          </cell>
          <cell r="E1856" t="str">
            <v>GRAND VALLEY ENERGY INC.</v>
          </cell>
          <cell r="F1856">
            <v>1738592</v>
          </cell>
        </row>
        <row r="1857">
          <cell r="C1857">
            <v>1849</v>
          </cell>
          <cell r="D1857">
            <v>1994</v>
          </cell>
          <cell r="E1857" t="str">
            <v>GRAVENHURST HYDRO ELECTRIC INC.</v>
          </cell>
          <cell r="F1857">
            <v>3742476</v>
          </cell>
        </row>
        <row r="1858">
          <cell r="C1858">
            <v>1850</v>
          </cell>
          <cell r="D1858">
            <v>1994</v>
          </cell>
          <cell r="E1858" t="str">
            <v>GRIMSBY POWER INCORPORATED</v>
          </cell>
          <cell r="F1858">
            <v>21081444</v>
          </cell>
        </row>
        <row r="1859">
          <cell r="C1859">
            <v>1851</v>
          </cell>
          <cell r="D1859">
            <v>1994</v>
          </cell>
          <cell r="E1859" t="str">
            <v>GUELPH/ERAMOSA HYDRO-ELECTRIC COMMISSION</v>
          </cell>
          <cell r="F1859">
            <v>2031948</v>
          </cell>
        </row>
        <row r="1860">
          <cell r="C1860">
            <v>1852</v>
          </cell>
          <cell r="D1860">
            <v>1994</v>
          </cell>
          <cell r="E1860" t="str">
            <v>HALDIMAND HYDRO-ELECTRIC COMMISSION</v>
          </cell>
          <cell r="F1860">
            <v>4157199</v>
          </cell>
        </row>
        <row r="1861">
          <cell r="C1861">
            <v>1853</v>
          </cell>
          <cell r="D1861">
            <v>1994</v>
          </cell>
          <cell r="E1861" t="str">
            <v>HALTON HILLS HYDRO INC.</v>
          </cell>
          <cell r="F1861">
            <v>50154160</v>
          </cell>
        </row>
        <row r="1862">
          <cell r="C1862">
            <v>1854</v>
          </cell>
          <cell r="D1862">
            <v>1994</v>
          </cell>
          <cell r="E1862" t="str">
            <v>HORIZON UTILITIES CORPORATION</v>
          </cell>
          <cell r="F1862">
            <v>182272400</v>
          </cell>
        </row>
        <row r="1863">
          <cell r="C1863">
            <v>1855</v>
          </cell>
          <cell r="D1863">
            <v>1994</v>
          </cell>
          <cell r="E1863" t="str">
            <v>HEARST POWER DISTRIBUTION COMPANY LIMITED</v>
          </cell>
          <cell r="F1863">
            <v>4470796</v>
          </cell>
        </row>
        <row r="1864">
          <cell r="C1864">
            <v>1856</v>
          </cell>
          <cell r="D1864">
            <v>1994</v>
          </cell>
          <cell r="E1864" t="str">
            <v>ESSEX POWERLINES CORPORATION</v>
          </cell>
          <cell r="F1864">
            <v>8092278</v>
          </cell>
        </row>
        <row r="1865">
          <cell r="C1865">
            <v>1857</v>
          </cell>
          <cell r="D1865">
            <v>1994</v>
          </cell>
          <cell r="E1865" t="str">
            <v>HYDRO HAWKESBURY INC.</v>
          </cell>
          <cell r="F1865">
            <v>4330881</v>
          </cell>
        </row>
        <row r="1866">
          <cell r="C1866">
            <v>1858</v>
          </cell>
          <cell r="D1866">
            <v>1994</v>
          </cell>
          <cell r="E1866" t="str">
            <v>HYDRO ONE BRAMPTON NETWORKS INC.</v>
          </cell>
          <cell r="F1866">
            <v>420231526</v>
          </cell>
        </row>
        <row r="1867">
          <cell r="C1867">
            <v>1859</v>
          </cell>
          <cell r="D1867">
            <v>1994</v>
          </cell>
          <cell r="E1867" t="str">
            <v>HYDRO OTTAWA LIMITED</v>
          </cell>
          <cell r="F1867">
            <v>246782693</v>
          </cell>
        </row>
        <row r="1868">
          <cell r="C1868">
            <v>1860</v>
          </cell>
          <cell r="D1868">
            <v>1994</v>
          </cell>
          <cell r="E1868" t="str">
            <v>HYDRO VAUGHAN DISTRIBUTION INC.</v>
          </cell>
          <cell r="F1868">
            <v>141622045</v>
          </cell>
        </row>
        <row r="1869">
          <cell r="C1869">
            <v>1861</v>
          </cell>
          <cell r="D1869">
            <v>1994</v>
          </cell>
          <cell r="E1869" t="str">
            <v>ESSEX POWERLINES CORPORATION</v>
          </cell>
          <cell r="F1869">
            <v>4523366</v>
          </cell>
        </row>
        <row r="1870">
          <cell r="C1870">
            <v>1862</v>
          </cell>
          <cell r="D1870">
            <v>1994</v>
          </cell>
          <cell r="E1870" t="str">
            <v>HYDRO-ELECTRIC COMMISSION OF SOUTH DUMFRIES</v>
          </cell>
          <cell r="F1870">
            <v>1400106</v>
          </cell>
        </row>
        <row r="1871">
          <cell r="C1871">
            <v>1863</v>
          </cell>
          <cell r="D1871">
            <v>1994</v>
          </cell>
          <cell r="E1871" t="str">
            <v>BRANTFORD POWER INC.</v>
          </cell>
          <cell r="F1871">
            <v>53511211</v>
          </cell>
        </row>
        <row r="1872">
          <cell r="C1872">
            <v>1864</v>
          </cell>
          <cell r="D1872">
            <v>1994</v>
          </cell>
          <cell r="E1872" t="str">
            <v>OTTAWA RIVER POWER CORPORATION</v>
          </cell>
          <cell r="F1872">
            <v>9985691</v>
          </cell>
        </row>
        <row r="1873">
          <cell r="C1873">
            <v>1865</v>
          </cell>
          <cell r="D1873">
            <v>1994</v>
          </cell>
          <cell r="E1873" t="str">
            <v>BLUEWATER POWER DISTRIBUTION CORPORATION</v>
          </cell>
          <cell r="F1873">
            <v>30087518</v>
          </cell>
        </row>
        <row r="1874">
          <cell r="C1874">
            <v>1866</v>
          </cell>
          <cell r="D1874">
            <v>1994</v>
          </cell>
          <cell r="E1874" t="str">
            <v>TORONTO HYDRO-ELECTRIC SYSTEM LIMITED</v>
          </cell>
          <cell r="F1874">
            <v>44300937</v>
          </cell>
        </row>
        <row r="1875">
          <cell r="C1875">
            <v>1867</v>
          </cell>
          <cell r="D1875">
            <v>1994</v>
          </cell>
          <cell r="E1875" t="str">
            <v>TORONTO HYDRO-ELECTRIC SYSTEM LIMITED</v>
          </cell>
          <cell r="F1875">
            <v>197122509</v>
          </cell>
        </row>
        <row r="1876">
          <cell r="C1876">
            <v>1868</v>
          </cell>
          <cell r="D1876">
            <v>1994</v>
          </cell>
          <cell r="E1876" t="str">
            <v>TORONTO HYDRO-ELECTRIC SYSTEM LIMITED</v>
          </cell>
          <cell r="F1876">
            <v>437202221</v>
          </cell>
        </row>
        <row r="1877">
          <cell r="C1877">
            <v>1869</v>
          </cell>
          <cell r="D1877">
            <v>1994</v>
          </cell>
          <cell r="E1877" t="str">
            <v>TORONTO HYDRO-ELECTRIC SYSTEM LIMITED</v>
          </cell>
          <cell r="F1877">
            <v>293724486</v>
          </cell>
        </row>
        <row r="1878">
          <cell r="C1878">
            <v>1870</v>
          </cell>
          <cell r="D1878">
            <v>1994</v>
          </cell>
          <cell r="E1878" t="str">
            <v>TORONTO HYDRO-ELECTRIC SYSTEM LIMITED</v>
          </cell>
          <cell r="F1878">
            <v>709253898</v>
          </cell>
        </row>
        <row r="1879">
          <cell r="C1879">
            <v>1871</v>
          </cell>
          <cell r="D1879">
            <v>1994</v>
          </cell>
          <cell r="E1879" t="str">
            <v>TORONTO HYDRO-ELECTRIC SYSTEM LIMITED</v>
          </cell>
          <cell r="F1879">
            <v>39483499</v>
          </cell>
        </row>
        <row r="1880">
          <cell r="C1880">
            <v>1872</v>
          </cell>
          <cell r="D1880">
            <v>1994</v>
          </cell>
          <cell r="E1880" t="str">
            <v>CHATHAM-KENT HYDRO INC.</v>
          </cell>
          <cell r="F1880">
            <v>249618</v>
          </cell>
        </row>
        <row r="1881">
          <cell r="C1881">
            <v>1873</v>
          </cell>
          <cell r="D1881">
            <v>1994</v>
          </cell>
          <cell r="E1881" t="str">
            <v>LAKELAND POWER DISTRIBUTION LTD.</v>
          </cell>
          <cell r="F1881">
            <v>4207806</v>
          </cell>
        </row>
        <row r="1882">
          <cell r="C1882">
            <v>1874</v>
          </cell>
          <cell r="D1882">
            <v>1994</v>
          </cell>
          <cell r="E1882" t="str">
            <v>HYDRO-ELECTRIC COMMISSION OF THE TOWN OF CACHE BAY</v>
          </cell>
          <cell r="F1882">
            <v>323091</v>
          </cell>
        </row>
        <row r="1883">
          <cell r="C1883">
            <v>1875</v>
          </cell>
          <cell r="D1883">
            <v>1994</v>
          </cell>
          <cell r="E1883" t="str">
            <v>HYDRO-ELECTRIC COMMISSION OF THE TOWN OF HARRISTON</v>
          </cell>
          <cell r="F1883">
            <v>2557129</v>
          </cell>
        </row>
        <row r="1884">
          <cell r="C1884">
            <v>1876</v>
          </cell>
          <cell r="D1884">
            <v>1994</v>
          </cell>
          <cell r="E1884" t="str">
            <v>HYDRO-ELECTRIC COMMISSION OF THE TOWN OF HARROW</v>
          </cell>
          <cell r="F1884">
            <v>1613118</v>
          </cell>
        </row>
        <row r="1885">
          <cell r="C1885">
            <v>1877</v>
          </cell>
          <cell r="D1885">
            <v>1994</v>
          </cell>
          <cell r="E1885" t="str">
            <v>ESSEX POWERLINES CORPORATION</v>
          </cell>
          <cell r="F1885">
            <v>9003609</v>
          </cell>
        </row>
        <row r="1886">
          <cell r="C1886">
            <v>1878</v>
          </cell>
          <cell r="D1886">
            <v>1994</v>
          </cell>
          <cell r="E1886" t="str">
            <v>HYDRO-ELECTRIC COMMISSION OF THE TOWN OF PORT ELGIN</v>
          </cell>
          <cell r="F1886">
            <v>5780143</v>
          </cell>
        </row>
        <row r="1887">
          <cell r="C1887">
            <v>1879</v>
          </cell>
          <cell r="D1887">
            <v>1994</v>
          </cell>
          <cell r="E1887" t="str">
            <v>HYDRO-ELECTRIC COMMISSION OF THE TOWN OF STURGEON FALLS</v>
          </cell>
          <cell r="F1887">
            <v>2864666</v>
          </cell>
        </row>
        <row r="1888">
          <cell r="C1888">
            <v>1880</v>
          </cell>
          <cell r="D1888">
            <v>1994</v>
          </cell>
          <cell r="E1888" t="str">
            <v>HYDRO-ELECTRIC COMMISSION OF THE TOWN OF VANKLEEK HILL</v>
          </cell>
          <cell r="F1888">
            <v>1236405</v>
          </cell>
        </row>
        <row r="1889">
          <cell r="C1889">
            <v>1881</v>
          </cell>
          <cell r="D1889">
            <v>1994</v>
          </cell>
          <cell r="E1889" t="str">
            <v>CHATHAM-KENT HYDRO INC.</v>
          </cell>
          <cell r="F1889">
            <v>8056568</v>
          </cell>
        </row>
        <row r="1890">
          <cell r="C1890">
            <v>1882</v>
          </cell>
          <cell r="D1890">
            <v>1994</v>
          </cell>
          <cell r="E1890" t="str">
            <v>WASAGA DISTRIBUTION INC.</v>
          </cell>
          <cell r="F1890">
            <v>8614682</v>
          </cell>
        </row>
        <row r="1891">
          <cell r="C1891">
            <v>1883</v>
          </cell>
          <cell r="D1891">
            <v>1994</v>
          </cell>
          <cell r="E1891" t="str">
            <v>ESPANOLA REGIONAL HYDRO DISTRIBUTION CORPORATION</v>
          </cell>
          <cell r="F1891">
            <v>267728</v>
          </cell>
        </row>
        <row r="1892">
          <cell r="C1892">
            <v>1884</v>
          </cell>
          <cell r="D1892">
            <v>1994</v>
          </cell>
          <cell r="E1892" t="str">
            <v>HYDRO-ELECTRIC COMMISSION OF THE TOWN OF WIARTON</v>
          </cell>
          <cell r="F1892">
            <v>1798501</v>
          </cell>
        </row>
        <row r="1893">
          <cell r="C1893">
            <v>1885</v>
          </cell>
          <cell r="D1893">
            <v>1994</v>
          </cell>
          <cell r="E1893" t="str">
            <v>BRANT COUNTY POWER INC.</v>
          </cell>
          <cell r="F1893">
            <v>5223300</v>
          </cell>
        </row>
        <row r="1894">
          <cell r="C1894">
            <v>1886</v>
          </cell>
          <cell r="D1894">
            <v>1994</v>
          </cell>
          <cell r="E1894" t="str">
            <v>BRANT COUNTY POWER INC.</v>
          </cell>
          <cell r="F1894">
            <v>875357</v>
          </cell>
        </row>
        <row r="1895">
          <cell r="C1895">
            <v>1887</v>
          </cell>
          <cell r="D1895">
            <v>1994</v>
          </cell>
          <cell r="E1895" t="str">
            <v>HYDRO-ELECTRIC COMMISSION OF THE VILLAGE OF ALFRED</v>
          </cell>
          <cell r="F1895">
            <v>467492</v>
          </cell>
        </row>
        <row r="1896">
          <cell r="C1896">
            <v>1888</v>
          </cell>
          <cell r="D1896">
            <v>1994</v>
          </cell>
          <cell r="E1896" t="str">
            <v>HYDRO-ELECTRIC COMMISSION OF THE VILLAGE OF CLIFFORD</v>
          </cell>
          <cell r="F1896">
            <v>309751</v>
          </cell>
        </row>
        <row r="1897">
          <cell r="C1897">
            <v>1889</v>
          </cell>
          <cell r="D1897">
            <v>1994</v>
          </cell>
          <cell r="E1897" t="str">
            <v>CENTRE WELLINGTON HYDRO LTD.</v>
          </cell>
          <cell r="F1897">
            <v>1685007</v>
          </cell>
        </row>
        <row r="1898">
          <cell r="C1898">
            <v>1890</v>
          </cell>
          <cell r="D1898">
            <v>1994</v>
          </cell>
          <cell r="E1898" t="str">
            <v>HYDRO-ELECTRIC COMMISSION OF THE VILLAGE OF FINCH</v>
          </cell>
          <cell r="F1898">
            <v>233301</v>
          </cell>
        </row>
        <row r="1899">
          <cell r="C1899">
            <v>1891</v>
          </cell>
          <cell r="D1899">
            <v>1994</v>
          </cell>
          <cell r="E1899" t="str">
            <v>HYDRO-ELECTRIC COMMISSION OF THE VILLAGE OF FRANKFORD</v>
          </cell>
          <cell r="F1899">
            <v>1278975</v>
          </cell>
        </row>
        <row r="1900">
          <cell r="C1900">
            <v>1892</v>
          </cell>
          <cell r="D1900">
            <v>1994</v>
          </cell>
          <cell r="E1900" t="str">
            <v>HYDRO-ELECTRIC COMMISSION OF THE VILLAGE OF L'ORIGNAL</v>
          </cell>
          <cell r="F1900">
            <v>1069593</v>
          </cell>
        </row>
        <row r="1901">
          <cell r="C1901">
            <v>1893</v>
          </cell>
          <cell r="D1901">
            <v>1994</v>
          </cell>
          <cell r="E1901" t="str">
            <v>HYDRO-ELECTRIC COMMISSION OF THE VILLAGE OF LUCAN</v>
          </cell>
          <cell r="F1901">
            <v>878853</v>
          </cell>
        </row>
        <row r="1902">
          <cell r="C1902">
            <v>1894</v>
          </cell>
          <cell r="D1902">
            <v>1994</v>
          </cell>
          <cell r="E1902" t="str">
            <v>RIDEAU ST. LAWRENCE DISTRIBUTION INC.</v>
          </cell>
          <cell r="F1902">
            <v>1737394</v>
          </cell>
        </row>
        <row r="1903">
          <cell r="C1903">
            <v>1895</v>
          </cell>
          <cell r="D1903">
            <v>1994</v>
          </cell>
          <cell r="E1903" t="str">
            <v>HYDRO-ELECTRIC COMMISSION OF THE VILLAGE OF NEUSTADT</v>
          </cell>
          <cell r="F1903">
            <v>229802</v>
          </cell>
        </row>
        <row r="1904">
          <cell r="C1904">
            <v>1896</v>
          </cell>
          <cell r="D1904">
            <v>1994</v>
          </cell>
          <cell r="E1904" t="str">
            <v>HYDRO-ELECTRIC COMMISSION OF THE VILLAGE OF PAISLEY</v>
          </cell>
          <cell r="F1904">
            <v>877928</v>
          </cell>
        </row>
        <row r="1905">
          <cell r="C1905">
            <v>1897</v>
          </cell>
          <cell r="D1905">
            <v>1994</v>
          </cell>
          <cell r="E1905" t="str">
            <v>HYDRO-ELECTRIC COMMISSION OF THE VILLAGE OF PLANTAGENET</v>
          </cell>
          <cell r="F1905">
            <v>460909</v>
          </cell>
        </row>
        <row r="1906">
          <cell r="C1906">
            <v>1898</v>
          </cell>
          <cell r="D1906">
            <v>1994</v>
          </cell>
          <cell r="E1906" t="str">
            <v>HYDRO-ELECTRIC COMMISSION OF THE VILLAGE OF ST. CLAIR BEACH</v>
          </cell>
          <cell r="F1906">
            <v>1847251</v>
          </cell>
        </row>
        <row r="1907">
          <cell r="C1907">
            <v>1899</v>
          </cell>
          <cell r="D1907">
            <v>1994</v>
          </cell>
          <cell r="E1907" t="str">
            <v>INNISFIL HYDRO DISTRIBUTION SYSTEMS LIMITED</v>
          </cell>
          <cell r="F1907">
            <v>34768728</v>
          </cell>
        </row>
        <row r="1908">
          <cell r="C1908">
            <v>1900</v>
          </cell>
          <cell r="D1908">
            <v>1994</v>
          </cell>
          <cell r="E1908" t="str">
            <v>KENORA HYDRO ELECTRIC CORPORATION LTD.</v>
          </cell>
          <cell r="F1908">
            <v>12824306</v>
          </cell>
        </row>
        <row r="1909">
          <cell r="C1909">
            <v>1901</v>
          </cell>
          <cell r="D1909">
            <v>1994</v>
          </cell>
          <cell r="E1909" t="str">
            <v>KINGSTON HYDRO CORPORATION</v>
          </cell>
          <cell r="F1909">
            <v>78833346</v>
          </cell>
        </row>
        <row r="1910">
          <cell r="C1910">
            <v>1902</v>
          </cell>
          <cell r="D1910">
            <v>1994</v>
          </cell>
          <cell r="E1910" t="str">
            <v>KINGSVILLE PUBLIC UTILITY COMMISSION</v>
          </cell>
          <cell r="F1910">
            <v>3504905</v>
          </cell>
        </row>
        <row r="1911">
          <cell r="C1911">
            <v>1903</v>
          </cell>
          <cell r="D1911">
            <v>1994</v>
          </cell>
          <cell r="E1911" t="str">
            <v>KITCHENER-WILMOT HYDRO INC.</v>
          </cell>
          <cell r="F1911">
            <v>286704462</v>
          </cell>
        </row>
        <row r="1912">
          <cell r="C1912">
            <v>1904</v>
          </cell>
          <cell r="D1912">
            <v>1994</v>
          </cell>
          <cell r="E1912" t="str">
            <v>LAKESHORE TOWNSHIP HEC</v>
          </cell>
          <cell r="F1912">
            <v>2607081</v>
          </cell>
        </row>
        <row r="1913">
          <cell r="C1913">
            <v>1905</v>
          </cell>
          <cell r="D1913">
            <v>1994</v>
          </cell>
          <cell r="E1913" t="str">
            <v>LINCOLN HYDRO-ELECTRIC COMMISSION</v>
          </cell>
          <cell r="F1913">
            <v>3704260</v>
          </cell>
        </row>
        <row r="1914">
          <cell r="C1914">
            <v>1906</v>
          </cell>
          <cell r="D1914">
            <v>1994</v>
          </cell>
          <cell r="E1914" t="str">
            <v>LONDON HYDRO UTILITIES SERVICES INC.</v>
          </cell>
          <cell r="F1914">
            <v>194568823</v>
          </cell>
        </row>
        <row r="1915">
          <cell r="C1915">
            <v>1907</v>
          </cell>
          <cell r="D1915">
            <v>1994</v>
          </cell>
          <cell r="E1915" t="str">
            <v>MARKHAM HYDRO DISTRIBUTION INC.</v>
          </cell>
          <cell r="F1915">
            <v>159815854</v>
          </cell>
        </row>
        <row r="1916">
          <cell r="C1916">
            <v>1908</v>
          </cell>
          <cell r="D1916">
            <v>1994</v>
          </cell>
          <cell r="E1916" t="str">
            <v>MARTINTOWN HYDRO SYSTEM</v>
          </cell>
          <cell r="F1916">
            <v>100055</v>
          </cell>
        </row>
        <row r="1917">
          <cell r="C1917">
            <v>1909</v>
          </cell>
          <cell r="D1917">
            <v>1994</v>
          </cell>
          <cell r="E1917" t="str">
            <v>MIDLAND POWER UTILITY CORPORATION</v>
          </cell>
          <cell r="F1917">
            <v>15950252</v>
          </cell>
        </row>
        <row r="1918">
          <cell r="C1918">
            <v>1910</v>
          </cell>
          <cell r="D1918">
            <v>1994</v>
          </cell>
          <cell r="E1918" t="str">
            <v>MILDMAY HYDRO-ELECTRIC COMMISSION</v>
          </cell>
          <cell r="F1918">
            <v>585945</v>
          </cell>
        </row>
        <row r="1919">
          <cell r="C1919">
            <v>1911</v>
          </cell>
          <cell r="D1919">
            <v>1994</v>
          </cell>
          <cell r="E1919" t="str">
            <v>MILTON HYDRO DISTRIBUTION INC.</v>
          </cell>
          <cell r="F1919">
            <v>66319314</v>
          </cell>
        </row>
        <row r="1920">
          <cell r="C1920">
            <v>1912</v>
          </cell>
          <cell r="D1920">
            <v>1994</v>
          </cell>
          <cell r="E1920" t="str">
            <v>NEPEAN HYDRO ELECTRIC COMMISSION</v>
          </cell>
          <cell r="F1920">
            <v>69617280</v>
          </cell>
        </row>
        <row r="1921">
          <cell r="C1921">
            <v>1913</v>
          </cell>
          <cell r="D1921">
            <v>1994</v>
          </cell>
          <cell r="E1921" t="str">
            <v>NA</v>
          </cell>
          <cell r="F1921">
            <v>123348</v>
          </cell>
        </row>
        <row r="1922">
          <cell r="C1922">
            <v>1914</v>
          </cell>
          <cell r="D1922">
            <v>1994</v>
          </cell>
          <cell r="E1922" t="str">
            <v>NEWMARKET HYDRO LTD.</v>
          </cell>
          <cell r="F1922">
            <v>44256984</v>
          </cell>
        </row>
        <row r="1923">
          <cell r="C1923">
            <v>1915</v>
          </cell>
          <cell r="D1923">
            <v>1994</v>
          </cell>
          <cell r="E1923" t="str">
            <v>NIAGARA FALLS HYDRO INC.</v>
          </cell>
          <cell r="F1923">
            <v>108860610</v>
          </cell>
        </row>
        <row r="1924">
          <cell r="C1924">
            <v>1916</v>
          </cell>
          <cell r="D1924">
            <v>1994</v>
          </cell>
          <cell r="E1924" t="str">
            <v>NIAGARA-ON-THE-LAKE HYDRO INC.</v>
          </cell>
          <cell r="F1924">
            <v>39876063</v>
          </cell>
        </row>
        <row r="1925">
          <cell r="C1925">
            <v>1917</v>
          </cell>
          <cell r="D1925">
            <v>1994</v>
          </cell>
          <cell r="E1925" t="str">
            <v>NORFOLK POWER DISTRIBUTION INC.</v>
          </cell>
          <cell r="F1925">
            <v>475214</v>
          </cell>
        </row>
        <row r="1926">
          <cell r="C1926">
            <v>1918</v>
          </cell>
          <cell r="D1926">
            <v>1994</v>
          </cell>
          <cell r="E1926" t="str">
            <v>NORTH BAY HYDRO DISTRIBUTION LIMITED</v>
          </cell>
          <cell r="F1926">
            <v>110549172</v>
          </cell>
        </row>
        <row r="1927">
          <cell r="C1927">
            <v>1919</v>
          </cell>
          <cell r="D1927">
            <v>1994</v>
          </cell>
          <cell r="E1927" t="str">
            <v>OAKVILLE HYDRO ELECTRICITY DISTRIBUTION INC.</v>
          </cell>
          <cell r="F1927">
            <v>115939817</v>
          </cell>
        </row>
        <row r="1928">
          <cell r="C1928">
            <v>1920</v>
          </cell>
          <cell r="D1928">
            <v>1994</v>
          </cell>
          <cell r="E1928" t="str">
            <v>ORANGEVILLE HYDRO LIMITED</v>
          </cell>
          <cell r="F1928">
            <v>27135188</v>
          </cell>
        </row>
        <row r="1929">
          <cell r="C1929">
            <v>1921</v>
          </cell>
          <cell r="D1929">
            <v>1994</v>
          </cell>
          <cell r="E1929" t="str">
            <v>ORILLIA POWER DISTRIBUTION CORPORATION</v>
          </cell>
          <cell r="F1929">
            <v>39839514</v>
          </cell>
        </row>
        <row r="1930">
          <cell r="C1930">
            <v>1922</v>
          </cell>
          <cell r="D1930">
            <v>1994</v>
          </cell>
          <cell r="E1930" t="str">
            <v>OSHAWA PUC NETWORKS INC.</v>
          </cell>
          <cell r="F1930">
            <v>132751092</v>
          </cell>
        </row>
        <row r="1931">
          <cell r="C1931">
            <v>1923</v>
          </cell>
          <cell r="D1931">
            <v>1994</v>
          </cell>
          <cell r="E1931" t="str">
            <v>PARRY SOUND POWER CORPORATION</v>
          </cell>
          <cell r="F1931">
            <v>12504910</v>
          </cell>
        </row>
        <row r="1932">
          <cell r="C1932">
            <v>1924</v>
          </cell>
          <cell r="D1932">
            <v>1994</v>
          </cell>
          <cell r="E1932" t="str">
            <v>PETERBOROUGH UTILITIES COMMISSION</v>
          </cell>
          <cell r="F1932">
            <v>58435411</v>
          </cell>
        </row>
        <row r="1933">
          <cell r="C1933">
            <v>1925</v>
          </cell>
          <cell r="D1933">
            <v>1994</v>
          </cell>
          <cell r="E1933" t="str">
            <v>POLICE VILLAGE OF APPLE HILL HYDRO SYSTEM</v>
          </cell>
          <cell r="F1933">
            <v>86515</v>
          </cell>
        </row>
        <row r="1934">
          <cell r="C1934">
            <v>1926</v>
          </cell>
          <cell r="D1934">
            <v>1994</v>
          </cell>
          <cell r="E1934" t="str">
            <v>POLICE VILLAGE OF AVONMORE HYDRO SYSTEM</v>
          </cell>
          <cell r="F1934">
            <v>87317</v>
          </cell>
        </row>
        <row r="1935">
          <cell r="C1935">
            <v>1927</v>
          </cell>
          <cell r="D1935">
            <v>1994</v>
          </cell>
          <cell r="E1935" t="str">
            <v>POLICE VILLAGE OF COMBER HYDRO SYSTEM</v>
          </cell>
          <cell r="F1935">
            <v>243022</v>
          </cell>
        </row>
        <row r="1936">
          <cell r="C1936">
            <v>1928</v>
          </cell>
          <cell r="D1936">
            <v>1994</v>
          </cell>
          <cell r="E1936" t="str">
            <v>POLICE VILLAGE OF DUBLIN HYDRO SYSTEM</v>
          </cell>
          <cell r="F1936">
            <v>129134</v>
          </cell>
        </row>
        <row r="1937">
          <cell r="C1937">
            <v>1929</v>
          </cell>
          <cell r="D1937">
            <v>1994</v>
          </cell>
          <cell r="E1937" t="str">
            <v>POLICE VILLAGE OF GRANTON HYDRO SYSTEM</v>
          </cell>
          <cell r="F1937">
            <v>142924</v>
          </cell>
        </row>
        <row r="1938">
          <cell r="C1938">
            <v>1930</v>
          </cell>
          <cell r="D1938">
            <v>1994</v>
          </cell>
          <cell r="E1938" t="str">
            <v>CHATHAM-KENT HYDRO INC.</v>
          </cell>
          <cell r="F1938">
            <v>146777</v>
          </cell>
        </row>
        <row r="1939">
          <cell r="C1939">
            <v>1931</v>
          </cell>
          <cell r="D1939">
            <v>1994</v>
          </cell>
          <cell r="E1939" t="str">
            <v>POLICE VILLAGE OF MOOREFIELD HYDRO SYSTEM</v>
          </cell>
          <cell r="F1939">
            <v>131110</v>
          </cell>
        </row>
        <row r="1940">
          <cell r="C1940">
            <v>1932</v>
          </cell>
          <cell r="D1940">
            <v>1994</v>
          </cell>
          <cell r="E1940" t="str">
            <v>POLICE VILLAGE OF PRICEVILLE HYDRO SYSTEM</v>
          </cell>
          <cell r="F1940">
            <v>124063</v>
          </cell>
        </row>
        <row r="1941">
          <cell r="C1941">
            <v>1933</v>
          </cell>
          <cell r="D1941">
            <v>1994</v>
          </cell>
          <cell r="E1941" t="str">
            <v>CANADIAN NIAGARA POWER INC.</v>
          </cell>
          <cell r="F1941">
            <v>22184746</v>
          </cell>
        </row>
        <row r="1942">
          <cell r="C1942">
            <v>1934</v>
          </cell>
          <cell r="D1942">
            <v>1994</v>
          </cell>
          <cell r="E1942" t="str">
            <v>CHATHAM-KENT HYDRO INC.</v>
          </cell>
          <cell r="F1942">
            <v>29192564</v>
          </cell>
        </row>
        <row r="1943">
          <cell r="C1943">
            <v>1935</v>
          </cell>
          <cell r="D1943">
            <v>1994</v>
          </cell>
          <cell r="E1943" t="str">
            <v>PUBLIC UTILITIES COMMISSION OF THE CITY OF BARRIE</v>
          </cell>
          <cell r="F1943">
            <v>80215880</v>
          </cell>
        </row>
        <row r="1944">
          <cell r="C1944">
            <v>1936</v>
          </cell>
          <cell r="D1944">
            <v>1994</v>
          </cell>
          <cell r="E1944" t="str">
            <v>PUBLIC UTILITIES COMMISSION OF THE CITY OF OWEN SOUND</v>
          </cell>
          <cell r="F1944">
            <v>12036269</v>
          </cell>
        </row>
        <row r="1945">
          <cell r="C1945">
            <v>1937</v>
          </cell>
          <cell r="D1945">
            <v>1994</v>
          </cell>
          <cell r="E1945" t="str">
            <v>PUBLIC UTILITIES COMMISSION OF THE CITY OF TRENTON</v>
          </cell>
          <cell r="F1945">
            <v>11104919</v>
          </cell>
        </row>
        <row r="1946">
          <cell r="C1946">
            <v>1938</v>
          </cell>
          <cell r="D1946">
            <v>1994</v>
          </cell>
          <cell r="E1946" t="str">
            <v>PUBLIC UTILITIES COMMISSION OF THE TOWN OF ALEXANDRIA</v>
          </cell>
          <cell r="F1946">
            <v>2509456</v>
          </cell>
        </row>
        <row r="1947">
          <cell r="C1947">
            <v>1939</v>
          </cell>
          <cell r="D1947">
            <v>1994</v>
          </cell>
          <cell r="E1947" t="str">
            <v>CHATHAM-KENT HYDRO INC.</v>
          </cell>
          <cell r="F1947">
            <v>1334463</v>
          </cell>
        </row>
        <row r="1948">
          <cell r="C1948">
            <v>1940</v>
          </cell>
          <cell r="D1948">
            <v>1994</v>
          </cell>
          <cell r="E1948" t="str">
            <v>PUBLIC UTILITIES COMMISSION OF THE TOWN OF CAMPBELLFORD</v>
          </cell>
          <cell r="F1948">
            <v>3426832</v>
          </cell>
        </row>
        <row r="1949">
          <cell r="C1949">
            <v>1941</v>
          </cell>
          <cell r="D1949">
            <v>1994</v>
          </cell>
          <cell r="E1949" t="str">
            <v>PUBLIC UTILITIES COMMISSION OF THE TOWN OF CHESLEY</v>
          </cell>
          <cell r="F1949">
            <v>1646895</v>
          </cell>
        </row>
        <row r="1950">
          <cell r="C1950">
            <v>1942</v>
          </cell>
          <cell r="D1950">
            <v>1994</v>
          </cell>
          <cell r="E1950" t="str">
            <v>LAKEFRONT UTILITIES INC.</v>
          </cell>
          <cell r="F1950">
            <v>9362404</v>
          </cell>
        </row>
        <row r="1951">
          <cell r="C1951">
            <v>1943</v>
          </cell>
          <cell r="D1951">
            <v>1994</v>
          </cell>
          <cell r="E1951" t="str">
            <v>CENTRE WELLINGTON HYDRO LTD.</v>
          </cell>
          <cell r="F1951">
            <v>4841115</v>
          </cell>
        </row>
        <row r="1952">
          <cell r="C1952">
            <v>1944</v>
          </cell>
          <cell r="D1952">
            <v>1994</v>
          </cell>
          <cell r="E1952" t="str">
            <v>WEST COAST HURON ENERGY INC.</v>
          </cell>
          <cell r="F1952">
            <v>5015516</v>
          </cell>
        </row>
        <row r="1953">
          <cell r="C1953">
            <v>1945</v>
          </cell>
          <cell r="D1953">
            <v>1994</v>
          </cell>
          <cell r="E1953" t="str">
            <v>ESPANOLA REGIONAL HYDRO DISTRIBUTION CORPORATION</v>
          </cell>
          <cell r="F1953">
            <v>483766</v>
          </cell>
        </row>
        <row r="1954">
          <cell r="C1954">
            <v>1946</v>
          </cell>
          <cell r="D1954">
            <v>1994</v>
          </cell>
          <cell r="E1954" t="str">
            <v>PUBLIC UTILITIES COMMISSION OF THE TOWN OF MITCHELL</v>
          </cell>
          <cell r="F1954">
            <v>2552079</v>
          </cell>
        </row>
        <row r="1955">
          <cell r="C1955">
            <v>1947</v>
          </cell>
          <cell r="D1955">
            <v>1994</v>
          </cell>
          <cell r="E1955" t="str">
            <v>WELLINGTON NORTH POWER INC.</v>
          </cell>
          <cell r="F1955">
            <v>2604215</v>
          </cell>
        </row>
        <row r="1956">
          <cell r="C1956">
            <v>1948</v>
          </cell>
          <cell r="D1956">
            <v>1994</v>
          </cell>
          <cell r="E1956" t="str">
            <v>PUBLIC UTILITIES COMMISSION OF THE TOWN OF PALMERSTON</v>
          </cell>
          <cell r="F1956">
            <v>1272172</v>
          </cell>
        </row>
        <row r="1957">
          <cell r="C1957">
            <v>1949</v>
          </cell>
          <cell r="D1957">
            <v>1994</v>
          </cell>
          <cell r="E1957" t="str">
            <v>BRANT COUNTY POWER INC.</v>
          </cell>
          <cell r="F1957">
            <v>5889602</v>
          </cell>
        </row>
        <row r="1958">
          <cell r="C1958">
            <v>1950</v>
          </cell>
          <cell r="D1958">
            <v>1994</v>
          </cell>
          <cell r="E1958" t="str">
            <v>PUBLIC UTILITIES COMMISSION OF THE TOWN OF PICTON</v>
          </cell>
          <cell r="F1958">
            <v>2986215</v>
          </cell>
        </row>
        <row r="1959">
          <cell r="C1959">
            <v>1951</v>
          </cell>
          <cell r="D1959">
            <v>1994</v>
          </cell>
          <cell r="E1959" t="str">
            <v>CHATHAM-KENT HYDRO INC.</v>
          </cell>
          <cell r="F1959">
            <v>1388989</v>
          </cell>
        </row>
        <row r="1960">
          <cell r="C1960">
            <v>1952</v>
          </cell>
          <cell r="D1960">
            <v>1994</v>
          </cell>
          <cell r="E1960" t="str">
            <v>PUBLIC UTILITIES COMMISSION OF THE TOWN OF SOUTHAMPTON</v>
          </cell>
          <cell r="F1960">
            <v>2272429</v>
          </cell>
        </row>
        <row r="1961">
          <cell r="C1961">
            <v>1953</v>
          </cell>
          <cell r="D1961">
            <v>1994</v>
          </cell>
          <cell r="E1961" t="str">
            <v>ESSEX POWERLINES CORPORATION</v>
          </cell>
          <cell r="F1961">
            <v>6438065</v>
          </cell>
        </row>
        <row r="1962">
          <cell r="C1962">
            <v>1954</v>
          </cell>
          <cell r="D1962">
            <v>1994</v>
          </cell>
          <cell r="E1962" t="str">
            <v>CHATHAM-KENT HYDRO INC.</v>
          </cell>
          <cell r="F1962">
            <v>2130328</v>
          </cell>
        </row>
        <row r="1963">
          <cell r="C1963">
            <v>1955</v>
          </cell>
          <cell r="D1963">
            <v>1994</v>
          </cell>
          <cell r="E1963" t="str">
            <v>WELLINGTON NORTH POWER INC.</v>
          </cell>
          <cell r="F1963">
            <v>1301441</v>
          </cell>
        </row>
        <row r="1964">
          <cell r="C1964">
            <v>1956</v>
          </cell>
          <cell r="D1964">
            <v>1994</v>
          </cell>
          <cell r="E1964" t="str">
            <v>PUBLIC UTILITIES COMMISSION OF THE VILLAGE OF BELMONT</v>
          </cell>
          <cell r="F1964">
            <v>773440</v>
          </cell>
        </row>
        <row r="1965">
          <cell r="C1965">
            <v>1957</v>
          </cell>
          <cell r="D1965">
            <v>1994</v>
          </cell>
          <cell r="E1965" t="str">
            <v>PUBLIC UTILITIES COMMISSION OF THE VILLAGE OF LANCASTER</v>
          </cell>
          <cell r="F1965">
            <v>384324</v>
          </cell>
        </row>
        <row r="1966">
          <cell r="C1966">
            <v>1958</v>
          </cell>
          <cell r="D1966">
            <v>1994</v>
          </cell>
          <cell r="E1966" t="str">
            <v>PUBLIC UTILITIES COMMISSION OF THE VILLAGE OF PORT STANLEY</v>
          </cell>
          <cell r="F1966">
            <v>898123</v>
          </cell>
        </row>
        <row r="1967">
          <cell r="C1967">
            <v>1959</v>
          </cell>
          <cell r="D1967">
            <v>1994</v>
          </cell>
          <cell r="E1967" t="str">
            <v>CHATHAM-KENT HYDRO INC.</v>
          </cell>
          <cell r="F1967">
            <v>297497</v>
          </cell>
        </row>
        <row r="1968">
          <cell r="C1968">
            <v>1960</v>
          </cell>
          <cell r="D1968">
            <v>1994</v>
          </cell>
          <cell r="E1968" t="str">
            <v>RIDEAU ST. LAWRENCE DISTRIBUTION INC.</v>
          </cell>
          <cell r="F1968">
            <v>657781</v>
          </cell>
        </row>
        <row r="1969">
          <cell r="C1969">
            <v>1961</v>
          </cell>
          <cell r="D1969">
            <v>1994</v>
          </cell>
          <cell r="E1969" t="str">
            <v>CHATHAM-KENT HYDRO INC.</v>
          </cell>
          <cell r="F1969">
            <v>724821</v>
          </cell>
        </row>
        <row r="1970">
          <cell r="C1970">
            <v>1962</v>
          </cell>
          <cell r="D1970">
            <v>1994</v>
          </cell>
          <cell r="E1970" t="str">
            <v>PUBLIC UTILITY COMMISSION OF THE VILLAGE OF WEST LORNE</v>
          </cell>
          <cell r="F1970">
            <v>904237</v>
          </cell>
        </row>
        <row r="1971">
          <cell r="C1971">
            <v>1963</v>
          </cell>
          <cell r="D1971">
            <v>1994</v>
          </cell>
          <cell r="E1971" t="str">
            <v>REMARA-BRECHIN HYDRO</v>
          </cell>
          <cell r="F1971">
            <v>105709</v>
          </cell>
        </row>
        <row r="1972">
          <cell r="C1972">
            <v>1964</v>
          </cell>
          <cell r="D1972">
            <v>1994</v>
          </cell>
          <cell r="E1972" t="str">
            <v>RENFREW HYDRO INC.</v>
          </cell>
          <cell r="F1972">
            <v>12780044</v>
          </cell>
        </row>
        <row r="1973">
          <cell r="C1973">
            <v>1965</v>
          </cell>
          <cell r="D1973">
            <v>1994</v>
          </cell>
          <cell r="E1973" t="str">
            <v>RICHMOND HILL HYDRO INC.</v>
          </cell>
          <cell r="F1973">
            <v>109221500</v>
          </cell>
        </row>
        <row r="1974">
          <cell r="C1974">
            <v>1966</v>
          </cell>
          <cell r="D1974">
            <v>1994</v>
          </cell>
          <cell r="E1974" t="str">
            <v>RIPLEY PUBLIC UTILITIES COMMISSION</v>
          </cell>
          <cell r="F1974">
            <v>272325</v>
          </cell>
        </row>
        <row r="1975">
          <cell r="C1975">
            <v>1967</v>
          </cell>
          <cell r="D1975">
            <v>1994</v>
          </cell>
          <cell r="E1975" t="str">
            <v>RODNEY PUBLIC UTILITIES COMMISSION</v>
          </cell>
          <cell r="F1975">
            <v>293916</v>
          </cell>
        </row>
        <row r="1976">
          <cell r="C1976">
            <v>1968</v>
          </cell>
          <cell r="D1976">
            <v>1994</v>
          </cell>
          <cell r="E1976" t="str">
            <v>SIOUX LOOKOUT HYDRO INC.</v>
          </cell>
          <cell r="F1976">
            <v>3517804</v>
          </cell>
        </row>
        <row r="1977">
          <cell r="C1977">
            <v>1969</v>
          </cell>
          <cell r="D1977">
            <v>1994</v>
          </cell>
          <cell r="E1977" t="str">
            <v>ST. CATHARINES HYDRO UTILITY SERVICES INC.</v>
          </cell>
          <cell r="F1977">
            <v>71673289</v>
          </cell>
        </row>
        <row r="1978">
          <cell r="C1978">
            <v>1970</v>
          </cell>
          <cell r="D1978">
            <v>1994</v>
          </cell>
          <cell r="E1978" t="str">
            <v>ST. THOMAS ENERGY INC.</v>
          </cell>
          <cell r="F1978">
            <v>33467004</v>
          </cell>
        </row>
        <row r="1979">
          <cell r="C1979">
            <v>1971</v>
          </cell>
          <cell r="D1979">
            <v>1994</v>
          </cell>
          <cell r="E1979" t="str">
            <v>FESTIVAL HYDRO INC.</v>
          </cell>
          <cell r="F1979">
            <v>28821196</v>
          </cell>
        </row>
        <row r="1980">
          <cell r="C1980">
            <v>1972</v>
          </cell>
          <cell r="D1980">
            <v>1994</v>
          </cell>
          <cell r="E1980" t="str">
            <v>MIDDLESEX POWER DISTRIBUTION CORPORATION</v>
          </cell>
          <cell r="F1980">
            <v>5744094</v>
          </cell>
        </row>
        <row r="1981">
          <cell r="C1981">
            <v>1973</v>
          </cell>
          <cell r="D1981">
            <v>1994</v>
          </cell>
          <cell r="E1981" t="str">
            <v>GREATER SUDBURY HYDRO INC.</v>
          </cell>
          <cell r="F1981">
            <v>77272878</v>
          </cell>
        </row>
        <row r="1982">
          <cell r="C1982">
            <v>1974</v>
          </cell>
          <cell r="D1982">
            <v>1994</v>
          </cell>
          <cell r="E1982" t="str">
            <v>TARA HYDRO-ELECTRIC SYSTEM</v>
          </cell>
          <cell r="F1982">
            <v>374000</v>
          </cell>
        </row>
        <row r="1983">
          <cell r="C1983">
            <v>1975</v>
          </cell>
          <cell r="D1983">
            <v>1994</v>
          </cell>
          <cell r="E1983" t="str">
            <v>TAY HYDRO ELECTRIC DISTRIBUTION COMPANY INC.</v>
          </cell>
          <cell r="F1983">
            <v>5735052</v>
          </cell>
        </row>
        <row r="1984">
          <cell r="C1984">
            <v>1976</v>
          </cell>
          <cell r="D1984">
            <v>1994</v>
          </cell>
          <cell r="E1984" t="str">
            <v>TEESWATER HYDRO-ELECTRIC COMMISSION</v>
          </cell>
          <cell r="F1984">
            <v>500936</v>
          </cell>
        </row>
        <row r="1985">
          <cell r="C1985">
            <v>1977</v>
          </cell>
          <cell r="D1985">
            <v>1994</v>
          </cell>
          <cell r="E1985" t="str">
            <v>TERRACE BAY SUPERIOR WIRES INC.</v>
          </cell>
          <cell r="F1985">
            <v>1183935</v>
          </cell>
        </row>
        <row r="1986">
          <cell r="C1986">
            <v>1978</v>
          </cell>
          <cell r="D1986">
            <v>1994</v>
          </cell>
          <cell r="E1986" t="str">
            <v>ESPANOLA REGIONAL HYDRO DISTRIBUTION CORPORATION</v>
          </cell>
          <cell r="F1986">
            <v>2170035</v>
          </cell>
        </row>
        <row r="1987">
          <cell r="C1987">
            <v>1979</v>
          </cell>
          <cell r="D1987">
            <v>1994</v>
          </cell>
          <cell r="E1987" t="str">
            <v>COLLUS POWER CORPORATION</v>
          </cell>
          <cell r="F1987">
            <v>7998599</v>
          </cell>
        </row>
        <row r="1988">
          <cell r="C1988">
            <v>1980</v>
          </cell>
          <cell r="D1988">
            <v>1994</v>
          </cell>
          <cell r="E1988" t="str">
            <v>THUNDER BAY HYDRO ELECTRICITY DISTRIBUTION INC.</v>
          </cell>
          <cell r="F1988">
            <v>85941762</v>
          </cell>
        </row>
        <row r="1989">
          <cell r="C1989">
            <v>1981</v>
          </cell>
          <cell r="D1989">
            <v>1994</v>
          </cell>
          <cell r="E1989" t="str">
            <v>TILLSONBURG HYDRO INC.</v>
          </cell>
          <cell r="F1989">
            <v>17501482</v>
          </cell>
        </row>
        <row r="1990">
          <cell r="C1990">
            <v>1982</v>
          </cell>
          <cell r="D1990">
            <v>1994</v>
          </cell>
          <cell r="E1990" t="str">
            <v>TOWNSHIP OF MCGARRY HYDRO SYSTEM</v>
          </cell>
          <cell r="F1990">
            <v>329196</v>
          </cell>
        </row>
        <row r="1991">
          <cell r="C1991">
            <v>1983</v>
          </cell>
          <cell r="D1991">
            <v>1994</v>
          </cell>
          <cell r="E1991" t="str">
            <v>VILLAGE OF BLOOMFIELD HYDRO SYSTEM</v>
          </cell>
          <cell r="F1991">
            <v>231893</v>
          </cell>
        </row>
        <row r="1992">
          <cell r="C1992">
            <v>1984</v>
          </cell>
          <cell r="D1992">
            <v>1994</v>
          </cell>
          <cell r="E1992" t="str">
            <v>RIDEAU ST. LAWRENCE DISTRIBUTION INC.</v>
          </cell>
          <cell r="F1992">
            <v>572216</v>
          </cell>
        </row>
        <row r="1993">
          <cell r="C1993">
            <v>1985</v>
          </cell>
          <cell r="D1993">
            <v>1994</v>
          </cell>
          <cell r="E1993" t="str">
            <v>VILLAGE OF CHESTERVILLE HYDRO SYSTEM</v>
          </cell>
          <cell r="F1993">
            <v>946024</v>
          </cell>
        </row>
        <row r="1994">
          <cell r="C1994">
            <v>1986</v>
          </cell>
          <cell r="D1994">
            <v>1994</v>
          </cell>
          <cell r="E1994" t="str">
            <v>CHATHAM-KENT HYDRO INC.</v>
          </cell>
          <cell r="F1994">
            <v>212932</v>
          </cell>
        </row>
        <row r="1995">
          <cell r="C1995">
            <v>1987</v>
          </cell>
          <cell r="D1995">
            <v>1994</v>
          </cell>
          <cell r="E1995" t="str">
            <v>VILLAGE OF FLESHERTON HYDRO SYSTEM</v>
          </cell>
          <cell r="F1995">
            <v>453968</v>
          </cell>
        </row>
        <row r="1996">
          <cell r="C1996">
            <v>1988</v>
          </cell>
          <cell r="D1996">
            <v>1994</v>
          </cell>
          <cell r="E1996" t="str">
            <v>RIDEAU ST. LAWRENCE DISTRIBUTION INC.</v>
          </cell>
          <cell r="F1996">
            <v>766364</v>
          </cell>
        </row>
        <row r="1997">
          <cell r="C1997">
            <v>1989</v>
          </cell>
          <cell r="D1997">
            <v>1994</v>
          </cell>
          <cell r="E1997" t="str">
            <v>VILLAGE OF LUCKNOW HYDRO SYSTEM</v>
          </cell>
          <cell r="F1997">
            <v>849717</v>
          </cell>
        </row>
        <row r="1998">
          <cell r="C1998">
            <v>1990</v>
          </cell>
          <cell r="D1998">
            <v>1994</v>
          </cell>
          <cell r="E1998" t="str">
            <v>VILLAGE OF MAXVILLE HYDRO SYSTEM</v>
          </cell>
          <cell r="F1998">
            <v>312611</v>
          </cell>
        </row>
        <row r="1999">
          <cell r="C1999">
            <v>1991</v>
          </cell>
          <cell r="D1999">
            <v>1994</v>
          </cell>
          <cell r="E1999" t="str">
            <v>WATERLOO NORTH HYDRO INC.</v>
          </cell>
          <cell r="F1999">
            <v>154601908</v>
          </cell>
        </row>
        <row r="2000">
          <cell r="C2000">
            <v>1992</v>
          </cell>
          <cell r="D2000">
            <v>1994</v>
          </cell>
          <cell r="E2000" t="str">
            <v>WELLAND HYDRO-ELECTRIC SYSTEM CORP.</v>
          </cell>
          <cell r="F2000">
            <v>46170954</v>
          </cell>
        </row>
        <row r="2001">
          <cell r="C2001">
            <v>1993</v>
          </cell>
          <cell r="D2001">
            <v>1994</v>
          </cell>
          <cell r="E2001" t="str">
            <v>NA</v>
          </cell>
          <cell r="F2001">
            <v>925055</v>
          </cell>
        </row>
        <row r="2002">
          <cell r="C2002">
            <v>1994</v>
          </cell>
          <cell r="D2002">
            <v>1994</v>
          </cell>
          <cell r="E2002" t="str">
            <v>WHITBY HYDRO ELECTRIC CORPORATION</v>
          </cell>
          <cell r="F2002">
            <v>100504304</v>
          </cell>
        </row>
        <row r="2003">
          <cell r="C2003">
            <v>1995</v>
          </cell>
          <cell r="D2003">
            <v>1994</v>
          </cell>
          <cell r="E2003" t="str">
            <v>RIDEAU ST. LAWRENCE DISTRIBUTION INC.</v>
          </cell>
          <cell r="F2003">
            <v>172692</v>
          </cell>
        </row>
        <row r="2004">
          <cell r="C2004">
            <v>1996</v>
          </cell>
          <cell r="D2004">
            <v>1994</v>
          </cell>
          <cell r="E2004" t="str">
            <v>WINCHESTER HYDRO COMMISSION</v>
          </cell>
          <cell r="F2004">
            <v>1624079</v>
          </cell>
        </row>
        <row r="2005">
          <cell r="C2005">
            <v>1997</v>
          </cell>
          <cell r="D2005">
            <v>1994</v>
          </cell>
          <cell r="E2005" t="str">
            <v>ENWIN UTILITIES LTD.</v>
          </cell>
          <cell r="F2005">
            <v>134970373</v>
          </cell>
        </row>
        <row r="2006">
          <cell r="C2006">
            <v>1998</v>
          </cell>
          <cell r="D2006">
            <v>1994</v>
          </cell>
          <cell r="E2006" t="str">
            <v>WOODSTOCK HYDRO SERVICES INC.</v>
          </cell>
          <cell r="F2006">
            <v>32049018</v>
          </cell>
        </row>
        <row r="2007">
          <cell r="C2007">
            <v>1999</v>
          </cell>
          <cell r="F2007">
            <v>8259651903</v>
          </cell>
        </row>
        <row r="2008">
          <cell r="C2008">
            <v>2000</v>
          </cell>
          <cell r="F2008">
            <v>0</v>
          </cell>
        </row>
        <row r="2009">
          <cell r="C2009">
            <v>2001</v>
          </cell>
          <cell r="F2009">
            <v>0</v>
          </cell>
        </row>
        <row r="2010">
          <cell r="C2010">
            <v>2002</v>
          </cell>
          <cell r="F2010">
            <v>56864</v>
          </cell>
        </row>
        <row r="2011">
          <cell r="C2011">
            <v>2003</v>
          </cell>
          <cell r="F2011">
            <v>0</v>
          </cell>
        </row>
        <row r="2012">
          <cell r="C2012">
            <v>2004</v>
          </cell>
          <cell r="F2012">
            <v>0</v>
          </cell>
        </row>
        <row r="2013">
          <cell r="C2013">
            <v>2005</v>
          </cell>
          <cell r="F2013">
            <v>58540</v>
          </cell>
        </row>
        <row r="2014">
          <cell r="C2014">
            <v>2006</v>
          </cell>
          <cell r="F2014">
            <v>0</v>
          </cell>
        </row>
        <row r="2015">
          <cell r="C2015">
            <v>2007</v>
          </cell>
          <cell r="D2015">
            <v>1995</v>
          </cell>
          <cell r="E2015" t="str">
            <v>POWERSTREAM INC.</v>
          </cell>
          <cell r="F2015">
            <v>260514</v>
          </cell>
        </row>
        <row r="2016">
          <cell r="C2016">
            <v>2008</v>
          </cell>
          <cell r="D2016">
            <v>1995</v>
          </cell>
          <cell r="E2016" t="str">
            <v>POWERSTREAM INC.</v>
          </cell>
          <cell r="F2016">
            <v>11404421</v>
          </cell>
        </row>
        <row r="2017">
          <cell r="C2017">
            <v>2009</v>
          </cell>
          <cell r="D2017">
            <v>1995</v>
          </cell>
          <cell r="E2017" t="str">
            <v>POWERSTREAM INC.</v>
          </cell>
          <cell r="F2017">
            <v>4717538</v>
          </cell>
        </row>
        <row r="2018">
          <cell r="C2018">
            <v>2010</v>
          </cell>
          <cell r="D2018">
            <v>1995</v>
          </cell>
          <cell r="E2018" t="str">
            <v>BLUEWATER POWER DISTRIBUTION CORPORATION</v>
          </cell>
          <cell r="F2018">
            <v>297420</v>
          </cell>
        </row>
        <row r="2019">
          <cell r="C2019">
            <v>2011</v>
          </cell>
          <cell r="D2019">
            <v>1995</v>
          </cell>
          <cell r="E2019" t="str">
            <v>BLUEWATER POWER DISTRIBUTION CORPORATION</v>
          </cell>
          <cell r="F2019">
            <v>187694</v>
          </cell>
        </row>
        <row r="2020">
          <cell r="C2020">
            <v>2012</v>
          </cell>
          <cell r="D2020">
            <v>1995</v>
          </cell>
          <cell r="E2020" t="str">
            <v>BLUEWATER POWER DISTRIBUTION CORPORATION</v>
          </cell>
          <cell r="F2020">
            <v>888968</v>
          </cell>
        </row>
        <row r="2021">
          <cell r="C2021">
            <v>2013</v>
          </cell>
          <cell r="D2021">
            <v>1995</v>
          </cell>
          <cell r="E2021" t="str">
            <v>BLUEWATER POWER DISTRIBUTION CORPORATION</v>
          </cell>
          <cell r="F2021">
            <v>3940977</v>
          </cell>
        </row>
        <row r="2022">
          <cell r="C2022">
            <v>2014</v>
          </cell>
          <cell r="D2022">
            <v>1995</v>
          </cell>
          <cell r="E2022" t="str">
            <v>BLUEWATER POWER DISTRIBUTION CORPORATION</v>
          </cell>
          <cell r="F2022">
            <v>990650</v>
          </cell>
        </row>
        <row r="2023">
          <cell r="C2023">
            <v>2015</v>
          </cell>
          <cell r="D2023">
            <v>1995</v>
          </cell>
          <cell r="E2023" t="str">
            <v>COOPERATIVE HYDRO EMBRUN INC.</v>
          </cell>
          <cell r="F2023">
            <v>2249791</v>
          </cell>
        </row>
        <row r="2024">
          <cell r="C2024">
            <v>2016</v>
          </cell>
          <cell r="D2024">
            <v>1995</v>
          </cell>
          <cell r="E2024" t="str">
            <v>ENERSOURCE HYDRO MISSISSAUGA INC.</v>
          </cell>
          <cell r="F2024">
            <v>446768818</v>
          </cell>
        </row>
        <row r="2025">
          <cell r="C2025">
            <v>2017</v>
          </cell>
          <cell r="D2025">
            <v>1995</v>
          </cell>
          <cell r="E2025" t="str">
            <v>ERIE THAMES POWERLINES CORPORATION</v>
          </cell>
          <cell r="F2025">
            <v>1282366</v>
          </cell>
        </row>
        <row r="2026">
          <cell r="C2026">
            <v>2018</v>
          </cell>
          <cell r="D2026">
            <v>1995</v>
          </cell>
          <cell r="E2026" t="str">
            <v>ERIE THAMES POWERLINES CORPORATION</v>
          </cell>
          <cell r="F2026">
            <v>7596811</v>
          </cell>
        </row>
        <row r="2027">
          <cell r="C2027">
            <v>2019</v>
          </cell>
          <cell r="D2027">
            <v>1995</v>
          </cell>
          <cell r="E2027" t="str">
            <v>ERIE THAMES POWERLINES CORPORATION</v>
          </cell>
          <cell r="F2027">
            <v>1708862</v>
          </cell>
        </row>
        <row r="2028">
          <cell r="C2028">
            <v>2020</v>
          </cell>
          <cell r="D2028">
            <v>1995</v>
          </cell>
          <cell r="E2028" t="str">
            <v>ERIE THAMES POWERLINES CORPORATION</v>
          </cell>
          <cell r="F2028">
            <v>435562</v>
          </cell>
        </row>
        <row r="2029">
          <cell r="C2029">
            <v>2021</v>
          </cell>
          <cell r="D2029">
            <v>1995</v>
          </cell>
          <cell r="E2029" t="str">
            <v>ERIE THAMES POWERLINES CORPORATION</v>
          </cell>
          <cell r="F2029">
            <v>1181549</v>
          </cell>
        </row>
        <row r="2030">
          <cell r="C2030">
            <v>2022</v>
          </cell>
          <cell r="D2030">
            <v>1995</v>
          </cell>
          <cell r="E2030" t="str">
            <v>FESTIVAL HYDRO INC.</v>
          </cell>
          <cell r="F2030">
            <v>392544</v>
          </cell>
        </row>
        <row r="2031">
          <cell r="C2031">
            <v>2023</v>
          </cell>
          <cell r="D2031">
            <v>1995</v>
          </cell>
          <cell r="E2031" t="str">
            <v>FESTIVAL HYDRO INC.</v>
          </cell>
          <cell r="F2031">
            <v>160733</v>
          </cell>
        </row>
        <row r="2032">
          <cell r="C2032">
            <v>2024</v>
          </cell>
          <cell r="D2032">
            <v>1995</v>
          </cell>
          <cell r="E2032" t="str">
            <v>FESTIVAL HYDRO INC.</v>
          </cell>
          <cell r="F2032">
            <v>495613</v>
          </cell>
        </row>
        <row r="2033">
          <cell r="C2033">
            <v>2025</v>
          </cell>
          <cell r="D2033">
            <v>1995</v>
          </cell>
          <cell r="E2033" t="str">
            <v>FESTIVAL HYDRO INC.</v>
          </cell>
          <cell r="F2033">
            <v>1490153</v>
          </cell>
        </row>
        <row r="2034">
          <cell r="C2034">
            <v>2026</v>
          </cell>
          <cell r="D2034">
            <v>1995</v>
          </cell>
          <cell r="E2034" t="str">
            <v>FESTIVAL HYDRO INC.</v>
          </cell>
          <cell r="F2034">
            <v>3446351</v>
          </cell>
        </row>
        <row r="2035">
          <cell r="C2035">
            <v>2027</v>
          </cell>
          <cell r="D2035">
            <v>1995</v>
          </cell>
          <cell r="E2035" t="str">
            <v>FESTIVAL HYDRO INC.</v>
          </cell>
          <cell r="F2035">
            <v>421986</v>
          </cell>
        </row>
        <row r="2036">
          <cell r="C2036">
            <v>2028</v>
          </cell>
          <cell r="D2036">
            <v>1995</v>
          </cell>
          <cell r="E2036" t="str">
            <v>GEORGIAN BAY ENERGY INC.</v>
          </cell>
          <cell r="F2036">
            <v>233155</v>
          </cell>
        </row>
        <row r="2037">
          <cell r="C2037">
            <v>2029</v>
          </cell>
          <cell r="D2037">
            <v>1995</v>
          </cell>
          <cell r="E2037" t="str">
            <v>GREATER SUDBURY HYDRO INC.</v>
          </cell>
          <cell r="F2037">
            <v>2382077</v>
          </cell>
        </row>
        <row r="2038">
          <cell r="C2038">
            <v>2030</v>
          </cell>
          <cell r="D2038">
            <v>1995</v>
          </cell>
          <cell r="E2038" t="str">
            <v>GREATER SUDBURY HYDRO INC.</v>
          </cell>
          <cell r="F2038">
            <v>1186897</v>
          </cell>
        </row>
        <row r="2039">
          <cell r="C2039">
            <v>2031</v>
          </cell>
          <cell r="D2039">
            <v>1995</v>
          </cell>
          <cell r="E2039" t="str">
            <v>GUELPH HYDRO ELECTRIC SYSTEMS INC.</v>
          </cell>
          <cell r="F2039">
            <v>943966</v>
          </cell>
        </row>
        <row r="2040">
          <cell r="C2040">
            <v>2032</v>
          </cell>
          <cell r="D2040">
            <v>1995</v>
          </cell>
          <cell r="E2040" t="str">
            <v>HALDIMAND COUNTY HYDRO INC.</v>
          </cell>
          <cell r="F2040">
            <v>6328222</v>
          </cell>
        </row>
        <row r="2041">
          <cell r="C2041">
            <v>2033</v>
          </cell>
          <cell r="D2041">
            <v>1995</v>
          </cell>
          <cell r="E2041" t="str">
            <v>HALDIMAND COUNTY HYDRO INC.</v>
          </cell>
          <cell r="F2041">
            <v>6694020</v>
          </cell>
        </row>
        <row r="2042">
          <cell r="C2042">
            <v>2034</v>
          </cell>
          <cell r="D2042">
            <v>1995</v>
          </cell>
          <cell r="E2042" t="str">
            <v>HORIZON UTILITIES CORPORATION</v>
          </cell>
          <cell r="F2042">
            <v>12364811</v>
          </cell>
        </row>
        <row r="2043">
          <cell r="C2043">
            <v>2035</v>
          </cell>
          <cell r="D2043">
            <v>1995</v>
          </cell>
          <cell r="E2043" t="str">
            <v>HORIZON UTILITIES CORPORATION</v>
          </cell>
          <cell r="F2043">
            <v>1968113</v>
          </cell>
        </row>
        <row r="2044">
          <cell r="C2044">
            <v>2036</v>
          </cell>
          <cell r="D2044">
            <v>1995</v>
          </cell>
          <cell r="E2044" t="str">
            <v>HORIZON UTILITIES CORPORATION</v>
          </cell>
          <cell r="F2044">
            <v>37585306</v>
          </cell>
        </row>
        <row r="2045">
          <cell r="C2045">
            <v>2037</v>
          </cell>
          <cell r="D2045">
            <v>1995</v>
          </cell>
          <cell r="E2045" t="str">
            <v>HORIZON UTILITIES CORPORATION</v>
          </cell>
          <cell r="F2045">
            <v>184840732</v>
          </cell>
        </row>
        <row r="2046">
          <cell r="C2046">
            <v>2038</v>
          </cell>
          <cell r="D2046">
            <v>1995</v>
          </cell>
          <cell r="E2046" t="str">
            <v>HORIZON UTILITIES CORPORATION</v>
          </cell>
          <cell r="F2046">
            <v>76328751</v>
          </cell>
        </row>
        <row r="2047">
          <cell r="C2047">
            <v>2039</v>
          </cell>
          <cell r="D2047">
            <v>1995</v>
          </cell>
          <cell r="E2047" t="str">
            <v>HYDRO ONE NETWORKS INC.</v>
          </cell>
          <cell r="F2047">
            <v>434386</v>
          </cell>
        </row>
        <row r="2048">
          <cell r="C2048">
            <v>2040</v>
          </cell>
          <cell r="D2048">
            <v>1995</v>
          </cell>
          <cell r="E2048" t="str">
            <v>HYDRO ONE NETWORKS INC.</v>
          </cell>
          <cell r="F2048">
            <v>112631</v>
          </cell>
        </row>
        <row r="2049">
          <cell r="C2049">
            <v>2041</v>
          </cell>
          <cell r="D2049">
            <v>1995</v>
          </cell>
          <cell r="E2049" t="str">
            <v>HYDRO ONE NETWORKS INC.</v>
          </cell>
          <cell r="F2049">
            <v>5382855</v>
          </cell>
        </row>
        <row r="2050">
          <cell r="C2050">
            <v>2042</v>
          </cell>
          <cell r="D2050">
            <v>1995</v>
          </cell>
          <cell r="E2050" t="str">
            <v>HYDRO ONE NETWORKS INC.</v>
          </cell>
          <cell r="F2050">
            <v>686143</v>
          </cell>
        </row>
        <row r="2051">
          <cell r="C2051">
            <v>2043</v>
          </cell>
          <cell r="D2051">
            <v>1995</v>
          </cell>
          <cell r="E2051" t="str">
            <v>HYDRO ONE NETWORKS INC.</v>
          </cell>
          <cell r="F2051">
            <v>1045499</v>
          </cell>
        </row>
        <row r="2052">
          <cell r="C2052">
            <v>2044</v>
          </cell>
          <cell r="D2052">
            <v>1995</v>
          </cell>
          <cell r="E2052" t="str">
            <v>HYDRO ONE NETWORKS INC.</v>
          </cell>
          <cell r="F2052">
            <v>460891</v>
          </cell>
        </row>
        <row r="2053">
          <cell r="C2053">
            <v>2045</v>
          </cell>
          <cell r="D2053">
            <v>1995</v>
          </cell>
          <cell r="E2053" t="str">
            <v>HYDRO ONE NETWORKS INC.</v>
          </cell>
          <cell r="F2053">
            <v>2331530</v>
          </cell>
        </row>
        <row r="2054">
          <cell r="C2054">
            <v>2046</v>
          </cell>
          <cell r="D2054">
            <v>1995</v>
          </cell>
          <cell r="E2054" t="str">
            <v>HYDRO ONE NETWORKS INC.</v>
          </cell>
          <cell r="F2054">
            <v>3091571</v>
          </cell>
        </row>
        <row r="2055">
          <cell r="C2055">
            <v>2047</v>
          </cell>
          <cell r="D2055">
            <v>1995</v>
          </cell>
          <cell r="E2055" t="str">
            <v>HYDRO ONE NETWORKS INC.</v>
          </cell>
          <cell r="F2055">
            <v>14577385</v>
          </cell>
        </row>
        <row r="2056">
          <cell r="C2056">
            <v>2048</v>
          </cell>
          <cell r="D2056">
            <v>1995</v>
          </cell>
          <cell r="E2056" t="str">
            <v>HYDRO ONE NETWORKS INC.</v>
          </cell>
          <cell r="F2056">
            <v>6730445</v>
          </cell>
        </row>
        <row r="2057">
          <cell r="C2057">
            <v>2049</v>
          </cell>
          <cell r="D2057">
            <v>1995</v>
          </cell>
          <cell r="E2057" t="str">
            <v>HYDRO ONE NETWORKS INC.</v>
          </cell>
          <cell r="F2057">
            <v>907622</v>
          </cell>
        </row>
        <row r="2058">
          <cell r="C2058">
            <v>2050</v>
          </cell>
          <cell r="D2058">
            <v>1995</v>
          </cell>
          <cell r="E2058" t="str">
            <v>HYDRO ONE NETWORKS INC.</v>
          </cell>
          <cell r="F2058">
            <v>1377986</v>
          </cell>
        </row>
        <row r="2059">
          <cell r="C2059">
            <v>2051</v>
          </cell>
          <cell r="D2059">
            <v>1995</v>
          </cell>
          <cell r="E2059" t="str">
            <v>HYDRO ONE NETWORKS INC.</v>
          </cell>
          <cell r="F2059">
            <v>530791</v>
          </cell>
        </row>
        <row r="2060">
          <cell r="C2060">
            <v>2052</v>
          </cell>
          <cell r="D2060">
            <v>1995</v>
          </cell>
          <cell r="E2060" t="str">
            <v>HYDRO ONE NETWORKS INC.</v>
          </cell>
          <cell r="F2060">
            <v>5208510</v>
          </cell>
        </row>
        <row r="2061">
          <cell r="C2061">
            <v>2053</v>
          </cell>
          <cell r="D2061">
            <v>1995</v>
          </cell>
          <cell r="E2061" t="str">
            <v>HYDRO ONE NETWORKS INC.</v>
          </cell>
          <cell r="F2061">
            <v>852466</v>
          </cell>
        </row>
        <row r="2062">
          <cell r="C2062">
            <v>2054</v>
          </cell>
          <cell r="D2062">
            <v>1995</v>
          </cell>
          <cell r="E2062" t="str">
            <v>HYDRO ONE NETWORKS INC.</v>
          </cell>
          <cell r="F2062">
            <v>3243161</v>
          </cell>
        </row>
        <row r="2063">
          <cell r="C2063">
            <v>2055</v>
          </cell>
          <cell r="D2063">
            <v>1995</v>
          </cell>
          <cell r="E2063" t="str">
            <v>HYDRO ONE NETWORKS INC.</v>
          </cell>
          <cell r="F2063">
            <v>726276</v>
          </cell>
        </row>
        <row r="2064">
          <cell r="C2064">
            <v>2056</v>
          </cell>
          <cell r="D2064">
            <v>1995</v>
          </cell>
          <cell r="E2064" t="str">
            <v>HYDRO ONE NETWORKS INC.</v>
          </cell>
          <cell r="F2064">
            <v>1011097</v>
          </cell>
        </row>
        <row r="2065">
          <cell r="C2065">
            <v>2057</v>
          </cell>
          <cell r="D2065">
            <v>1995</v>
          </cell>
          <cell r="E2065" t="str">
            <v>HYDRO ONE NETWORKS INC.</v>
          </cell>
          <cell r="F2065">
            <v>1850242</v>
          </cell>
        </row>
        <row r="2066">
          <cell r="C2066">
            <v>2058</v>
          </cell>
          <cell r="D2066">
            <v>1995</v>
          </cell>
          <cell r="E2066" t="str">
            <v>HYDRO ONE NETWORKS INC.</v>
          </cell>
          <cell r="F2066">
            <v>2681247</v>
          </cell>
        </row>
        <row r="2067">
          <cell r="C2067">
            <v>2059</v>
          </cell>
          <cell r="D2067">
            <v>1995</v>
          </cell>
          <cell r="E2067" t="str">
            <v>HYDRO ONE NETWORKS INC.</v>
          </cell>
          <cell r="F2067">
            <v>1242670</v>
          </cell>
        </row>
        <row r="2068">
          <cell r="C2068">
            <v>2060</v>
          </cell>
          <cell r="D2068">
            <v>1995</v>
          </cell>
          <cell r="E2068" t="str">
            <v>HYDRO ONE NETWORKS INC.</v>
          </cell>
          <cell r="F2068">
            <v>2227389</v>
          </cell>
        </row>
        <row r="2069">
          <cell r="C2069">
            <v>2061</v>
          </cell>
          <cell r="D2069">
            <v>1995</v>
          </cell>
          <cell r="E2069" t="str">
            <v>HYDRO ONE NETWORKS INC.</v>
          </cell>
          <cell r="F2069">
            <v>2224314</v>
          </cell>
        </row>
        <row r="2070">
          <cell r="C2070">
            <v>2062</v>
          </cell>
          <cell r="D2070">
            <v>1995</v>
          </cell>
          <cell r="E2070" t="str">
            <v>HYDRO ONE NETWORKS INC.</v>
          </cell>
          <cell r="F2070">
            <v>1182498</v>
          </cell>
        </row>
        <row r="2071">
          <cell r="C2071">
            <v>2063</v>
          </cell>
          <cell r="D2071">
            <v>1995</v>
          </cell>
          <cell r="E2071" t="str">
            <v>HYDRO ONE NETWORKS INC.</v>
          </cell>
          <cell r="F2071">
            <v>1653952</v>
          </cell>
        </row>
        <row r="2072">
          <cell r="C2072">
            <v>2064</v>
          </cell>
          <cell r="D2072">
            <v>1995</v>
          </cell>
          <cell r="E2072" t="str">
            <v>HYDRO ONE NETWORKS INC.</v>
          </cell>
          <cell r="F2072">
            <v>1039130</v>
          </cell>
        </row>
        <row r="2073">
          <cell r="C2073">
            <v>2065</v>
          </cell>
          <cell r="D2073">
            <v>1995</v>
          </cell>
          <cell r="E2073" t="str">
            <v>HYDRO ONE NETWORKS INC.</v>
          </cell>
          <cell r="F2073">
            <v>855475</v>
          </cell>
        </row>
        <row r="2074">
          <cell r="C2074">
            <v>2066</v>
          </cell>
          <cell r="D2074">
            <v>1995</v>
          </cell>
          <cell r="E2074" t="str">
            <v>HYDRO ONE NETWORKS INC.</v>
          </cell>
          <cell r="F2074">
            <v>592281</v>
          </cell>
        </row>
        <row r="2075">
          <cell r="C2075">
            <v>2067</v>
          </cell>
          <cell r="D2075">
            <v>1995</v>
          </cell>
          <cell r="E2075" t="str">
            <v>HYDRO ONE NETWORKS INC.</v>
          </cell>
          <cell r="F2075">
            <v>711661</v>
          </cell>
        </row>
        <row r="2076">
          <cell r="C2076">
            <v>2068</v>
          </cell>
          <cell r="D2076">
            <v>1995</v>
          </cell>
          <cell r="E2076" t="str">
            <v>HYDRO ONE NETWORKS INC.</v>
          </cell>
          <cell r="F2076">
            <v>137447</v>
          </cell>
        </row>
        <row r="2077">
          <cell r="C2077">
            <v>2069</v>
          </cell>
          <cell r="D2077">
            <v>1995</v>
          </cell>
          <cell r="E2077" t="str">
            <v>HYDRO ONE NETWORKS INC.</v>
          </cell>
          <cell r="F2077">
            <v>729816</v>
          </cell>
        </row>
        <row r="2078">
          <cell r="C2078">
            <v>2070</v>
          </cell>
          <cell r="D2078">
            <v>1995</v>
          </cell>
          <cell r="E2078" t="str">
            <v>HYDRO ONE NETWORKS INC.</v>
          </cell>
          <cell r="F2078">
            <v>611874</v>
          </cell>
        </row>
        <row r="2079">
          <cell r="C2079">
            <v>2071</v>
          </cell>
          <cell r="D2079">
            <v>1995</v>
          </cell>
          <cell r="E2079" t="str">
            <v>HYDRO ONE NETWORKS INC.</v>
          </cell>
          <cell r="F2079">
            <v>273457</v>
          </cell>
        </row>
        <row r="2080">
          <cell r="C2080">
            <v>2072</v>
          </cell>
          <cell r="D2080">
            <v>1995</v>
          </cell>
          <cell r="E2080" t="str">
            <v>HYDRO ONE NETWORKS INC.</v>
          </cell>
          <cell r="F2080">
            <v>14072992</v>
          </cell>
        </row>
        <row r="2081">
          <cell r="C2081">
            <v>2073</v>
          </cell>
          <cell r="D2081">
            <v>1995</v>
          </cell>
          <cell r="E2081" t="str">
            <v>HYDRO ONE NETWORKS INC.</v>
          </cell>
          <cell r="F2081">
            <v>152624</v>
          </cell>
        </row>
        <row r="2082">
          <cell r="C2082">
            <v>2074</v>
          </cell>
          <cell r="D2082">
            <v>1995</v>
          </cell>
          <cell r="E2082" t="str">
            <v>HYDRO ONE NETWORKS INC.</v>
          </cell>
          <cell r="F2082">
            <v>843421</v>
          </cell>
        </row>
        <row r="2083">
          <cell r="C2083">
            <v>2075</v>
          </cell>
          <cell r="D2083">
            <v>1995</v>
          </cell>
          <cell r="E2083" t="str">
            <v>HYDRO ONE NETWORKS INC.</v>
          </cell>
          <cell r="F2083">
            <v>978096</v>
          </cell>
        </row>
        <row r="2084">
          <cell r="C2084">
            <v>2076</v>
          </cell>
          <cell r="D2084">
            <v>1995</v>
          </cell>
          <cell r="E2084" t="str">
            <v>HYDRO ONE NETWORKS INC.</v>
          </cell>
          <cell r="F2084">
            <v>996035</v>
          </cell>
        </row>
        <row r="2085">
          <cell r="C2085">
            <v>2077</v>
          </cell>
          <cell r="D2085">
            <v>1995</v>
          </cell>
          <cell r="E2085" t="str">
            <v>HYDRO ONE NETWORKS INC.</v>
          </cell>
          <cell r="F2085">
            <v>4100767</v>
          </cell>
        </row>
        <row r="2086">
          <cell r="C2086">
            <v>2078</v>
          </cell>
          <cell r="D2086">
            <v>1995</v>
          </cell>
          <cell r="E2086" t="str">
            <v>HYDRO ONE NETWORKS INC.</v>
          </cell>
          <cell r="F2086">
            <v>1070450</v>
          </cell>
        </row>
        <row r="2087">
          <cell r="C2087">
            <v>2079</v>
          </cell>
          <cell r="D2087">
            <v>1995</v>
          </cell>
          <cell r="E2087" t="str">
            <v>HYDRO ONE NETWORKS INC.</v>
          </cell>
          <cell r="F2087">
            <v>2489063</v>
          </cell>
        </row>
        <row r="2088">
          <cell r="C2088">
            <v>2080</v>
          </cell>
          <cell r="D2088">
            <v>1995</v>
          </cell>
          <cell r="E2088" t="str">
            <v>HYDRO ONE NETWORKS INC.</v>
          </cell>
          <cell r="F2088">
            <v>4419006</v>
          </cell>
        </row>
        <row r="2089">
          <cell r="C2089">
            <v>2081</v>
          </cell>
          <cell r="D2089">
            <v>1995</v>
          </cell>
          <cell r="E2089" t="str">
            <v>HYDRO ONE NETWORKS INC.</v>
          </cell>
          <cell r="F2089">
            <v>847270</v>
          </cell>
        </row>
        <row r="2090">
          <cell r="C2090">
            <v>2082</v>
          </cell>
          <cell r="D2090">
            <v>1995</v>
          </cell>
          <cell r="E2090" t="str">
            <v>HYDRO ONE NETWORKS INC.</v>
          </cell>
          <cell r="F2090">
            <v>775602</v>
          </cell>
        </row>
        <row r="2091">
          <cell r="C2091">
            <v>2083</v>
          </cell>
          <cell r="D2091">
            <v>1995</v>
          </cell>
          <cell r="E2091" t="str">
            <v>HYDRO ONE NETWORKS INC.</v>
          </cell>
          <cell r="F2091">
            <v>3082703</v>
          </cell>
        </row>
        <row r="2092">
          <cell r="C2092">
            <v>2084</v>
          </cell>
          <cell r="D2092">
            <v>1995</v>
          </cell>
          <cell r="E2092" t="str">
            <v>HYDRO ONE NETWORKS INC.</v>
          </cell>
          <cell r="F2092">
            <v>5550139</v>
          </cell>
        </row>
        <row r="2093">
          <cell r="C2093">
            <v>2085</v>
          </cell>
          <cell r="D2093">
            <v>1995</v>
          </cell>
          <cell r="E2093" t="str">
            <v>HYDRO ONE NETWORKS INC.</v>
          </cell>
          <cell r="F2093">
            <v>432321</v>
          </cell>
        </row>
        <row r="2094">
          <cell r="C2094">
            <v>2086</v>
          </cell>
          <cell r="D2094">
            <v>1995</v>
          </cell>
          <cell r="E2094" t="str">
            <v>HYDRO ONE NETWORKS INC.</v>
          </cell>
          <cell r="F2094">
            <v>466451</v>
          </cell>
        </row>
        <row r="2095">
          <cell r="C2095">
            <v>2087</v>
          </cell>
          <cell r="D2095">
            <v>1995</v>
          </cell>
          <cell r="E2095" t="str">
            <v>HYDRO ONE NETWORKS INC.</v>
          </cell>
          <cell r="F2095">
            <v>4270462</v>
          </cell>
        </row>
        <row r="2096">
          <cell r="C2096">
            <v>2088</v>
          </cell>
          <cell r="D2096">
            <v>1995</v>
          </cell>
          <cell r="E2096" t="str">
            <v>HYDRO ONE NETWORKS INC.</v>
          </cell>
          <cell r="F2096">
            <v>1292127</v>
          </cell>
        </row>
        <row r="2097">
          <cell r="C2097">
            <v>2089</v>
          </cell>
          <cell r="D2097">
            <v>1995</v>
          </cell>
          <cell r="E2097" t="str">
            <v>HYDRO ONE NETWORKS INC.</v>
          </cell>
          <cell r="F2097">
            <v>789054</v>
          </cell>
        </row>
        <row r="2098">
          <cell r="C2098">
            <v>2090</v>
          </cell>
          <cell r="D2098">
            <v>1995</v>
          </cell>
          <cell r="E2098" t="str">
            <v>HYDRO ONE NETWORKS INC.</v>
          </cell>
          <cell r="F2098">
            <v>5966696</v>
          </cell>
        </row>
        <row r="2099">
          <cell r="C2099">
            <v>2091</v>
          </cell>
          <cell r="D2099">
            <v>1995</v>
          </cell>
          <cell r="E2099" t="str">
            <v>HYDRO ONE NETWORKS INC.</v>
          </cell>
          <cell r="F2099">
            <v>731178</v>
          </cell>
        </row>
        <row r="2100">
          <cell r="C2100">
            <v>2092</v>
          </cell>
          <cell r="D2100">
            <v>1995</v>
          </cell>
          <cell r="E2100" t="str">
            <v>HYDRO ONE NETWORKS INC.</v>
          </cell>
          <cell r="F2100">
            <v>1178220</v>
          </cell>
        </row>
        <row r="2101">
          <cell r="C2101">
            <v>2093</v>
          </cell>
          <cell r="D2101">
            <v>1995</v>
          </cell>
          <cell r="E2101" t="str">
            <v>HYDRO ONE NETWORKS INC.</v>
          </cell>
          <cell r="F2101">
            <v>1337134</v>
          </cell>
        </row>
        <row r="2102">
          <cell r="C2102">
            <v>2094</v>
          </cell>
          <cell r="D2102">
            <v>1995</v>
          </cell>
          <cell r="E2102" t="str">
            <v>HYDRO ONE NETWORKS INC.</v>
          </cell>
          <cell r="F2102">
            <v>4647251</v>
          </cell>
        </row>
        <row r="2103">
          <cell r="C2103">
            <v>2095</v>
          </cell>
          <cell r="D2103">
            <v>1995</v>
          </cell>
          <cell r="E2103" t="str">
            <v>HYDRO ONE NETWORKS INC.</v>
          </cell>
          <cell r="F2103">
            <v>1908905</v>
          </cell>
        </row>
        <row r="2104">
          <cell r="C2104">
            <v>2096</v>
          </cell>
          <cell r="D2104">
            <v>1995</v>
          </cell>
          <cell r="E2104" t="str">
            <v>HYDRO ONE NETWORKS INC.</v>
          </cell>
          <cell r="F2104">
            <v>3709150</v>
          </cell>
        </row>
        <row r="2105">
          <cell r="C2105">
            <v>2097</v>
          </cell>
          <cell r="D2105">
            <v>1995</v>
          </cell>
          <cell r="E2105" t="str">
            <v>HYDRO ONE NETWORKS INC.</v>
          </cell>
          <cell r="F2105">
            <v>2274076</v>
          </cell>
        </row>
        <row r="2106">
          <cell r="C2106">
            <v>2098</v>
          </cell>
          <cell r="D2106">
            <v>1995</v>
          </cell>
          <cell r="E2106" t="str">
            <v>HYDRO ONE NETWORKS INC.</v>
          </cell>
          <cell r="F2106">
            <v>1099944</v>
          </cell>
        </row>
        <row r="2107">
          <cell r="C2107">
            <v>2099</v>
          </cell>
          <cell r="D2107">
            <v>1995</v>
          </cell>
          <cell r="E2107" t="str">
            <v>HYDRO ONE NETWORKS INC.</v>
          </cell>
          <cell r="F2107">
            <v>580613</v>
          </cell>
        </row>
        <row r="2108">
          <cell r="C2108">
            <v>2100</v>
          </cell>
          <cell r="D2108">
            <v>1995</v>
          </cell>
          <cell r="E2108" t="str">
            <v>HYDRO ONE NETWORKS INC.</v>
          </cell>
          <cell r="F2108">
            <v>373494</v>
          </cell>
        </row>
        <row r="2109">
          <cell r="C2109">
            <v>2101</v>
          </cell>
          <cell r="D2109">
            <v>1995</v>
          </cell>
          <cell r="E2109" t="str">
            <v>HYDRO ONE NETWORKS INC.</v>
          </cell>
          <cell r="F2109">
            <v>757056</v>
          </cell>
        </row>
        <row r="2110">
          <cell r="C2110">
            <v>2102</v>
          </cell>
          <cell r="D2110">
            <v>1995</v>
          </cell>
          <cell r="E2110" t="str">
            <v>HYDRO ONE NETWORKS INC.</v>
          </cell>
          <cell r="F2110">
            <v>121820</v>
          </cell>
        </row>
        <row r="2111">
          <cell r="C2111">
            <v>2103</v>
          </cell>
          <cell r="D2111">
            <v>1995</v>
          </cell>
          <cell r="E2111" t="str">
            <v>HYDRO ONE NETWORKS INC.</v>
          </cell>
          <cell r="F2111">
            <v>11651006</v>
          </cell>
        </row>
        <row r="2112">
          <cell r="C2112">
            <v>2104</v>
          </cell>
          <cell r="D2112">
            <v>1995</v>
          </cell>
          <cell r="E2112" t="str">
            <v>HYDRO ONE NETWORKS INC.</v>
          </cell>
          <cell r="F2112">
            <v>559412</v>
          </cell>
        </row>
        <row r="2113">
          <cell r="C2113">
            <v>2105</v>
          </cell>
          <cell r="D2113">
            <v>1995</v>
          </cell>
          <cell r="E2113" t="str">
            <v>HYDRO ONE NETWORKS INC.</v>
          </cell>
          <cell r="F2113">
            <v>985348</v>
          </cell>
        </row>
        <row r="2114">
          <cell r="C2114">
            <v>2106</v>
          </cell>
          <cell r="D2114">
            <v>1995</v>
          </cell>
          <cell r="E2114" t="str">
            <v>HYDRO ONE NETWORKS INC.</v>
          </cell>
          <cell r="F2114">
            <v>118192</v>
          </cell>
        </row>
        <row r="2115">
          <cell r="C2115">
            <v>2107</v>
          </cell>
          <cell r="D2115">
            <v>1995</v>
          </cell>
          <cell r="E2115" t="str">
            <v>HYDRO ONE NETWORKS INC.</v>
          </cell>
          <cell r="F2115">
            <v>496069</v>
          </cell>
        </row>
        <row r="2116">
          <cell r="C2116">
            <v>2108</v>
          </cell>
          <cell r="D2116">
            <v>1995</v>
          </cell>
          <cell r="E2116" t="str">
            <v>HYDRO ONE NETWORKS INC.</v>
          </cell>
          <cell r="F2116">
            <v>6339646</v>
          </cell>
        </row>
        <row r="2117">
          <cell r="C2117">
            <v>2109</v>
          </cell>
          <cell r="D2117">
            <v>1995</v>
          </cell>
          <cell r="E2117" t="str">
            <v>HYDRO ONE NETWORKS INC.</v>
          </cell>
          <cell r="F2117">
            <v>221112</v>
          </cell>
        </row>
        <row r="2118">
          <cell r="C2118">
            <v>2110</v>
          </cell>
          <cell r="D2118">
            <v>1995</v>
          </cell>
          <cell r="E2118" t="str">
            <v>HYDRO ONE NETWORKS INC.</v>
          </cell>
          <cell r="F2118">
            <v>796228</v>
          </cell>
        </row>
        <row r="2119">
          <cell r="C2119">
            <v>2111</v>
          </cell>
          <cell r="D2119">
            <v>1995</v>
          </cell>
          <cell r="E2119" t="str">
            <v>HYDRO OTTAWA LIMITED</v>
          </cell>
          <cell r="F2119">
            <v>2105156</v>
          </cell>
        </row>
        <row r="2120">
          <cell r="C2120">
            <v>2112</v>
          </cell>
          <cell r="D2120">
            <v>1995</v>
          </cell>
          <cell r="E2120" t="str">
            <v>HYDRO OTTAWA LIMITED</v>
          </cell>
          <cell r="F2120">
            <v>2189080</v>
          </cell>
        </row>
        <row r="2121">
          <cell r="C2121">
            <v>2113</v>
          </cell>
          <cell r="D2121">
            <v>1995</v>
          </cell>
          <cell r="E2121" t="str">
            <v>HYDRO OTTAWA LIMITED</v>
          </cell>
          <cell r="F2121">
            <v>43990124</v>
          </cell>
        </row>
        <row r="2122">
          <cell r="C2122">
            <v>2114</v>
          </cell>
          <cell r="D2122">
            <v>1995</v>
          </cell>
          <cell r="E2122" t="str">
            <v>HYDRO OTTAWA LIMITED</v>
          </cell>
          <cell r="F2122">
            <v>73137016</v>
          </cell>
        </row>
        <row r="2123">
          <cell r="C2123">
            <v>2115</v>
          </cell>
          <cell r="D2123">
            <v>1995</v>
          </cell>
          <cell r="E2123" t="str">
            <v>HYDRO OTTAWA LIMITED</v>
          </cell>
          <cell r="F2123">
            <v>72009253</v>
          </cell>
        </row>
        <row r="2124">
          <cell r="C2124">
            <v>2116</v>
          </cell>
          <cell r="D2124">
            <v>1995</v>
          </cell>
          <cell r="E2124" t="str">
            <v>LAKEFRONT UTILITIES INC.</v>
          </cell>
          <cell r="F2124">
            <v>1412623</v>
          </cell>
        </row>
        <row r="2125">
          <cell r="C2125">
            <v>2117</v>
          </cell>
          <cell r="D2125">
            <v>1995</v>
          </cell>
          <cell r="E2125" t="str">
            <v>LAKELAND POWER DISTRIBUTION LTD.</v>
          </cell>
          <cell r="F2125">
            <v>578098</v>
          </cell>
        </row>
        <row r="2126">
          <cell r="C2126">
            <v>2118</v>
          </cell>
          <cell r="D2126">
            <v>1995</v>
          </cell>
          <cell r="E2126" t="str">
            <v>LAKELAND POWER DISTRIBUTION LTD.</v>
          </cell>
          <cell r="F2126">
            <v>4135392</v>
          </cell>
        </row>
        <row r="2127">
          <cell r="C2127">
            <v>2119</v>
          </cell>
          <cell r="D2127">
            <v>1995</v>
          </cell>
          <cell r="E2127" t="str">
            <v>LAKELAND POWER DISTRIBUTION LTD.</v>
          </cell>
          <cell r="F2127">
            <v>293626</v>
          </cell>
        </row>
        <row r="2128">
          <cell r="C2128">
            <v>2120</v>
          </cell>
          <cell r="D2128">
            <v>1995</v>
          </cell>
          <cell r="E2128" t="str">
            <v>LAKELAND POWER DISTRIBUTION LTD.</v>
          </cell>
          <cell r="F2128">
            <v>822260</v>
          </cell>
        </row>
        <row r="2129">
          <cell r="C2129">
            <v>2121</v>
          </cell>
          <cell r="D2129">
            <v>1995</v>
          </cell>
          <cell r="E2129" t="str">
            <v>LONDON HYDRO INC.</v>
          </cell>
          <cell r="F2129">
            <v>194006722</v>
          </cell>
        </row>
        <row r="2130">
          <cell r="C2130">
            <v>2122</v>
          </cell>
          <cell r="D2130">
            <v>1995</v>
          </cell>
          <cell r="E2130" t="str">
            <v>MIDDLESEX POWER DISTRIBUTION CORPORATION</v>
          </cell>
          <cell r="F2130">
            <v>555741</v>
          </cell>
        </row>
        <row r="2131">
          <cell r="C2131">
            <v>2123</v>
          </cell>
          <cell r="D2131">
            <v>1995</v>
          </cell>
          <cell r="E2131" t="str">
            <v>MIDDLESEX POWER DISTRIBUTION CORPORATION</v>
          </cell>
          <cell r="F2131">
            <v>129878</v>
          </cell>
        </row>
        <row r="2132">
          <cell r="C2132">
            <v>2124</v>
          </cell>
          <cell r="D2132">
            <v>1995</v>
          </cell>
          <cell r="E2132" t="str">
            <v>MIDDLESEX POWER DISTRIBUTION CORPORATION</v>
          </cell>
          <cell r="F2132">
            <v>643742</v>
          </cell>
        </row>
        <row r="2133">
          <cell r="C2133">
            <v>2125</v>
          </cell>
          <cell r="D2133">
            <v>1995</v>
          </cell>
          <cell r="E2133" t="str">
            <v>MIDDLESEX POWER DISTRIBUTION CORPORATION</v>
          </cell>
          <cell r="F2133">
            <v>876818</v>
          </cell>
        </row>
        <row r="2134">
          <cell r="C2134">
            <v>2126</v>
          </cell>
          <cell r="D2134">
            <v>1995</v>
          </cell>
          <cell r="E2134" t="str">
            <v>NIAGARA PENINSULA ENERGY INC.</v>
          </cell>
          <cell r="F2134">
            <v>60060765</v>
          </cell>
        </row>
        <row r="2135">
          <cell r="C2135">
            <v>2127</v>
          </cell>
          <cell r="D2135">
            <v>1995</v>
          </cell>
          <cell r="E2135" t="str">
            <v>NORFOLK POWER DISTRIBUTION INC.</v>
          </cell>
          <cell r="F2135">
            <v>3100724</v>
          </cell>
        </row>
        <row r="2136">
          <cell r="C2136">
            <v>2128</v>
          </cell>
          <cell r="D2136">
            <v>1995</v>
          </cell>
          <cell r="E2136" t="str">
            <v>NORFOLK POWER DISTRIBUTION INC.</v>
          </cell>
          <cell r="F2136">
            <v>11390528</v>
          </cell>
        </row>
        <row r="2137">
          <cell r="C2137">
            <v>2129</v>
          </cell>
          <cell r="D2137">
            <v>1995</v>
          </cell>
          <cell r="E2137" t="str">
            <v>NORTHERN ONTARIO WIRES INC.</v>
          </cell>
          <cell r="F2137">
            <v>1910996</v>
          </cell>
        </row>
        <row r="2138">
          <cell r="C2138">
            <v>2130</v>
          </cell>
          <cell r="D2138">
            <v>1995</v>
          </cell>
          <cell r="E2138" t="str">
            <v>NORTHERN ONTARIO WIRES INC.</v>
          </cell>
          <cell r="F2138">
            <v>3154047</v>
          </cell>
        </row>
        <row r="2139">
          <cell r="C2139">
            <v>2131</v>
          </cell>
          <cell r="D2139">
            <v>1995</v>
          </cell>
          <cell r="E2139" t="str">
            <v>OTTAWA RIVER POWER CORPORATION</v>
          </cell>
          <cell r="F2139">
            <v>491937</v>
          </cell>
        </row>
        <row r="2140">
          <cell r="C2140">
            <v>2132</v>
          </cell>
          <cell r="D2140">
            <v>1995</v>
          </cell>
          <cell r="E2140" t="str">
            <v>OTTAWA RIVER POWER CORPORATION</v>
          </cell>
          <cell r="F2140">
            <v>482619</v>
          </cell>
        </row>
        <row r="2141">
          <cell r="C2141">
            <v>2133</v>
          </cell>
          <cell r="D2141">
            <v>1995</v>
          </cell>
          <cell r="E2141" t="str">
            <v>OTTAWA RIVER POWER CORPORATION</v>
          </cell>
          <cell r="F2141">
            <v>3027428</v>
          </cell>
        </row>
        <row r="2142">
          <cell r="C2142">
            <v>2134</v>
          </cell>
          <cell r="D2142">
            <v>1995</v>
          </cell>
          <cell r="E2142" t="str">
            <v>NIAGARA PENINSULA ENERGY INC.</v>
          </cell>
          <cell r="F2142">
            <v>1805153</v>
          </cell>
        </row>
        <row r="2143">
          <cell r="C2143">
            <v>2135</v>
          </cell>
          <cell r="D2143">
            <v>1995</v>
          </cell>
          <cell r="E2143" t="str">
            <v>NIAGARA PENINSULA ENERGY INC.</v>
          </cell>
          <cell r="F2143">
            <v>627660</v>
          </cell>
        </row>
        <row r="2144">
          <cell r="C2144">
            <v>2136</v>
          </cell>
          <cell r="D2144">
            <v>1995</v>
          </cell>
          <cell r="E2144" t="str">
            <v>PETERBOROUGH DISTRIBUTION INCORPORATED</v>
          </cell>
          <cell r="F2144">
            <v>579318</v>
          </cell>
        </row>
        <row r="2145">
          <cell r="C2145">
            <v>2137</v>
          </cell>
          <cell r="D2145">
            <v>1995</v>
          </cell>
          <cell r="E2145" t="str">
            <v>PETERBOROUGH DISTRIBUTION INCORPORATED</v>
          </cell>
          <cell r="F2145">
            <v>1908379</v>
          </cell>
        </row>
        <row r="2146">
          <cell r="C2146">
            <v>2138</v>
          </cell>
          <cell r="D2146">
            <v>1995</v>
          </cell>
          <cell r="E2146" t="str">
            <v>POWERSTREAM INC.</v>
          </cell>
          <cell r="F2146">
            <v>29805543</v>
          </cell>
        </row>
        <row r="2147">
          <cell r="C2147">
            <v>2139</v>
          </cell>
          <cell r="D2147">
            <v>1995</v>
          </cell>
          <cell r="E2147" t="str">
            <v>POWERSTREAM INC.</v>
          </cell>
          <cell r="F2147">
            <v>151028390</v>
          </cell>
        </row>
        <row r="2148">
          <cell r="C2148">
            <v>2140</v>
          </cell>
          <cell r="D2148">
            <v>1995</v>
          </cell>
          <cell r="E2148" t="str">
            <v>POWERSTREAM INC.</v>
          </cell>
          <cell r="F2148">
            <v>166734139</v>
          </cell>
        </row>
        <row r="2149">
          <cell r="C2149">
            <v>2141</v>
          </cell>
          <cell r="D2149">
            <v>1995</v>
          </cell>
          <cell r="E2149" t="str">
            <v>POWERSTREAM INC.</v>
          </cell>
          <cell r="F2149">
            <v>113623243</v>
          </cell>
        </row>
        <row r="2150">
          <cell r="C2150">
            <v>2142</v>
          </cell>
          <cell r="D2150">
            <v>1995</v>
          </cell>
          <cell r="E2150" t="str">
            <v>RIDEAU ST. LAWRENCE DISTRIBUTION INC.</v>
          </cell>
          <cell r="F2150">
            <v>1539973</v>
          </cell>
        </row>
        <row r="2151">
          <cell r="C2151">
            <v>2143</v>
          </cell>
          <cell r="D2151">
            <v>1995</v>
          </cell>
          <cell r="E2151" t="str">
            <v>VERIDIAN CONNECTIONS INC.</v>
          </cell>
          <cell r="F2151">
            <v>25181305</v>
          </cell>
        </row>
        <row r="2152">
          <cell r="C2152">
            <v>2144</v>
          </cell>
          <cell r="D2152">
            <v>1995</v>
          </cell>
          <cell r="E2152" t="str">
            <v>VERIDIAN CONNECTIONS INC.</v>
          </cell>
          <cell r="F2152">
            <v>19826813</v>
          </cell>
        </row>
        <row r="2153">
          <cell r="C2153">
            <v>2145</v>
          </cell>
          <cell r="D2153">
            <v>1995</v>
          </cell>
          <cell r="E2153" t="str">
            <v>VERIDIAN CONNECTIONS INC.</v>
          </cell>
          <cell r="F2153">
            <v>4025188</v>
          </cell>
        </row>
        <row r="2154">
          <cell r="C2154">
            <v>2146</v>
          </cell>
          <cell r="D2154">
            <v>1995</v>
          </cell>
          <cell r="E2154" t="str">
            <v>VERIDIAN CONNECTIONS INC.</v>
          </cell>
          <cell r="F2154">
            <v>51171875</v>
          </cell>
        </row>
        <row r="2155">
          <cell r="C2155">
            <v>2147</v>
          </cell>
          <cell r="D2155">
            <v>1995</v>
          </cell>
          <cell r="E2155" t="str">
            <v>VERIDIAN CONNECTIONS INC.</v>
          </cell>
          <cell r="F2155">
            <v>8652165</v>
          </cell>
        </row>
        <row r="2156">
          <cell r="C2156">
            <v>2148</v>
          </cell>
          <cell r="D2156">
            <v>1995</v>
          </cell>
          <cell r="E2156" t="str">
            <v>VERIDIAN CONNECTIONS INC.</v>
          </cell>
          <cell r="F2156">
            <v>3044291</v>
          </cell>
        </row>
        <row r="2157">
          <cell r="C2157">
            <v>2149</v>
          </cell>
          <cell r="D2157">
            <v>1995</v>
          </cell>
          <cell r="E2157" t="str">
            <v>VERIDIAN CONNECTIONS INC.</v>
          </cell>
          <cell r="F2157">
            <v>1964425</v>
          </cell>
        </row>
        <row r="2158">
          <cell r="C2158">
            <v>2150</v>
          </cell>
          <cell r="D2158">
            <v>1995</v>
          </cell>
          <cell r="E2158" t="str">
            <v>WELLINGTON NORTH POWER INC.</v>
          </cell>
          <cell r="F2158">
            <v>121207</v>
          </cell>
        </row>
        <row r="2159">
          <cell r="C2159">
            <v>2151</v>
          </cell>
          <cell r="D2159">
            <v>1995</v>
          </cell>
          <cell r="E2159" t="str">
            <v>WESTARIO POWER INC.</v>
          </cell>
          <cell r="F2159">
            <v>4209660</v>
          </cell>
        </row>
        <row r="2160">
          <cell r="C2160">
            <v>2152</v>
          </cell>
          <cell r="D2160">
            <v>1995</v>
          </cell>
          <cell r="E2160" t="str">
            <v>WESTARIO POWER INC.</v>
          </cell>
          <cell r="F2160">
            <v>5441924</v>
          </cell>
        </row>
        <row r="2161">
          <cell r="C2161">
            <v>2153</v>
          </cell>
          <cell r="D2161">
            <v>1995</v>
          </cell>
          <cell r="E2161" t="str">
            <v>WESTARIO POWER INC.</v>
          </cell>
          <cell r="F2161">
            <v>3445136</v>
          </cell>
        </row>
        <row r="2162">
          <cell r="C2162">
            <v>2154</v>
          </cell>
          <cell r="D2162">
            <v>1995</v>
          </cell>
          <cell r="E2162" t="str">
            <v>WESTARIO POWER INC.</v>
          </cell>
          <cell r="F2162">
            <v>2768895</v>
          </cell>
        </row>
        <row r="2163">
          <cell r="C2163">
            <v>2155</v>
          </cell>
          <cell r="D2163">
            <v>1995</v>
          </cell>
          <cell r="E2163" t="str">
            <v>VERIDIAN CONNECTIONS INC.</v>
          </cell>
          <cell r="F2163">
            <v>47814235</v>
          </cell>
        </row>
        <row r="2164">
          <cell r="C2164">
            <v>2156</v>
          </cell>
          <cell r="D2164">
            <v>1995</v>
          </cell>
          <cell r="E2164" t="str">
            <v>ANCASTER HYDRO-ELECTRIC COMMISSION</v>
          </cell>
          <cell r="F2164">
            <v>3200854</v>
          </cell>
        </row>
        <row r="2165">
          <cell r="C2165">
            <v>2157</v>
          </cell>
          <cell r="D2165">
            <v>1995</v>
          </cell>
          <cell r="E2165" t="str">
            <v>ATIKOKAN HYDRO INC.</v>
          </cell>
          <cell r="F2165">
            <v>4622468</v>
          </cell>
        </row>
        <row r="2166">
          <cell r="C2166">
            <v>2158</v>
          </cell>
          <cell r="D2166">
            <v>1995</v>
          </cell>
          <cell r="E2166" t="str">
            <v>AURORA HYDRO CONNECTIONS LIMITED</v>
          </cell>
          <cell r="F2166">
            <v>29805543</v>
          </cell>
        </row>
        <row r="2167">
          <cell r="C2167">
            <v>2159</v>
          </cell>
          <cell r="D2167">
            <v>1995</v>
          </cell>
          <cell r="E2167" t="str">
            <v>AYLMER PUBLIC UTILITIES COMMISSION</v>
          </cell>
          <cell r="F2167">
            <v>3239635</v>
          </cell>
        </row>
        <row r="2168">
          <cell r="C2168">
            <v>2160</v>
          </cell>
          <cell r="D2168">
            <v>1995</v>
          </cell>
          <cell r="E2168" t="str">
            <v>BLUE MOUNTAINS HYDRO SERVICES COMPANY INC.</v>
          </cell>
          <cell r="F2168">
            <v>1815066</v>
          </cell>
        </row>
        <row r="2169">
          <cell r="C2169">
            <v>2161</v>
          </cell>
          <cell r="D2169">
            <v>1995</v>
          </cell>
          <cell r="E2169" t="str">
            <v>BOARD OF LIGHT &amp; HEAT COMM. OF THE CITY OF GUELPH</v>
          </cell>
          <cell r="F2169">
            <v>85502768</v>
          </cell>
        </row>
        <row r="2170">
          <cell r="C2170">
            <v>2162</v>
          </cell>
          <cell r="D2170">
            <v>1995</v>
          </cell>
          <cell r="E2170" t="str">
            <v>BRADFORD WEST GWILLIMBURY PUBLIC UTILITIES COMMISSION</v>
          </cell>
          <cell r="F2170">
            <v>7763097</v>
          </cell>
        </row>
        <row r="2171">
          <cell r="C2171">
            <v>2163</v>
          </cell>
          <cell r="D2171">
            <v>1995</v>
          </cell>
          <cell r="E2171" t="str">
            <v>BROCK HYDRO-ELECTRIC COMMISSION</v>
          </cell>
          <cell r="F2171">
            <v>2471803</v>
          </cell>
        </row>
        <row r="2172">
          <cell r="C2172">
            <v>2164</v>
          </cell>
          <cell r="D2172">
            <v>1995</v>
          </cell>
          <cell r="E2172" t="str">
            <v>BURLINGTON HYDRO INC.</v>
          </cell>
          <cell r="F2172">
            <v>189697420</v>
          </cell>
        </row>
        <row r="2173">
          <cell r="C2173">
            <v>2165</v>
          </cell>
          <cell r="D2173">
            <v>1995</v>
          </cell>
          <cell r="E2173" t="str">
            <v>CAMBRIDGE AND NORTH DUMFRIES HYDRO INC.</v>
          </cell>
          <cell r="F2173">
            <v>133985326</v>
          </cell>
        </row>
        <row r="2174">
          <cell r="C2174">
            <v>2166</v>
          </cell>
          <cell r="D2174">
            <v>1995</v>
          </cell>
          <cell r="E2174" t="str">
            <v>CHAPLEAU PUBLIC UTILITIES CORPORATION</v>
          </cell>
          <cell r="F2174">
            <v>3478636</v>
          </cell>
        </row>
        <row r="2175">
          <cell r="C2175">
            <v>2167</v>
          </cell>
          <cell r="D2175">
            <v>1995</v>
          </cell>
          <cell r="E2175" t="str">
            <v>CLEARVIEW HYDRO ELECTRIC COMMISSION</v>
          </cell>
          <cell r="F2175">
            <v>2635572</v>
          </cell>
        </row>
        <row r="2176">
          <cell r="C2176">
            <v>2168</v>
          </cell>
          <cell r="D2176">
            <v>1995</v>
          </cell>
          <cell r="E2176" t="str">
            <v>CLINTON POWER CORPORATION</v>
          </cell>
          <cell r="F2176">
            <v>3753018</v>
          </cell>
        </row>
        <row r="2177">
          <cell r="C2177">
            <v>2169</v>
          </cell>
          <cell r="D2177">
            <v>1995</v>
          </cell>
          <cell r="E2177" t="str">
            <v>COCHRANE POWER CORPORATION</v>
          </cell>
          <cell r="F2177">
            <v>3069729</v>
          </cell>
        </row>
        <row r="2178">
          <cell r="C2178">
            <v>2170</v>
          </cell>
          <cell r="D2178">
            <v>1995</v>
          </cell>
          <cell r="E2178" t="str">
            <v>COTTAM HYDRO-ELECTRIC SYSTEM</v>
          </cell>
          <cell r="F2178">
            <v>902480</v>
          </cell>
        </row>
        <row r="2179">
          <cell r="C2179">
            <v>2171</v>
          </cell>
          <cell r="D2179">
            <v>1995</v>
          </cell>
          <cell r="E2179" t="str">
            <v>CHATHAM-KENT HYDRO INC.</v>
          </cell>
          <cell r="F2179">
            <v>1366335</v>
          </cell>
        </row>
        <row r="2180">
          <cell r="C2180">
            <v>2172</v>
          </cell>
          <cell r="D2180">
            <v>1995</v>
          </cell>
          <cell r="E2180" t="str">
            <v>NA</v>
          </cell>
          <cell r="F2180">
            <v>555741</v>
          </cell>
        </row>
        <row r="2181">
          <cell r="C2181">
            <v>2173</v>
          </cell>
          <cell r="D2181">
            <v>1995</v>
          </cell>
          <cell r="E2181" t="str">
            <v>ELMWOOD HYDRO-ELECTRIC SYSTEM</v>
          </cell>
          <cell r="F2181">
            <v>106034</v>
          </cell>
        </row>
        <row r="2182">
          <cell r="C2182">
            <v>2174</v>
          </cell>
          <cell r="D2182">
            <v>1995</v>
          </cell>
          <cell r="E2182" t="str">
            <v>ER-2000-0063</v>
          </cell>
          <cell r="F2182">
            <v>28129348</v>
          </cell>
        </row>
        <row r="2183">
          <cell r="C2183">
            <v>2175</v>
          </cell>
          <cell r="D2183">
            <v>1995</v>
          </cell>
          <cell r="E2183" t="str">
            <v>ESSEX HYDRO-ELECTRIC COMMISSION</v>
          </cell>
          <cell r="F2183">
            <v>3276870</v>
          </cell>
        </row>
        <row r="2184">
          <cell r="C2184">
            <v>2176</v>
          </cell>
          <cell r="D2184">
            <v>1995</v>
          </cell>
          <cell r="E2184" t="str">
            <v>FORT FRANCES POWER CORPORATION</v>
          </cell>
          <cell r="F2184">
            <v>14555074</v>
          </cell>
        </row>
        <row r="2185">
          <cell r="C2185">
            <v>2177</v>
          </cell>
          <cell r="D2185">
            <v>1995</v>
          </cell>
          <cell r="E2185" t="str">
            <v>GRAND VALLEY ENERGY INC.</v>
          </cell>
          <cell r="F2185">
            <v>1771918</v>
          </cell>
        </row>
        <row r="2186">
          <cell r="C2186">
            <v>2178</v>
          </cell>
          <cell r="D2186">
            <v>1995</v>
          </cell>
          <cell r="E2186" t="str">
            <v>GRAVENHURST HYDRO ELECTRIC INC.</v>
          </cell>
          <cell r="F2186">
            <v>4025188</v>
          </cell>
        </row>
        <row r="2187">
          <cell r="C2187">
            <v>2179</v>
          </cell>
          <cell r="D2187">
            <v>1995</v>
          </cell>
          <cell r="E2187" t="str">
            <v>GRIMSBY POWER INCORPORATED</v>
          </cell>
          <cell r="F2187">
            <v>22535994</v>
          </cell>
        </row>
        <row r="2188">
          <cell r="C2188">
            <v>2180</v>
          </cell>
          <cell r="D2188">
            <v>1995</v>
          </cell>
          <cell r="E2188" t="str">
            <v>GUELPH/ERAMOSA HYDRO-ELECTRIC COMMISSION</v>
          </cell>
          <cell r="F2188">
            <v>2055824</v>
          </cell>
        </row>
        <row r="2189">
          <cell r="C2189">
            <v>2181</v>
          </cell>
          <cell r="D2189">
            <v>1995</v>
          </cell>
          <cell r="E2189" t="str">
            <v>HALDIMAND HYDRO-ELECTRIC COMMISSION</v>
          </cell>
          <cell r="F2189">
            <v>4576432</v>
          </cell>
        </row>
        <row r="2190">
          <cell r="C2190">
            <v>2182</v>
          </cell>
          <cell r="D2190">
            <v>1995</v>
          </cell>
          <cell r="E2190" t="str">
            <v>HALTON HILLS HYDRO INC.</v>
          </cell>
          <cell r="F2190">
            <v>53445702</v>
          </cell>
        </row>
        <row r="2191">
          <cell r="C2191">
            <v>2183</v>
          </cell>
          <cell r="D2191">
            <v>1995</v>
          </cell>
          <cell r="E2191" t="str">
            <v>HORIZON UTILITIES CORPORATION</v>
          </cell>
          <cell r="F2191">
            <v>184840732</v>
          </cell>
        </row>
        <row r="2192">
          <cell r="C2192">
            <v>2184</v>
          </cell>
          <cell r="D2192">
            <v>1995</v>
          </cell>
          <cell r="E2192" t="str">
            <v>HEARST POWER DISTRIBUTION COMPANY LIMITED</v>
          </cell>
          <cell r="F2192">
            <v>4872934</v>
          </cell>
        </row>
        <row r="2193">
          <cell r="C2193">
            <v>2185</v>
          </cell>
          <cell r="D2193">
            <v>1995</v>
          </cell>
          <cell r="E2193" t="str">
            <v>ESSEX POWERLINES CORPORATION</v>
          </cell>
          <cell r="F2193">
            <v>8750684</v>
          </cell>
        </row>
        <row r="2194">
          <cell r="C2194">
            <v>2186</v>
          </cell>
          <cell r="D2194">
            <v>1995</v>
          </cell>
          <cell r="E2194" t="str">
            <v>HYDRO HAWKESBURY INC.</v>
          </cell>
          <cell r="F2194">
            <v>4432108</v>
          </cell>
        </row>
        <row r="2195">
          <cell r="C2195">
            <v>2187</v>
          </cell>
          <cell r="D2195">
            <v>1995</v>
          </cell>
          <cell r="E2195" t="str">
            <v>HYDRO ONE BRAMPTON NETWORKS INC.</v>
          </cell>
          <cell r="F2195">
            <v>444494222</v>
          </cell>
        </row>
        <row r="2196">
          <cell r="C2196">
            <v>2188</v>
          </cell>
          <cell r="D2196">
            <v>1995</v>
          </cell>
          <cell r="E2196" t="str">
            <v>HYDRO OTTAWA LIMITED</v>
          </cell>
          <cell r="F2196">
            <v>255809174</v>
          </cell>
        </row>
        <row r="2197">
          <cell r="C2197">
            <v>2189</v>
          </cell>
          <cell r="D2197">
            <v>1995</v>
          </cell>
          <cell r="E2197" t="str">
            <v>HYDRO VAUGHAN DISTRIBUTION INC.</v>
          </cell>
          <cell r="F2197">
            <v>151028390</v>
          </cell>
        </row>
        <row r="2198">
          <cell r="C2198">
            <v>2190</v>
          </cell>
          <cell r="D2198">
            <v>1995</v>
          </cell>
          <cell r="E2198" t="str">
            <v>ESSEX POWERLINES CORPORATION</v>
          </cell>
          <cell r="F2198">
            <v>4947231</v>
          </cell>
        </row>
        <row r="2199">
          <cell r="C2199">
            <v>2191</v>
          </cell>
          <cell r="D2199">
            <v>1995</v>
          </cell>
          <cell r="E2199" t="str">
            <v>HYDRO-ELECTRIC COMMISSION OF SOUTH DUMFRIES</v>
          </cell>
          <cell r="F2199">
            <v>1597866</v>
          </cell>
        </row>
        <row r="2200">
          <cell r="C2200">
            <v>2192</v>
          </cell>
          <cell r="D2200">
            <v>1995</v>
          </cell>
          <cell r="E2200" t="str">
            <v>BRANTFORD POWER INC.</v>
          </cell>
          <cell r="F2200">
            <v>56976374</v>
          </cell>
        </row>
        <row r="2201">
          <cell r="C2201">
            <v>2193</v>
          </cell>
          <cell r="D2201">
            <v>1995</v>
          </cell>
          <cell r="E2201" t="str">
            <v>OTTAWA RIVER POWER CORPORATION</v>
          </cell>
          <cell r="F2201">
            <v>10556927</v>
          </cell>
        </row>
        <row r="2202">
          <cell r="C2202">
            <v>2194</v>
          </cell>
          <cell r="D2202">
            <v>1995</v>
          </cell>
          <cell r="E2202" t="str">
            <v>BLUEWATER POWER DISTRIBUTION CORPORATION</v>
          </cell>
          <cell r="F2202">
            <v>32458912</v>
          </cell>
        </row>
        <row r="2203">
          <cell r="C2203">
            <v>2195</v>
          </cell>
          <cell r="D2203">
            <v>1995</v>
          </cell>
          <cell r="E2203" t="str">
            <v>TORONTO HYDRO-ELECTRIC SYSTEM LIMITED</v>
          </cell>
          <cell r="F2203">
            <v>47140827</v>
          </cell>
        </row>
        <row r="2204">
          <cell r="C2204">
            <v>2196</v>
          </cell>
          <cell r="D2204">
            <v>1995</v>
          </cell>
          <cell r="E2204" t="str">
            <v>TORONTO HYDRO-ELECTRIC SYSTEM LIMITED</v>
          </cell>
          <cell r="F2204">
            <v>210402189</v>
          </cell>
        </row>
        <row r="2205">
          <cell r="C2205">
            <v>2197</v>
          </cell>
          <cell r="D2205">
            <v>1995</v>
          </cell>
          <cell r="E2205" t="str">
            <v>TORONTO HYDRO-ELECTRIC SYSTEM LIMITED</v>
          </cell>
          <cell r="F2205">
            <v>467171938</v>
          </cell>
        </row>
        <row r="2206">
          <cell r="C2206">
            <v>2198</v>
          </cell>
          <cell r="D2206">
            <v>1995</v>
          </cell>
          <cell r="E2206" t="str">
            <v>TORONTO HYDRO-ELECTRIC SYSTEM LIMITED</v>
          </cell>
          <cell r="F2206">
            <v>329053970</v>
          </cell>
        </row>
        <row r="2207">
          <cell r="C2207">
            <v>2199</v>
          </cell>
          <cell r="D2207">
            <v>1995</v>
          </cell>
          <cell r="E2207" t="str">
            <v>TORONTO HYDRO-ELECTRIC SYSTEM LIMITED</v>
          </cell>
          <cell r="F2207">
            <v>785917763</v>
          </cell>
        </row>
        <row r="2208">
          <cell r="C2208">
            <v>2200</v>
          </cell>
          <cell r="D2208">
            <v>1995</v>
          </cell>
          <cell r="E2208" t="str">
            <v>TORONTO HYDRO-ELECTRIC SYSTEM LIMITED</v>
          </cell>
          <cell r="F2208">
            <v>41283557</v>
          </cell>
        </row>
        <row r="2209">
          <cell r="C2209">
            <v>2201</v>
          </cell>
          <cell r="D2209">
            <v>1995</v>
          </cell>
          <cell r="E2209" t="str">
            <v>CHATHAM-KENT HYDRO INC.</v>
          </cell>
          <cell r="F2209">
            <v>257964</v>
          </cell>
        </row>
        <row r="2210">
          <cell r="C2210">
            <v>2202</v>
          </cell>
          <cell r="D2210">
            <v>1995</v>
          </cell>
          <cell r="E2210" t="str">
            <v>LAKELAND POWER DISTRIBUTION LTD.</v>
          </cell>
          <cell r="F2210">
            <v>4368539</v>
          </cell>
        </row>
        <row r="2211">
          <cell r="C2211">
            <v>2203</v>
          </cell>
          <cell r="D2211">
            <v>1995</v>
          </cell>
          <cell r="E2211" t="str">
            <v>HYDRO-ELECTRIC COMMISSION OF THE TOWN OF CACHE BAY</v>
          </cell>
          <cell r="F2211">
            <v>332719</v>
          </cell>
        </row>
        <row r="2212">
          <cell r="C2212">
            <v>2204</v>
          </cell>
          <cell r="D2212">
            <v>1995</v>
          </cell>
          <cell r="E2212" t="str">
            <v>HYDRO-ELECTRIC COMMISSION OF THE TOWN OF HARRISTON</v>
          </cell>
          <cell r="F2212">
            <v>2675508</v>
          </cell>
        </row>
        <row r="2213">
          <cell r="C2213">
            <v>2205</v>
          </cell>
          <cell r="D2213">
            <v>1995</v>
          </cell>
          <cell r="E2213" t="str">
            <v>HYDRO-ELECTRIC COMMISSION OF THE TOWN OF HARROW</v>
          </cell>
          <cell r="F2213">
            <v>1666661</v>
          </cell>
        </row>
        <row r="2214">
          <cell r="C2214">
            <v>2206</v>
          </cell>
          <cell r="D2214">
            <v>1995</v>
          </cell>
          <cell r="E2214" t="str">
            <v>ESSEX POWERLINES CORPORATION</v>
          </cell>
          <cell r="F2214">
            <v>9805678</v>
          </cell>
        </row>
        <row r="2215">
          <cell r="C2215">
            <v>2207</v>
          </cell>
          <cell r="D2215">
            <v>1995</v>
          </cell>
          <cell r="E2215" t="str">
            <v>HYDRO-ELECTRIC COMMISSION OF THE TOWN OF PORT ELGIN</v>
          </cell>
          <cell r="F2215">
            <v>6027033</v>
          </cell>
        </row>
        <row r="2216">
          <cell r="C2216">
            <v>2208</v>
          </cell>
          <cell r="D2216">
            <v>1995</v>
          </cell>
          <cell r="E2216" t="str">
            <v>HYDRO-ELECTRIC COMMISSION OF THE TOWN OF STURGEON FALLS</v>
          </cell>
          <cell r="F2216">
            <v>3164285</v>
          </cell>
        </row>
        <row r="2217">
          <cell r="C2217">
            <v>2209</v>
          </cell>
          <cell r="D2217">
            <v>1995</v>
          </cell>
          <cell r="E2217" t="str">
            <v>HYDRO-ELECTRIC COMMISSION OF THE TOWN OF VANKLEEK HILL</v>
          </cell>
          <cell r="F2217">
            <v>1268830</v>
          </cell>
        </row>
        <row r="2218">
          <cell r="C2218">
            <v>2210</v>
          </cell>
          <cell r="D2218">
            <v>1995</v>
          </cell>
          <cell r="E2218" t="str">
            <v>CHATHAM-KENT HYDRO INC.</v>
          </cell>
          <cell r="F2218">
            <v>8657711</v>
          </cell>
        </row>
        <row r="2219">
          <cell r="C2219">
            <v>2211</v>
          </cell>
          <cell r="D2219">
            <v>1995</v>
          </cell>
          <cell r="E2219" t="str">
            <v>WASAGA DISTRIBUTION INC.</v>
          </cell>
          <cell r="F2219">
            <v>9636274</v>
          </cell>
        </row>
        <row r="2220">
          <cell r="C2220">
            <v>2212</v>
          </cell>
          <cell r="D2220">
            <v>1995</v>
          </cell>
          <cell r="E2220" t="str">
            <v>ESPANOLA REGIONAL HYDRO DISTRIBUTION CORPORATION</v>
          </cell>
          <cell r="F2220">
            <v>276789</v>
          </cell>
        </row>
        <row r="2221">
          <cell r="C2221">
            <v>2213</v>
          </cell>
          <cell r="D2221">
            <v>1995</v>
          </cell>
          <cell r="E2221" t="str">
            <v>HYDRO-ELECTRIC COMMISSION OF THE TOWN OF WIARTON</v>
          </cell>
          <cell r="F2221">
            <v>1894977</v>
          </cell>
        </row>
        <row r="2222">
          <cell r="C2222">
            <v>2214</v>
          </cell>
          <cell r="D2222">
            <v>1995</v>
          </cell>
          <cell r="E2222" t="str">
            <v>BRANT COUNTY POWER INC.</v>
          </cell>
          <cell r="F2222">
            <v>5422180</v>
          </cell>
        </row>
        <row r="2223">
          <cell r="C2223">
            <v>2215</v>
          </cell>
          <cell r="D2223">
            <v>1995</v>
          </cell>
          <cell r="E2223" t="str">
            <v>BRANT COUNTY POWER INC.</v>
          </cell>
          <cell r="F2223">
            <v>1042065</v>
          </cell>
        </row>
        <row r="2224">
          <cell r="C2224">
            <v>2216</v>
          </cell>
          <cell r="D2224">
            <v>1995</v>
          </cell>
          <cell r="E2224" t="str">
            <v>HYDRO-ELECTRIC COMMISSION OF THE VILLAGE OF ALFRED</v>
          </cell>
          <cell r="F2224">
            <v>478304</v>
          </cell>
        </row>
        <row r="2225">
          <cell r="C2225">
            <v>2217</v>
          </cell>
          <cell r="D2225">
            <v>1995</v>
          </cell>
          <cell r="E2225" t="str">
            <v>HYDRO-ELECTRIC COMMISSION OF THE VILLAGE OF CLIFFORD</v>
          </cell>
          <cell r="F2225">
            <v>344263</v>
          </cell>
        </row>
        <row r="2226">
          <cell r="C2226">
            <v>2218</v>
          </cell>
          <cell r="D2226">
            <v>1995</v>
          </cell>
          <cell r="E2226" t="str">
            <v>CENTRE WELLINGTON HYDRO LTD.</v>
          </cell>
          <cell r="F2226">
            <v>1818722</v>
          </cell>
        </row>
        <row r="2227">
          <cell r="C2227">
            <v>2219</v>
          </cell>
          <cell r="D2227">
            <v>1995</v>
          </cell>
          <cell r="E2227" t="str">
            <v>HYDRO-ELECTRIC COMMISSION OF THE VILLAGE OF FINCH</v>
          </cell>
          <cell r="F2227">
            <v>233301</v>
          </cell>
        </row>
        <row r="2228">
          <cell r="C2228">
            <v>2220</v>
          </cell>
          <cell r="D2228">
            <v>1995</v>
          </cell>
          <cell r="E2228" t="str">
            <v>HYDRO-ELECTRIC COMMISSION OF THE VILLAGE OF FRANKFORD</v>
          </cell>
          <cell r="F2228">
            <v>1330187</v>
          </cell>
        </row>
        <row r="2229">
          <cell r="C2229">
            <v>2221</v>
          </cell>
          <cell r="D2229">
            <v>1995</v>
          </cell>
          <cell r="E2229" t="str">
            <v>HYDRO-ELECTRIC COMMISSION OF THE VILLAGE OF L'ORIGNAL</v>
          </cell>
          <cell r="F2229">
            <v>1130586</v>
          </cell>
        </row>
        <row r="2230">
          <cell r="C2230">
            <v>2222</v>
          </cell>
          <cell r="D2230">
            <v>1995</v>
          </cell>
          <cell r="E2230" t="str">
            <v>HYDRO-ELECTRIC COMMISSION OF THE VILLAGE OF LUCAN</v>
          </cell>
          <cell r="F2230">
            <v>932526</v>
          </cell>
        </row>
        <row r="2231">
          <cell r="C2231">
            <v>2223</v>
          </cell>
          <cell r="D2231">
            <v>1995</v>
          </cell>
          <cell r="E2231" t="str">
            <v>RIDEAU ST. LAWRENCE DISTRIBUTION INC.</v>
          </cell>
          <cell r="F2231">
            <v>1755875</v>
          </cell>
        </row>
        <row r="2232">
          <cell r="C2232">
            <v>2224</v>
          </cell>
          <cell r="D2232">
            <v>1995</v>
          </cell>
          <cell r="E2232" t="str">
            <v>HYDRO-ELECTRIC COMMISSION OF THE VILLAGE OF NEUSTADT</v>
          </cell>
          <cell r="F2232">
            <v>252867</v>
          </cell>
        </row>
        <row r="2233">
          <cell r="C2233">
            <v>2225</v>
          </cell>
          <cell r="D2233">
            <v>1995</v>
          </cell>
          <cell r="E2233" t="str">
            <v>HYDRO-ELECTRIC COMMISSION OF THE VILLAGE OF PAISLEY</v>
          </cell>
          <cell r="F2233">
            <v>892072</v>
          </cell>
        </row>
        <row r="2234">
          <cell r="C2234">
            <v>2226</v>
          </cell>
          <cell r="D2234">
            <v>1995</v>
          </cell>
          <cell r="E2234" t="str">
            <v>HYDRO-ELECTRIC COMMISSION OF THE VILLAGE OF PLANTAGENET</v>
          </cell>
          <cell r="F2234">
            <v>493162</v>
          </cell>
        </row>
        <row r="2235">
          <cell r="C2235">
            <v>2227</v>
          </cell>
          <cell r="D2235">
            <v>1995</v>
          </cell>
          <cell r="E2235" t="str">
            <v>HYDRO-ELECTRIC COMMISSION OF THE VILLAGE OF ST. CLAIR BEACH</v>
          </cell>
          <cell r="F2235">
            <v>2120767</v>
          </cell>
        </row>
        <row r="2236">
          <cell r="C2236">
            <v>2228</v>
          </cell>
          <cell r="D2236">
            <v>1995</v>
          </cell>
          <cell r="E2236" t="str">
            <v>INNISFIL HYDRO DISTRIBUTION SYSTEMS LIMITED</v>
          </cell>
          <cell r="F2236">
            <v>36861102</v>
          </cell>
        </row>
        <row r="2237">
          <cell r="C2237">
            <v>2229</v>
          </cell>
          <cell r="D2237">
            <v>1995</v>
          </cell>
          <cell r="E2237" t="str">
            <v>KENORA HYDRO ELECTRIC CORPORATION LTD.</v>
          </cell>
          <cell r="F2237">
            <v>14036394</v>
          </cell>
        </row>
        <row r="2238">
          <cell r="C2238">
            <v>2230</v>
          </cell>
          <cell r="D2238">
            <v>1995</v>
          </cell>
          <cell r="E2238" t="str">
            <v>KINGSTON HYDRO CORPORATION</v>
          </cell>
          <cell r="F2238">
            <v>84388044</v>
          </cell>
        </row>
        <row r="2239">
          <cell r="C2239">
            <v>2231</v>
          </cell>
          <cell r="D2239">
            <v>1995</v>
          </cell>
          <cell r="E2239" t="str">
            <v>KINGSVILLE PUBLIC UTILITY COMMISSION</v>
          </cell>
          <cell r="F2239">
            <v>3473741</v>
          </cell>
        </row>
        <row r="2240">
          <cell r="C2240">
            <v>2232</v>
          </cell>
          <cell r="D2240">
            <v>1995</v>
          </cell>
          <cell r="E2240" t="str">
            <v>KITCHENER-WILMOT HYDRO INC.</v>
          </cell>
          <cell r="F2240">
            <v>303908476</v>
          </cell>
        </row>
        <row r="2241">
          <cell r="C2241">
            <v>2233</v>
          </cell>
          <cell r="D2241">
            <v>1995</v>
          </cell>
          <cell r="E2241" t="str">
            <v>LAKESHORE TOWNSHIP HEC</v>
          </cell>
          <cell r="F2241">
            <v>2830404</v>
          </cell>
        </row>
        <row r="2242">
          <cell r="C2242">
            <v>2234</v>
          </cell>
          <cell r="D2242">
            <v>1995</v>
          </cell>
          <cell r="E2242" t="str">
            <v>LINCOLN HYDRO-ELECTRIC COMMISSION</v>
          </cell>
          <cell r="F2242">
            <v>4150550</v>
          </cell>
        </row>
        <row r="2243">
          <cell r="C2243">
            <v>2235</v>
          </cell>
          <cell r="D2243">
            <v>1995</v>
          </cell>
          <cell r="E2243" t="str">
            <v>LONDON HYDRO UTILITIES SERVICES INC.</v>
          </cell>
          <cell r="F2243">
            <v>194006722</v>
          </cell>
        </row>
        <row r="2244">
          <cell r="C2244">
            <v>2236</v>
          </cell>
          <cell r="D2244">
            <v>1995</v>
          </cell>
          <cell r="E2244" t="str">
            <v>MARKHAM HYDRO DISTRIBUTION INC.</v>
          </cell>
          <cell r="F2244">
            <v>166734139</v>
          </cell>
        </row>
        <row r="2245">
          <cell r="C2245">
            <v>2237</v>
          </cell>
          <cell r="D2245">
            <v>1995</v>
          </cell>
          <cell r="E2245" t="str">
            <v>MARTINTOWN HYDRO SYSTEM</v>
          </cell>
          <cell r="F2245">
            <v>100119</v>
          </cell>
        </row>
        <row r="2246">
          <cell r="C2246">
            <v>2238</v>
          </cell>
          <cell r="D2246">
            <v>1995</v>
          </cell>
          <cell r="E2246" t="str">
            <v>MIDLAND POWER UTILITY CORPORATION</v>
          </cell>
          <cell r="F2246">
            <v>16726622</v>
          </cell>
        </row>
        <row r="2247">
          <cell r="C2247">
            <v>2239</v>
          </cell>
          <cell r="D2247">
            <v>1995</v>
          </cell>
          <cell r="E2247" t="str">
            <v>MILDMAY HYDRO-ELECTRIC COMMISSION</v>
          </cell>
          <cell r="F2247">
            <v>596345</v>
          </cell>
        </row>
        <row r="2248">
          <cell r="C2248">
            <v>2240</v>
          </cell>
          <cell r="D2248">
            <v>1995</v>
          </cell>
          <cell r="E2248" t="str">
            <v>MILTON HYDRO DISTRIBUTION INC.</v>
          </cell>
          <cell r="F2248">
            <v>70419740</v>
          </cell>
        </row>
        <row r="2249">
          <cell r="C2249">
            <v>2241</v>
          </cell>
          <cell r="D2249">
            <v>1995</v>
          </cell>
          <cell r="E2249" t="str">
            <v>NEPEAN HYDRO ELECTRIC COMMISSION</v>
          </cell>
          <cell r="F2249">
            <v>73137016</v>
          </cell>
        </row>
        <row r="2250">
          <cell r="C2250">
            <v>2242</v>
          </cell>
          <cell r="D2250">
            <v>1995</v>
          </cell>
          <cell r="E2250" t="str">
            <v>NA</v>
          </cell>
          <cell r="F2250">
            <v>129878</v>
          </cell>
        </row>
        <row r="2251">
          <cell r="C2251">
            <v>2243</v>
          </cell>
          <cell r="D2251">
            <v>1995</v>
          </cell>
          <cell r="E2251" t="str">
            <v>NEWMARKET HYDRO LTD.</v>
          </cell>
          <cell r="F2251">
            <v>48770777</v>
          </cell>
        </row>
        <row r="2252">
          <cell r="C2252">
            <v>2244</v>
          </cell>
          <cell r="D2252">
            <v>1995</v>
          </cell>
          <cell r="E2252" t="str">
            <v>NIAGARA FALLS HYDRO INC.</v>
          </cell>
          <cell r="F2252">
            <v>120121530</v>
          </cell>
        </row>
        <row r="2253">
          <cell r="C2253">
            <v>2245</v>
          </cell>
          <cell r="D2253">
            <v>1995</v>
          </cell>
          <cell r="E2253" t="str">
            <v>NIAGARA-ON-THE-LAKE HYDRO INC.</v>
          </cell>
          <cell r="F2253">
            <v>43155489</v>
          </cell>
        </row>
        <row r="2254">
          <cell r="C2254">
            <v>2246</v>
          </cell>
          <cell r="D2254">
            <v>1995</v>
          </cell>
          <cell r="E2254" t="str">
            <v>NORFOLK POWER DISTRIBUTION INC.</v>
          </cell>
          <cell r="F2254">
            <v>392789</v>
          </cell>
        </row>
        <row r="2255">
          <cell r="C2255">
            <v>2247</v>
          </cell>
          <cell r="D2255">
            <v>1995</v>
          </cell>
          <cell r="E2255" t="str">
            <v>NORTH BAY HYDRO DISTRIBUTION LIMITED</v>
          </cell>
          <cell r="F2255">
            <v>115715199</v>
          </cell>
        </row>
        <row r="2256">
          <cell r="C2256">
            <v>2248</v>
          </cell>
          <cell r="D2256">
            <v>1995</v>
          </cell>
          <cell r="E2256" t="str">
            <v>OAKVILLE HYDRO ELECTRICITY DISTRIBUTION INC.</v>
          </cell>
          <cell r="F2256">
            <v>119443610</v>
          </cell>
        </row>
        <row r="2257">
          <cell r="C2257">
            <v>2249</v>
          </cell>
          <cell r="D2257">
            <v>1995</v>
          </cell>
          <cell r="E2257" t="str">
            <v>ORANGEVILLE HYDRO LIMITED</v>
          </cell>
          <cell r="F2257">
            <v>28131820</v>
          </cell>
        </row>
        <row r="2258">
          <cell r="C2258">
            <v>2250</v>
          </cell>
          <cell r="D2258">
            <v>1995</v>
          </cell>
          <cell r="E2258" t="str">
            <v>ORILLIA POWER DISTRIBUTION CORPORATION</v>
          </cell>
          <cell r="F2258">
            <v>41898320</v>
          </cell>
        </row>
        <row r="2259">
          <cell r="C2259">
            <v>2251</v>
          </cell>
          <cell r="D2259">
            <v>1995</v>
          </cell>
          <cell r="E2259" t="str">
            <v>OSHAWA PUC NETWORKS INC.</v>
          </cell>
          <cell r="F2259">
            <v>140005794</v>
          </cell>
        </row>
        <row r="2260">
          <cell r="C2260">
            <v>2252</v>
          </cell>
          <cell r="D2260">
            <v>1995</v>
          </cell>
          <cell r="E2260" t="str">
            <v>PARRY SOUND POWER CORPORATION</v>
          </cell>
          <cell r="F2260">
            <v>14892096</v>
          </cell>
        </row>
        <row r="2261">
          <cell r="C2261">
            <v>2253</v>
          </cell>
          <cell r="D2261">
            <v>1995</v>
          </cell>
          <cell r="E2261" t="str">
            <v>PETERBOROUGH UTILITIES COMMISSION</v>
          </cell>
          <cell r="F2261">
            <v>61927049</v>
          </cell>
        </row>
        <row r="2262">
          <cell r="C2262">
            <v>2254</v>
          </cell>
          <cell r="D2262">
            <v>1995</v>
          </cell>
          <cell r="E2262" t="str">
            <v>POLICE VILLAGE OF APPLE HILL HYDRO SYSTEM</v>
          </cell>
          <cell r="F2262">
            <v>86784</v>
          </cell>
        </row>
        <row r="2263">
          <cell r="C2263">
            <v>2255</v>
          </cell>
          <cell r="D2263">
            <v>1995</v>
          </cell>
          <cell r="E2263" t="str">
            <v>POLICE VILLAGE OF AVONMORE HYDRO SYSTEM</v>
          </cell>
          <cell r="F2263">
            <v>92635</v>
          </cell>
        </row>
        <row r="2264">
          <cell r="C2264">
            <v>2256</v>
          </cell>
          <cell r="D2264">
            <v>1995</v>
          </cell>
          <cell r="E2264" t="str">
            <v>POLICE VILLAGE OF COMBER HYDRO SYSTEM</v>
          </cell>
          <cell r="F2264">
            <v>264988</v>
          </cell>
        </row>
        <row r="2265">
          <cell r="C2265">
            <v>2257</v>
          </cell>
          <cell r="D2265">
            <v>1995</v>
          </cell>
          <cell r="E2265" t="str">
            <v>POLICE VILLAGE OF DUBLIN HYDRO SYSTEM</v>
          </cell>
          <cell r="F2265">
            <v>137790</v>
          </cell>
        </row>
        <row r="2266">
          <cell r="C2266">
            <v>2258</v>
          </cell>
          <cell r="D2266">
            <v>1995</v>
          </cell>
          <cell r="E2266" t="str">
            <v>POLICE VILLAGE OF GRANTON HYDRO SYSTEM</v>
          </cell>
          <cell r="F2266">
            <v>147176</v>
          </cell>
        </row>
        <row r="2267">
          <cell r="C2267">
            <v>2259</v>
          </cell>
          <cell r="D2267">
            <v>1995</v>
          </cell>
          <cell r="E2267" t="str">
            <v>CHATHAM-KENT HYDRO INC.</v>
          </cell>
          <cell r="F2267">
            <v>167821</v>
          </cell>
        </row>
        <row r="2268">
          <cell r="C2268">
            <v>2260</v>
          </cell>
          <cell r="D2268">
            <v>1995</v>
          </cell>
          <cell r="E2268" t="str">
            <v>POLICE VILLAGE OF MOOREFIELD HYDRO SYSTEM</v>
          </cell>
          <cell r="F2268">
            <v>131400</v>
          </cell>
        </row>
        <row r="2269">
          <cell r="C2269">
            <v>2261</v>
          </cell>
          <cell r="D2269">
            <v>1995</v>
          </cell>
          <cell r="E2269" t="str">
            <v>POLICE VILLAGE OF PRICEVILLE HYDRO SYSTEM</v>
          </cell>
          <cell r="F2269">
            <v>131532</v>
          </cell>
        </row>
        <row r="2270">
          <cell r="C2270">
            <v>2262</v>
          </cell>
          <cell r="D2270">
            <v>1995</v>
          </cell>
          <cell r="E2270" t="str">
            <v>CANADIAN NIAGARA POWER INC.</v>
          </cell>
          <cell r="F2270">
            <v>24117260</v>
          </cell>
        </row>
        <row r="2271">
          <cell r="C2271">
            <v>2263</v>
          </cell>
          <cell r="D2271">
            <v>1995</v>
          </cell>
          <cell r="E2271" t="str">
            <v>CHATHAM-KENT HYDRO INC.</v>
          </cell>
          <cell r="F2271">
            <v>31531610</v>
          </cell>
        </row>
        <row r="2272">
          <cell r="C2272">
            <v>2264</v>
          </cell>
          <cell r="D2272">
            <v>1995</v>
          </cell>
          <cell r="E2272" t="str">
            <v>PUBLIC UTILITIES COMMISSION OF THE CITY OF BARRIE</v>
          </cell>
          <cell r="F2272">
            <v>84022925</v>
          </cell>
        </row>
        <row r="2273">
          <cell r="C2273">
            <v>2265</v>
          </cell>
          <cell r="D2273">
            <v>1995</v>
          </cell>
          <cell r="E2273" t="str">
            <v>PUBLIC UTILITIES COMMISSION OF THE CITY OF OWEN SOUND</v>
          </cell>
          <cell r="F2273">
            <v>12810021</v>
          </cell>
        </row>
        <row r="2274">
          <cell r="C2274">
            <v>2266</v>
          </cell>
          <cell r="D2274">
            <v>1995</v>
          </cell>
          <cell r="E2274" t="str">
            <v>PUBLIC UTILITIES COMMISSION OF THE CITY OF TRENTON</v>
          </cell>
          <cell r="F2274">
            <v>11266097</v>
          </cell>
        </row>
        <row r="2275">
          <cell r="C2275">
            <v>2267</v>
          </cell>
          <cell r="D2275">
            <v>1995</v>
          </cell>
          <cell r="E2275" t="str">
            <v>PUBLIC UTILITIES COMMISSION OF THE TOWN OF ALEXANDRIA</v>
          </cell>
          <cell r="F2275">
            <v>2638788</v>
          </cell>
        </row>
        <row r="2276">
          <cell r="C2276">
            <v>2268</v>
          </cell>
          <cell r="D2276">
            <v>1995</v>
          </cell>
          <cell r="E2276" t="str">
            <v>CHATHAM-KENT HYDRO INC.</v>
          </cell>
          <cell r="F2276">
            <v>1400209</v>
          </cell>
        </row>
        <row r="2277">
          <cell r="C2277">
            <v>2269</v>
          </cell>
          <cell r="D2277">
            <v>1995</v>
          </cell>
          <cell r="E2277" t="str">
            <v>PUBLIC UTILITIES COMMISSION OF THE TOWN OF CAMPBELLFORD</v>
          </cell>
          <cell r="F2277">
            <v>3718748</v>
          </cell>
        </row>
        <row r="2278">
          <cell r="C2278">
            <v>2270</v>
          </cell>
          <cell r="D2278">
            <v>1995</v>
          </cell>
          <cell r="E2278" t="str">
            <v>PUBLIC UTILITIES COMMISSION OF THE TOWN OF CHESLEY</v>
          </cell>
          <cell r="F2278">
            <v>1690597</v>
          </cell>
        </row>
        <row r="2279">
          <cell r="C2279">
            <v>2271</v>
          </cell>
          <cell r="D2279">
            <v>1995</v>
          </cell>
          <cell r="E2279" t="str">
            <v>LAKEFRONT UTILITIES INC.</v>
          </cell>
          <cell r="F2279">
            <v>10160824</v>
          </cell>
        </row>
        <row r="2280">
          <cell r="C2280">
            <v>2272</v>
          </cell>
          <cell r="D2280">
            <v>1995</v>
          </cell>
          <cell r="E2280" t="str">
            <v>CENTRE WELLINGTON HYDRO LTD.</v>
          </cell>
          <cell r="F2280">
            <v>5230751</v>
          </cell>
        </row>
        <row r="2281">
          <cell r="C2281">
            <v>2273</v>
          </cell>
          <cell r="D2281">
            <v>1995</v>
          </cell>
          <cell r="E2281" t="str">
            <v>WEST COAST HURON ENERGY INC.</v>
          </cell>
          <cell r="F2281">
            <v>5353550</v>
          </cell>
        </row>
        <row r="2282">
          <cell r="C2282">
            <v>2274</v>
          </cell>
          <cell r="D2282">
            <v>1995</v>
          </cell>
          <cell r="E2282" t="str">
            <v>ESPANOLA REGIONAL HYDRO DISTRIBUTION CORPORATION</v>
          </cell>
          <cell r="F2282">
            <v>508676</v>
          </cell>
        </row>
        <row r="2283">
          <cell r="C2283">
            <v>2275</v>
          </cell>
          <cell r="D2283">
            <v>1995</v>
          </cell>
          <cell r="E2283" t="str">
            <v>PUBLIC UTILITIES COMMISSION OF THE TOWN OF MITCHELL</v>
          </cell>
          <cell r="F2283">
            <v>2784228</v>
          </cell>
        </row>
        <row r="2284">
          <cell r="C2284">
            <v>2276</v>
          </cell>
          <cell r="D2284">
            <v>1995</v>
          </cell>
          <cell r="E2284" t="str">
            <v>WELLINGTON NORTH POWER INC.</v>
          </cell>
          <cell r="F2284">
            <v>2744278</v>
          </cell>
        </row>
        <row r="2285">
          <cell r="C2285">
            <v>2277</v>
          </cell>
          <cell r="D2285">
            <v>1995</v>
          </cell>
          <cell r="E2285" t="str">
            <v>PUBLIC UTILITIES COMMISSION OF THE TOWN OF PALMERSTON</v>
          </cell>
          <cell r="F2285">
            <v>1329401</v>
          </cell>
        </row>
        <row r="2286">
          <cell r="C2286">
            <v>2278</v>
          </cell>
          <cell r="D2286">
            <v>1995</v>
          </cell>
          <cell r="E2286" t="str">
            <v>BRANT COUNTY POWER INC.</v>
          </cell>
          <cell r="F2286">
            <v>5607712</v>
          </cell>
        </row>
        <row r="2287">
          <cell r="C2287">
            <v>2279</v>
          </cell>
          <cell r="D2287">
            <v>1995</v>
          </cell>
          <cell r="E2287" t="str">
            <v>PUBLIC UTILITIES COMMISSION OF THE TOWN OF PICTON</v>
          </cell>
          <cell r="F2287">
            <v>3342957</v>
          </cell>
        </row>
        <row r="2288">
          <cell r="C2288">
            <v>2280</v>
          </cell>
          <cell r="D2288">
            <v>1995</v>
          </cell>
          <cell r="E2288" t="str">
            <v>CHATHAM-KENT HYDRO INC.</v>
          </cell>
          <cell r="F2288">
            <v>1477837</v>
          </cell>
        </row>
        <row r="2289">
          <cell r="C2289">
            <v>2281</v>
          </cell>
          <cell r="D2289">
            <v>1995</v>
          </cell>
          <cell r="E2289" t="str">
            <v>PUBLIC UTILITIES COMMISSION OF THE TOWN OF SOUTHAMPTON</v>
          </cell>
          <cell r="F2289">
            <v>2380046</v>
          </cell>
        </row>
        <row r="2290">
          <cell r="C2290">
            <v>2282</v>
          </cell>
          <cell r="D2290">
            <v>1995</v>
          </cell>
          <cell r="E2290" t="str">
            <v>ESSEX POWERLINES CORPORATION</v>
          </cell>
          <cell r="F2290">
            <v>7184752</v>
          </cell>
        </row>
        <row r="2291">
          <cell r="C2291">
            <v>2283</v>
          </cell>
          <cell r="D2291">
            <v>1995</v>
          </cell>
          <cell r="E2291" t="str">
            <v>CHATHAM-KENT HYDRO INC.</v>
          </cell>
          <cell r="F2291">
            <v>2377060</v>
          </cell>
        </row>
        <row r="2292">
          <cell r="C2292">
            <v>2284</v>
          </cell>
          <cell r="D2292">
            <v>1995</v>
          </cell>
          <cell r="E2292" t="str">
            <v>WELLINGTON NORTH POWER INC.</v>
          </cell>
          <cell r="F2292">
            <v>1344778</v>
          </cell>
        </row>
        <row r="2293">
          <cell r="C2293">
            <v>2285</v>
          </cell>
          <cell r="D2293">
            <v>1995</v>
          </cell>
          <cell r="E2293" t="str">
            <v>PUBLIC UTILITIES COMMISSION OF THE VILLAGE OF BELMONT</v>
          </cell>
          <cell r="F2293">
            <v>795295</v>
          </cell>
        </row>
        <row r="2294">
          <cell r="C2294">
            <v>2286</v>
          </cell>
          <cell r="D2294">
            <v>1995</v>
          </cell>
          <cell r="E2294" t="str">
            <v>PUBLIC UTILITIES COMMISSION OF THE VILLAGE OF LANCASTER</v>
          </cell>
          <cell r="F2294">
            <v>387651</v>
          </cell>
        </row>
        <row r="2295">
          <cell r="C2295">
            <v>2287</v>
          </cell>
          <cell r="D2295">
            <v>1995</v>
          </cell>
          <cell r="E2295" t="str">
            <v>PUBLIC UTILITIES COMMISSION OF THE VILLAGE OF PORT STANLEY</v>
          </cell>
          <cell r="F2295">
            <v>1032381</v>
          </cell>
        </row>
        <row r="2296">
          <cell r="C2296">
            <v>2288</v>
          </cell>
          <cell r="D2296">
            <v>1995</v>
          </cell>
          <cell r="E2296" t="str">
            <v>CHATHAM-KENT HYDRO INC.</v>
          </cell>
          <cell r="F2296">
            <v>322188</v>
          </cell>
        </row>
        <row r="2297">
          <cell r="C2297">
            <v>2289</v>
          </cell>
          <cell r="D2297">
            <v>1995</v>
          </cell>
          <cell r="E2297" t="str">
            <v>RIDEAU ST. LAWRENCE DISTRIBUTION INC.</v>
          </cell>
          <cell r="F2297">
            <v>668080</v>
          </cell>
        </row>
        <row r="2298">
          <cell r="C2298">
            <v>2290</v>
          </cell>
          <cell r="D2298">
            <v>1995</v>
          </cell>
          <cell r="E2298" t="str">
            <v>CHATHAM-KENT HYDRO INC.</v>
          </cell>
          <cell r="F2298">
            <v>782305</v>
          </cell>
        </row>
        <row r="2299">
          <cell r="C2299">
            <v>2291</v>
          </cell>
          <cell r="D2299">
            <v>1995</v>
          </cell>
          <cell r="E2299" t="str">
            <v>PUBLIC UTILITY COMMISSION OF THE VILLAGE OF WEST LORNE</v>
          </cell>
          <cell r="F2299">
            <v>924470</v>
          </cell>
        </row>
        <row r="2300">
          <cell r="C2300">
            <v>2292</v>
          </cell>
          <cell r="D2300">
            <v>1995</v>
          </cell>
          <cell r="E2300" t="str">
            <v>REMARA-BRECHIN HYDRO</v>
          </cell>
          <cell r="F2300">
            <v>105757</v>
          </cell>
        </row>
        <row r="2301">
          <cell r="C2301">
            <v>2293</v>
          </cell>
          <cell r="D2301">
            <v>1995</v>
          </cell>
          <cell r="E2301" t="str">
            <v>RENFREW HYDRO INC.</v>
          </cell>
          <cell r="F2301">
            <v>13434944</v>
          </cell>
        </row>
        <row r="2302">
          <cell r="C2302">
            <v>2294</v>
          </cell>
          <cell r="D2302">
            <v>1995</v>
          </cell>
          <cell r="E2302" t="str">
            <v>RICHMOND HILL HYDRO INC.</v>
          </cell>
          <cell r="F2302">
            <v>113623243</v>
          </cell>
        </row>
        <row r="2303">
          <cell r="C2303">
            <v>2295</v>
          </cell>
          <cell r="D2303">
            <v>1995</v>
          </cell>
          <cell r="E2303" t="str">
            <v>RIPLEY PUBLIC UTILITIES COMMISSION</v>
          </cell>
          <cell r="F2303">
            <v>314948</v>
          </cell>
        </row>
        <row r="2304">
          <cell r="C2304">
            <v>2296</v>
          </cell>
          <cell r="D2304">
            <v>1995</v>
          </cell>
          <cell r="E2304" t="str">
            <v>RODNEY PUBLIC UTILITIES COMMISSION</v>
          </cell>
          <cell r="F2304">
            <v>303891</v>
          </cell>
        </row>
        <row r="2305">
          <cell r="C2305">
            <v>2297</v>
          </cell>
          <cell r="D2305">
            <v>1995</v>
          </cell>
          <cell r="E2305" t="str">
            <v>SIOUX LOOKOUT HYDRO INC.</v>
          </cell>
          <cell r="F2305">
            <v>3646187</v>
          </cell>
        </row>
        <row r="2306">
          <cell r="C2306">
            <v>2298</v>
          </cell>
          <cell r="D2306">
            <v>1995</v>
          </cell>
          <cell r="E2306" t="str">
            <v>ST. CATHARINES HYDRO UTILITY SERVICES INC.</v>
          </cell>
          <cell r="F2306">
            <v>76328751</v>
          </cell>
        </row>
        <row r="2307">
          <cell r="C2307">
            <v>2299</v>
          </cell>
          <cell r="D2307">
            <v>1995</v>
          </cell>
          <cell r="E2307" t="str">
            <v>ST. THOMAS ENERGY INC.</v>
          </cell>
          <cell r="F2307">
            <v>37406156</v>
          </cell>
        </row>
        <row r="2308">
          <cell r="C2308">
            <v>2300</v>
          </cell>
          <cell r="D2308">
            <v>1995</v>
          </cell>
          <cell r="E2308" t="str">
            <v>FESTIVAL HYDRO INC.</v>
          </cell>
          <cell r="F2308">
            <v>30535857</v>
          </cell>
        </row>
        <row r="2309">
          <cell r="C2309">
            <v>2301</v>
          </cell>
          <cell r="D2309">
            <v>1995</v>
          </cell>
          <cell r="E2309" t="str">
            <v>MIDDLESEX POWER DISTRIBUTION CORPORATION</v>
          </cell>
          <cell r="F2309">
            <v>7164007</v>
          </cell>
        </row>
        <row r="2310">
          <cell r="C2310">
            <v>2302</v>
          </cell>
          <cell r="D2310">
            <v>1995</v>
          </cell>
          <cell r="E2310" t="str">
            <v>GREATER SUDBURY HYDRO INC.</v>
          </cell>
          <cell r="F2310">
            <v>82845157</v>
          </cell>
        </row>
        <row r="2311">
          <cell r="C2311">
            <v>2303</v>
          </cell>
          <cell r="D2311">
            <v>1995</v>
          </cell>
          <cell r="E2311" t="str">
            <v>TARA HYDRO-ELECTRIC SYSTEM</v>
          </cell>
          <cell r="F2311">
            <v>422996</v>
          </cell>
        </row>
        <row r="2312">
          <cell r="C2312">
            <v>2304</v>
          </cell>
          <cell r="D2312">
            <v>1995</v>
          </cell>
          <cell r="E2312" t="str">
            <v>TAY HYDRO ELECTRIC DISTRIBUTION COMPANY INC.</v>
          </cell>
          <cell r="F2312">
            <v>6031722</v>
          </cell>
        </row>
        <row r="2313">
          <cell r="C2313">
            <v>2305</v>
          </cell>
          <cell r="D2313">
            <v>1995</v>
          </cell>
          <cell r="E2313" t="str">
            <v>TEESWATER HYDRO-ELECTRIC COMMISSION</v>
          </cell>
          <cell r="F2313">
            <v>530567</v>
          </cell>
        </row>
        <row r="2314">
          <cell r="C2314">
            <v>2306</v>
          </cell>
          <cell r="D2314">
            <v>1995</v>
          </cell>
          <cell r="E2314" t="str">
            <v>TERRACE BAY SUPERIOR WIRES INC.</v>
          </cell>
          <cell r="F2314">
            <v>1337134</v>
          </cell>
        </row>
        <row r="2315">
          <cell r="C2315">
            <v>2307</v>
          </cell>
          <cell r="D2315">
            <v>1995</v>
          </cell>
          <cell r="E2315" t="str">
            <v>ESPANOLA REGIONAL HYDRO DISTRIBUTION CORPORATION</v>
          </cell>
          <cell r="F2315">
            <v>2268527</v>
          </cell>
        </row>
        <row r="2316">
          <cell r="C2316">
            <v>2308</v>
          </cell>
          <cell r="D2316">
            <v>1995</v>
          </cell>
          <cell r="E2316" t="str">
            <v>COLLUS POWER CORPORATION</v>
          </cell>
          <cell r="F2316">
            <v>8606349</v>
          </cell>
        </row>
        <row r="2317">
          <cell r="C2317">
            <v>2309</v>
          </cell>
          <cell r="D2317">
            <v>1995</v>
          </cell>
          <cell r="E2317" t="str">
            <v>THUNDER BAY HYDRO ELECTRICITY DISTRIBUTION INC.</v>
          </cell>
          <cell r="F2317">
            <v>91057326</v>
          </cell>
        </row>
        <row r="2318">
          <cell r="C2318">
            <v>2310</v>
          </cell>
          <cell r="D2318">
            <v>1995</v>
          </cell>
          <cell r="E2318" t="str">
            <v>TILLSONBURG HYDRO INC.</v>
          </cell>
          <cell r="F2318">
            <v>17652738</v>
          </cell>
        </row>
        <row r="2319">
          <cell r="C2319">
            <v>2311</v>
          </cell>
          <cell r="D2319">
            <v>1995</v>
          </cell>
          <cell r="E2319" t="str">
            <v>TOWNSHIP OF MCGARRY HYDRO SYSTEM</v>
          </cell>
          <cell r="F2319">
            <v>349936</v>
          </cell>
        </row>
        <row r="2320">
          <cell r="C2320">
            <v>2312</v>
          </cell>
          <cell r="D2320">
            <v>1995</v>
          </cell>
          <cell r="E2320" t="str">
            <v>VILLAGE OF BLOOMFIELD HYDRO SYSTEM</v>
          </cell>
          <cell r="F2320">
            <v>233887</v>
          </cell>
        </row>
        <row r="2321">
          <cell r="C2321">
            <v>2313</v>
          </cell>
          <cell r="D2321">
            <v>1995</v>
          </cell>
          <cell r="E2321" t="str">
            <v>RIDEAU ST. LAWRENCE DISTRIBUTION INC.</v>
          </cell>
          <cell r="F2321">
            <v>599599</v>
          </cell>
        </row>
        <row r="2322">
          <cell r="C2322">
            <v>2314</v>
          </cell>
          <cell r="D2322">
            <v>1995</v>
          </cell>
          <cell r="E2322" t="str">
            <v>VILLAGE OF CHESTERVILLE HYDRO SYSTEM</v>
          </cell>
          <cell r="F2322">
            <v>1089699</v>
          </cell>
        </row>
        <row r="2323">
          <cell r="C2323">
            <v>2315</v>
          </cell>
          <cell r="D2323">
            <v>1995</v>
          </cell>
          <cell r="E2323" t="str">
            <v>CHATHAM-KENT HYDRO INC.</v>
          </cell>
          <cell r="F2323">
            <v>212932</v>
          </cell>
        </row>
        <row r="2324">
          <cell r="C2324">
            <v>2316</v>
          </cell>
          <cell r="D2324">
            <v>1995</v>
          </cell>
          <cell r="E2324" t="str">
            <v>VILLAGE OF FLESHERTON HYDRO SYSTEM</v>
          </cell>
          <cell r="F2324">
            <v>456220</v>
          </cell>
        </row>
        <row r="2325">
          <cell r="C2325">
            <v>2317</v>
          </cell>
          <cell r="D2325">
            <v>1995</v>
          </cell>
          <cell r="E2325" t="str">
            <v>RIDEAU ST. LAWRENCE DISTRIBUTION INC.</v>
          </cell>
          <cell r="F2325">
            <v>790065</v>
          </cell>
        </row>
        <row r="2326">
          <cell r="C2326">
            <v>2318</v>
          </cell>
          <cell r="D2326">
            <v>1995</v>
          </cell>
          <cell r="E2326" t="str">
            <v>VILLAGE OF LUCKNOW HYDRO SYSTEM</v>
          </cell>
          <cell r="F2326">
            <v>986521</v>
          </cell>
        </row>
        <row r="2327">
          <cell r="C2327">
            <v>2319</v>
          </cell>
          <cell r="D2327">
            <v>1995</v>
          </cell>
          <cell r="E2327" t="str">
            <v>VILLAGE OF MAXVILLE HYDRO SYSTEM</v>
          </cell>
          <cell r="F2327">
            <v>324702</v>
          </cell>
        </row>
        <row r="2328">
          <cell r="C2328">
            <v>2320</v>
          </cell>
          <cell r="D2328">
            <v>1995</v>
          </cell>
          <cell r="E2328" t="str">
            <v>WATERLOO NORTH HYDRO INC.</v>
          </cell>
          <cell r="F2328">
            <v>166426874</v>
          </cell>
        </row>
        <row r="2329">
          <cell r="C2329">
            <v>2321</v>
          </cell>
          <cell r="D2329">
            <v>1995</v>
          </cell>
          <cell r="E2329" t="str">
            <v>WELLAND HYDRO-ELECTRIC SYSTEM CORP.</v>
          </cell>
          <cell r="F2329">
            <v>44663798</v>
          </cell>
        </row>
        <row r="2330">
          <cell r="C2330">
            <v>2322</v>
          </cell>
          <cell r="D2330">
            <v>1995</v>
          </cell>
          <cell r="E2330" t="str">
            <v>NA</v>
          </cell>
          <cell r="F2330">
            <v>943966</v>
          </cell>
        </row>
        <row r="2331">
          <cell r="C2331">
            <v>2323</v>
          </cell>
          <cell r="D2331">
            <v>1995</v>
          </cell>
          <cell r="E2331" t="str">
            <v>WHITBY HYDRO ELECTRIC CORPORATION</v>
          </cell>
          <cell r="F2331">
            <v>104712648</v>
          </cell>
        </row>
        <row r="2332">
          <cell r="C2332">
            <v>2324</v>
          </cell>
          <cell r="D2332">
            <v>1995</v>
          </cell>
          <cell r="E2332" t="str">
            <v>RIDEAU ST. LAWRENCE DISTRIBUTION INC.</v>
          </cell>
          <cell r="F2332">
            <v>179951</v>
          </cell>
        </row>
        <row r="2333">
          <cell r="C2333">
            <v>2325</v>
          </cell>
          <cell r="D2333">
            <v>1995</v>
          </cell>
          <cell r="E2333" t="str">
            <v>WINCHESTER HYDRO COMMISSION</v>
          </cell>
          <cell r="F2333">
            <v>1789726</v>
          </cell>
        </row>
        <row r="2334">
          <cell r="C2334">
            <v>2326</v>
          </cell>
          <cell r="D2334">
            <v>1995</v>
          </cell>
          <cell r="E2334" t="str">
            <v>ENWIN UTILITIES LTD.</v>
          </cell>
          <cell r="F2334">
            <v>147949661</v>
          </cell>
        </row>
        <row r="2335">
          <cell r="C2335">
            <v>2327</v>
          </cell>
          <cell r="D2335">
            <v>1995</v>
          </cell>
          <cell r="E2335" t="str">
            <v>WOODSTOCK HYDRO SERVICES INC.</v>
          </cell>
          <cell r="F2335">
            <v>34438096</v>
          </cell>
        </row>
        <row r="2336">
          <cell r="C2336">
            <v>2328</v>
          </cell>
          <cell r="F2336">
            <v>8765378114</v>
          </cell>
        </row>
        <row r="2337">
          <cell r="C2337">
            <v>2329</v>
          </cell>
          <cell r="F2337">
            <v>0</v>
          </cell>
        </row>
        <row r="2338">
          <cell r="C2338">
            <v>2330</v>
          </cell>
          <cell r="F2338">
            <v>0</v>
          </cell>
        </row>
        <row r="2339">
          <cell r="C2339">
            <v>2331</v>
          </cell>
          <cell r="F2339">
            <v>56864</v>
          </cell>
        </row>
        <row r="2340">
          <cell r="C2340">
            <v>2332</v>
          </cell>
          <cell r="F2340">
            <v>0</v>
          </cell>
        </row>
        <row r="2341">
          <cell r="C2341">
            <v>2333</v>
          </cell>
          <cell r="F2341">
            <v>0</v>
          </cell>
        </row>
        <row r="2342">
          <cell r="C2342">
            <v>2334</v>
          </cell>
          <cell r="F2342">
            <v>58540</v>
          </cell>
        </row>
        <row r="2343">
          <cell r="C2343">
            <v>2335</v>
          </cell>
          <cell r="F2343">
            <v>0</v>
          </cell>
        </row>
        <row r="2344">
          <cell r="C2344">
            <v>2336</v>
          </cell>
          <cell r="D2344">
            <v>1996</v>
          </cell>
          <cell r="E2344" t="str">
            <v>POWERSTREAM INC.</v>
          </cell>
          <cell r="F2344">
            <v>279081</v>
          </cell>
        </row>
        <row r="2345">
          <cell r="C2345">
            <v>2337</v>
          </cell>
          <cell r="D2345">
            <v>1996</v>
          </cell>
          <cell r="E2345" t="str">
            <v>POWERSTREAM INC.</v>
          </cell>
          <cell r="F2345">
            <v>13548086</v>
          </cell>
        </row>
        <row r="2346">
          <cell r="C2346">
            <v>2338</v>
          </cell>
          <cell r="D2346">
            <v>1996</v>
          </cell>
          <cell r="E2346" t="str">
            <v>POWERSTREAM INC.</v>
          </cell>
          <cell r="F2346">
            <v>5044250</v>
          </cell>
        </row>
        <row r="2347">
          <cell r="C2347">
            <v>2339</v>
          </cell>
          <cell r="D2347">
            <v>1996</v>
          </cell>
          <cell r="E2347" t="str">
            <v>BLUEWATER POWER DISTRIBUTION CORPORATION</v>
          </cell>
          <cell r="F2347">
            <v>316927</v>
          </cell>
        </row>
        <row r="2348">
          <cell r="C2348">
            <v>2340</v>
          </cell>
          <cell r="D2348">
            <v>1996</v>
          </cell>
          <cell r="E2348" t="str">
            <v>BLUEWATER POWER DISTRIBUTION CORPORATION</v>
          </cell>
          <cell r="F2348">
            <v>168382</v>
          </cell>
        </row>
        <row r="2349">
          <cell r="C2349">
            <v>2341</v>
          </cell>
          <cell r="D2349">
            <v>1996</v>
          </cell>
          <cell r="E2349" t="str">
            <v>BLUEWATER POWER DISTRIBUTION CORPORATION</v>
          </cell>
          <cell r="F2349">
            <v>908373</v>
          </cell>
        </row>
        <row r="2350">
          <cell r="C2350">
            <v>2342</v>
          </cell>
          <cell r="D2350">
            <v>1996</v>
          </cell>
          <cell r="E2350" t="str">
            <v>BLUEWATER POWER DISTRIBUTION CORPORATION</v>
          </cell>
          <cell r="F2350">
            <v>4041249</v>
          </cell>
        </row>
        <row r="2351">
          <cell r="C2351">
            <v>2343</v>
          </cell>
          <cell r="D2351">
            <v>1996</v>
          </cell>
          <cell r="E2351" t="str">
            <v>BLUEWATER POWER DISTRIBUTION CORPORATION</v>
          </cell>
          <cell r="F2351">
            <v>1089737</v>
          </cell>
        </row>
        <row r="2352">
          <cell r="C2352">
            <v>2344</v>
          </cell>
          <cell r="D2352">
            <v>1996</v>
          </cell>
          <cell r="E2352" t="str">
            <v>COOPERATIVE HYDRO EMBRUN INC.</v>
          </cell>
          <cell r="F2352">
            <v>2251191</v>
          </cell>
        </row>
        <row r="2353">
          <cell r="C2353">
            <v>2345</v>
          </cell>
          <cell r="D2353">
            <v>1996</v>
          </cell>
          <cell r="E2353" t="str">
            <v>ENERSOURCE HYDRO MISSISSAUGA INC.</v>
          </cell>
          <cell r="F2353">
            <v>474641278</v>
          </cell>
        </row>
        <row r="2354">
          <cell r="C2354">
            <v>2346</v>
          </cell>
          <cell r="D2354">
            <v>1996</v>
          </cell>
          <cell r="E2354" t="str">
            <v>ERIE THAMES POWERLINES CORPORATION</v>
          </cell>
          <cell r="F2354">
            <v>1379249</v>
          </cell>
        </row>
        <row r="2355">
          <cell r="C2355">
            <v>2347</v>
          </cell>
          <cell r="D2355">
            <v>1996</v>
          </cell>
          <cell r="E2355" t="str">
            <v>ERIE THAMES POWERLINES CORPORATION</v>
          </cell>
          <cell r="F2355">
            <v>8028679</v>
          </cell>
        </row>
        <row r="2356">
          <cell r="C2356">
            <v>2348</v>
          </cell>
          <cell r="D2356">
            <v>1996</v>
          </cell>
          <cell r="E2356" t="str">
            <v>ERIE THAMES POWERLINES CORPORATION</v>
          </cell>
          <cell r="F2356">
            <v>1891050</v>
          </cell>
        </row>
        <row r="2357">
          <cell r="C2357">
            <v>2349</v>
          </cell>
          <cell r="D2357">
            <v>1996</v>
          </cell>
          <cell r="E2357" t="str">
            <v>ERIE THAMES POWERLINES CORPORATION</v>
          </cell>
          <cell r="F2357">
            <v>437325</v>
          </cell>
        </row>
        <row r="2358">
          <cell r="C2358">
            <v>2350</v>
          </cell>
          <cell r="D2358">
            <v>1996</v>
          </cell>
          <cell r="E2358" t="str">
            <v>ERIE THAMES POWERLINES CORPORATION</v>
          </cell>
          <cell r="F2358">
            <v>1159478</v>
          </cell>
        </row>
        <row r="2359">
          <cell r="C2359">
            <v>2351</v>
          </cell>
          <cell r="D2359">
            <v>1996</v>
          </cell>
          <cell r="E2359" t="str">
            <v>FESTIVAL HYDRO INC.</v>
          </cell>
          <cell r="F2359">
            <v>415886</v>
          </cell>
        </row>
        <row r="2360">
          <cell r="C2360">
            <v>2352</v>
          </cell>
          <cell r="D2360">
            <v>1996</v>
          </cell>
          <cell r="E2360" t="str">
            <v>FESTIVAL HYDRO INC.</v>
          </cell>
          <cell r="F2360">
            <v>183576</v>
          </cell>
        </row>
        <row r="2361">
          <cell r="C2361">
            <v>2353</v>
          </cell>
          <cell r="D2361">
            <v>1996</v>
          </cell>
          <cell r="E2361" t="str">
            <v>FESTIVAL HYDRO INC.</v>
          </cell>
          <cell r="F2361">
            <v>507168</v>
          </cell>
        </row>
        <row r="2362">
          <cell r="C2362">
            <v>2354</v>
          </cell>
          <cell r="D2362">
            <v>1996</v>
          </cell>
          <cell r="E2362" t="str">
            <v>FESTIVAL HYDRO INC.</v>
          </cell>
          <cell r="F2362">
            <v>1615521</v>
          </cell>
        </row>
        <row r="2363">
          <cell r="C2363">
            <v>2355</v>
          </cell>
          <cell r="D2363">
            <v>1996</v>
          </cell>
          <cell r="E2363" t="str">
            <v>FESTIVAL HYDRO INC.</v>
          </cell>
          <cell r="F2363">
            <v>3772573</v>
          </cell>
        </row>
        <row r="2364">
          <cell r="C2364">
            <v>2356</v>
          </cell>
          <cell r="D2364">
            <v>1996</v>
          </cell>
          <cell r="E2364" t="str">
            <v>FESTIVAL HYDRO INC.</v>
          </cell>
          <cell r="F2364">
            <v>438671</v>
          </cell>
        </row>
        <row r="2365">
          <cell r="C2365">
            <v>2357</v>
          </cell>
          <cell r="D2365">
            <v>1996</v>
          </cell>
          <cell r="E2365" t="str">
            <v>GEORGIAN BAY ENERGY INC.</v>
          </cell>
          <cell r="F2365">
            <v>236009</v>
          </cell>
        </row>
        <row r="2366">
          <cell r="C2366">
            <v>2358</v>
          </cell>
          <cell r="D2366">
            <v>1996</v>
          </cell>
          <cell r="E2366" t="str">
            <v>GREATER SUDBURY HYDRO INC.</v>
          </cell>
          <cell r="F2366">
            <v>2542161</v>
          </cell>
        </row>
        <row r="2367">
          <cell r="C2367">
            <v>2359</v>
          </cell>
          <cell r="D2367">
            <v>1996</v>
          </cell>
          <cell r="E2367" t="str">
            <v>GREATER SUDBURY HYDRO INC.</v>
          </cell>
          <cell r="F2367">
            <v>1258307</v>
          </cell>
        </row>
        <row r="2368">
          <cell r="C2368">
            <v>2360</v>
          </cell>
          <cell r="D2368">
            <v>1996</v>
          </cell>
          <cell r="E2368" t="str">
            <v>GUELPH HYDRO ELECTRIC SYSTEMS INC.</v>
          </cell>
          <cell r="F2368">
            <v>1010484</v>
          </cell>
        </row>
        <row r="2369">
          <cell r="C2369">
            <v>2361</v>
          </cell>
          <cell r="D2369">
            <v>1996</v>
          </cell>
          <cell r="E2369" t="str">
            <v>HALDIMAND COUNTY HYDRO INC.</v>
          </cell>
          <cell r="F2369">
            <v>6813497</v>
          </cell>
        </row>
        <row r="2370">
          <cell r="C2370">
            <v>2362</v>
          </cell>
          <cell r="D2370">
            <v>1996</v>
          </cell>
          <cell r="E2370" t="str">
            <v>HALDIMAND COUNTY HYDRO INC.</v>
          </cell>
          <cell r="F2370">
            <v>7021580</v>
          </cell>
        </row>
        <row r="2371">
          <cell r="C2371">
            <v>2363</v>
          </cell>
          <cell r="D2371">
            <v>1996</v>
          </cell>
          <cell r="E2371" t="str">
            <v>HORIZON UTILITIES CORPORATION</v>
          </cell>
          <cell r="F2371">
            <v>13913662</v>
          </cell>
        </row>
        <row r="2372">
          <cell r="C2372">
            <v>2364</v>
          </cell>
          <cell r="D2372">
            <v>1996</v>
          </cell>
          <cell r="E2372" t="str">
            <v>HORIZON UTILITIES CORPORATION</v>
          </cell>
          <cell r="F2372">
            <v>2079507</v>
          </cell>
        </row>
        <row r="2373">
          <cell r="C2373">
            <v>2365</v>
          </cell>
          <cell r="D2373">
            <v>1996</v>
          </cell>
          <cell r="E2373" t="str">
            <v>HORIZON UTILITIES CORPORATION</v>
          </cell>
          <cell r="F2373">
            <v>39065327</v>
          </cell>
        </row>
        <row r="2374">
          <cell r="C2374">
            <v>2366</v>
          </cell>
          <cell r="D2374">
            <v>1996</v>
          </cell>
          <cell r="E2374" t="str">
            <v>HORIZON UTILITIES CORPORATION</v>
          </cell>
          <cell r="F2374">
            <v>197737291</v>
          </cell>
        </row>
        <row r="2375">
          <cell r="C2375">
            <v>2367</v>
          </cell>
          <cell r="D2375">
            <v>1996</v>
          </cell>
          <cell r="E2375" t="str">
            <v>HORIZON UTILITIES CORPORATION</v>
          </cell>
          <cell r="F2375">
            <v>75598669</v>
          </cell>
        </row>
        <row r="2376">
          <cell r="C2376">
            <v>2368</v>
          </cell>
          <cell r="D2376">
            <v>1996</v>
          </cell>
          <cell r="E2376" t="str">
            <v>HYDRO ONE NETWORKS INC.</v>
          </cell>
          <cell r="F2376">
            <v>607022</v>
          </cell>
        </row>
        <row r="2377">
          <cell r="C2377">
            <v>2369</v>
          </cell>
          <cell r="D2377">
            <v>1996</v>
          </cell>
          <cell r="E2377" t="str">
            <v>HYDRO ONE NETWORKS INC.</v>
          </cell>
          <cell r="F2377">
            <v>147653</v>
          </cell>
        </row>
        <row r="2378">
          <cell r="C2378">
            <v>2370</v>
          </cell>
          <cell r="D2378">
            <v>1996</v>
          </cell>
          <cell r="E2378" t="str">
            <v>HYDRO ONE NETWORKS INC.</v>
          </cell>
          <cell r="F2378">
            <v>5526770</v>
          </cell>
        </row>
        <row r="2379">
          <cell r="C2379">
            <v>2371</v>
          </cell>
          <cell r="D2379">
            <v>1996</v>
          </cell>
          <cell r="E2379" t="str">
            <v>HYDRO ONE NETWORKS INC.</v>
          </cell>
          <cell r="F2379">
            <v>730286</v>
          </cell>
        </row>
        <row r="2380">
          <cell r="C2380">
            <v>2372</v>
          </cell>
          <cell r="D2380">
            <v>1996</v>
          </cell>
          <cell r="E2380" t="str">
            <v>HYDRO ONE NETWORKS INC.</v>
          </cell>
          <cell r="F2380">
            <v>1108896</v>
          </cell>
        </row>
        <row r="2381">
          <cell r="C2381">
            <v>2373</v>
          </cell>
          <cell r="D2381">
            <v>1996</v>
          </cell>
          <cell r="E2381" t="str">
            <v>HYDRO ONE NETWORKS INC.</v>
          </cell>
          <cell r="F2381">
            <v>484750</v>
          </cell>
        </row>
        <row r="2382">
          <cell r="C2382">
            <v>2374</v>
          </cell>
          <cell r="D2382">
            <v>1996</v>
          </cell>
          <cell r="E2382" t="str">
            <v>HYDRO ONE NETWORKS INC.</v>
          </cell>
          <cell r="F2382">
            <v>2513182</v>
          </cell>
        </row>
        <row r="2383">
          <cell r="C2383">
            <v>2375</v>
          </cell>
          <cell r="D2383">
            <v>1996</v>
          </cell>
          <cell r="E2383" t="str">
            <v>HYDRO ONE NETWORKS INC.</v>
          </cell>
          <cell r="F2383">
            <v>3279200</v>
          </cell>
        </row>
        <row r="2384">
          <cell r="C2384">
            <v>2376</v>
          </cell>
          <cell r="D2384">
            <v>1996</v>
          </cell>
          <cell r="E2384" t="str">
            <v>HYDRO ONE NETWORKS INC.</v>
          </cell>
          <cell r="F2384">
            <v>14994392</v>
          </cell>
        </row>
        <row r="2385">
          <cell r="C2385">
            <v>2377</v>
          </cell>
          <cell r="D2385">
            <v>1996</v>
          </cell>
          <cell r="E2385" t="str">
            <v>HYDRO ONE NETWORKS INC.</v>
          </cell>
          <cell r="F2385">
            <v>7500595</v>
          </cell>
        </row>
        <row r="2386">
          <cell r="C2386">
            <v>2378</v>
          </cell>
          <cell r="D2386">
            <v>1996</v>
          </cell>
          <cell r="E2386" t="str">
            <v>HYDRO ONE NETWORKS INC.</v>
          </cell>
          <cell r="F2386">
            <v>957496</v>
          </cell>
        </row>
        <row r="2387">
          <cell r="C2387">
            <v>2379</v>
          </cell>
          <cell r="D2387">
            <v>1996</v>
          </cell>
          <cell r="E2387" t="str">
            <v>HYDRO ONE NETWORKS INC.</v>
          </cell>
          <cell r="F2387">
            <v>1393469</v>
          </cell>
        </row>
        <row r="2388">
          <cell r="C2388">
            <v>2380</v>
          </cell>
          <cell r="D2388">
            <v>1996</v>
          </cell>
          <cell r="E2388" t="str">
            <v>HYDRO ONE NETWORKS INC.</v>
          </cell>
          <cell r="F2388">
            <v>534268</v>
          </cell>
        </row>
        <row r="2389">
          <cell r="C2389">
            <v>2381</v>
          </cell>
          <cell r="D2389">
            <v>1996</v>
          </cell>
          <cell r="E2389" t="str">
            <v>HYDRO ONE NETWORKS INC.</v>
          </cell>
          <cell r="F2389">
            <v>5389537</v>
          </cell>
        </row>
        <row r="2390">
          <cell r="C2390">
            <v>2382</v>
          </cell>
          <cell r="D2390">
            <v>1996</v>
          </cell>
          <cell r="E2390" t="str">
            <v>HYDRO ONE NETWORKS INC.</v>
          </cell>
          <cell r="F2390">
            <v>892216</v>
          </cell>
        </row>
        <row r="2391">
          <cell r="C2391">
            <v>2383</v>
          </cell>
          <cell r="D2391">
            <v>1996</v>
          </cell>
          <cell r="E2391" t="str">
            <v>HYDRO ONE NETWORKS INC.</v>
          </cell>
          <cell r="F2391">
            <v>3628642</v>
          </cell>
        </row>
        <row r="2392">
          <cell r="C2392">
            <v>2384</v>
          </cell>
          <cell r="D2392">
            <v>1996</v>
          </cell>
          <cell r="E2392" t="str">
            <v>HYDRO ONE NETWORKS INC.</v>
          </cell>
          <cell r="F2392">
            <v>749841</v>
          </cell>
        </row>
        <row r="2393">
          <cell r="C2393">
            <v>2385</v>
          </cell>
          <cell r="D2393">
            <v>1996</v>
          </cell>
          <cell r="E2393" t="str">
            <v>HYDRO ONE NETWORKS INC.</v>
          </cell>
          <cell r="F2393">
            <v>1050498</v>
          </cell>
        </row>
        <row r="2394">
          <cell r="C2394">
            <v>2386</v>
          </cell>
          <cell r="D2394">
            <v>1996</v>
          </cell>
          <cell r="E2394" t="str">
            <v>HYDRO ONE NETWORKS INC.</v>
          </cell>
          <cell r="F2394">
            <v>1947687</v>
          </cell>
        </row>
        <row r="2395">
          <cell r="C2395">
            <v>2387</v>
          </cell>
          <cell r="D2395">
            <v>1996</v>
          </cell>
          <cell r="E2395" t="str">
            <v>HYDRO ONE NETWORKS INC.</v>
          </cell>
          <cell r="F2395">
            <v>2788327</v>
          </cell>
        </row>
        <row r="2396">
          <cell r="C2396">
            <v>2388</v>
          </cell>
          <cell r="D2396">
            <v>1996</v>
          </cell>
          <cell r="E2396" t="str">
            <v>HYDRO ONE NETWORKS INC.</v>
          </cell>
          <cell r="F2396">
            <v>1033148</v>
          </cell>
        </row>
        <row r="2397">
          <cell r="C2397">
            <v>2389</v>
          </cell>
          <cell r="D2397">
            <v>1996</v>
          </cell>
          <cell r="E2397" t="str">
            <v>HYDRO ONE NETWORKS INC.</v>
          </cell>
          <cell r="F2397">
            <v>2300150</v>
          </cell>
        </row>
        <row r="2398">
          <cell r="C2398">
            <v>2390</v>
          </cell>
          <cell r="D2398">
            <v>1996</v>
          </cell>
          <cell r="E2398" t="str">
            <v>HYDRO ONE NETWORKS INC.</v>
          </cell>
          <cell r="F2398">
            <v>2297487</v>
          </cell>
        </row>
        <row r="2399">
          <cell r="C2399">
            <v>2391</v>
          </cell>
          <cell r="D2399">
            <v>1996</v>
          </cell>
          <cell r="E2399" t="str">
            <v>HYDRO ONE NETWORKS INC.</v>
          </cell>
          <cell r="F2399">
            <v>1262277</v>
          </cell>
        </row>
        <row r="2400">
          <cell r="C2400">
            <v>2392</v>
          </cell>
          <cell r="D2400">
            <v>1996</v>
          </cell>
          <cell r="E2400" t="str">
            <v>HYDRO ONE NETWORKS INC.</v>
          </cell>
          <cell r="F2400">
            <v>1721108</v>
          </cell>
        </row>
        <row r="2401">
          <cell r="C2401">
            <v>2393</v>
          </cell>
          <cell r="D2401">
            <v>1996</v>
          </cell>
          <cell r="E2401" t="str">
            <v>HYDRO ONE NETWORKS INC.</v>
          </cell>
          <cell r="F2401">
            <v>1178504</v>
          </cell>
        </row>
        <row r="2402">
          <cell r="C2402">
            <v>2394</v>
          </cell>
          <cell r="D2402">
            <v>1996</v>
          </cell>
          <cell r="E2402" t="str">
            <v>HYDRO ONE NETWORKS INC.</v>
          </cell>
          <cell r="F2402">
            <v>877304</v>
          </cell>
        </row>
        <row r="2403">
          <cell r="C2403">
            <v>2395</v>
          </cell>
          <cell r="D2403">
            <v>1996</v>
          </cell>
          <cell r="E2403" t="str">
            <v>HYDRO ONE NETWORKS INC.</v>
          </cell>
          <cell r="F2403">
            <v>624302</v>
          </cell>
        </row>
        <row r="2404">
          <cell r="C2404">
            <v>2396</v>
          </cell>
          <cell r="D2404">
            <v>1996</v>
          </cell>
          <cell r="E2404" t="str">
            <v>HYDRO ONE NETWORKS INC.</v>
          </cell>
          <cell r="F2404">
            <v>742730</v>
          </cell>
        </row>
        <row r="2405">
          <cell r="C2405">
            <v>2397</v>
          </cell>
          <cell r="D2405">
            <v>1996</v>
          </cell>
          <cell r="E2405" t="str">
            <v>HYDRO ONE NETWORKS INC.</v>
          </cell>
          <cell r="F2405">
            <v>139020</v>
          </cell>
        </row>
        <row r="2406">
          <cell r="C2406">
            <v>2398</v>
          </cell>
          <cell r="D2406">
            <v>1996</v>
          </cell>
          <cell r="E2406" t="str">
            <v>HYDRO ONE NETWORKS INC.</v>
          </cell>
          <cell r="F2406">
            <v>748124</v>
          </cell>
        </row>
        <row r="2407">
          <cell r="C2407">
            <v>2399</v>
          </cell>
          <cell r="D2407">
            <v>1996</v>
          </cell>
          <cell r="E2407" t="str">
            <v>HYDRO ONE NETWORKS INC.</v>
          </cell>
          <cell r="F2407">
            <v>654842</v>
          </cell>
        </row>
        <row r="2408">
          <cell r="C2408">
            <v>2400</v>
          </cell>
          <cell r="D2408">
            <v>1996</v>
          </cell>
          <cell r="E2408" t="str">
            <v>HYDRO ONE NETWORKS INC.</v>
          </cell>
          <cell r="F2408">
            <v>292322</v>
          </cell>
        </row>
        <row r="2409">
          <cell r="C2409">
            <v>2401</v>
          </cell>
          <cell r="D2409">
            <v>1996</v>
          </cell>
          <cell r="E2409" t="str">
            <v>HYDRO ONE NETWORKS INC.</v>
          </cell>
          <cell r="F2409">
            <v>14620111</v>
          </cell>
        </row>
        <row r="2410">
          <cell r="C2410">
            <v>2402</v>
          </cell>
          <cell r="D2410">
            <v>1996</v>
          </cell>
          <cell r="E2410" t="str">
            <v>HYDRO ONE NETWORKS INC.</v>
          </cell>
          <cell r="F2410">
            <v>179789</v>
          </cell>
        </row>
        <row r="2411">
          <cell r="C2411">
            <v>2403</v>
          </cell>
          <cell r="D2411">
            <v>1996</v>
          </cell>
          <cell r="E2411" t="str">
            <v>HYDRO ONE NETWORKS INC.</v>
          </cell>
          <cell r="F2411">
            <v>852832</v>
          </cell>
        </row>
        <row r="2412">
          <cell r="C2412">
            <v>2404</v>
          </cell>
          <cell r="D2412">
            <v>1996</v>
          </cell>
          <cell r="E2412" t="str">
            <v>HYDRO ONE NETWORKS INC.</v>
          </cell>
          <cell r="F2412">
            <v>1191699</v>
          </cell>
        </row>
        <row r="2413">
          <cell r="C2413">
            <v>2405</v>
          </cell>
          <cell r="D2413">
            <v>1996</v>
          </cell>
          <cell r="E2413" t="str">
            <v>HYDRO ONE NETWORKS INC.</v>
          </cell>
          <cell r="F2413">
            <v>1030735</v>
          </cell>
        </row>
        <row r="2414">
          <cell r="C2414">
            <v>2406</v>
          </cell>
          <cell r="D2414">
            <v>1996</v>
          </cell>
          <cell r="E2414" t="str">
            <v>HYDRO ONE NETWORKS INC.</v>
          </cell>
          <cell r="F2414">
            <v>4388939</v>
          </cell>
        </row>
        <row r="2415">
          <cell r="C2415">
            <v>2407</v>
          </cell>
          <cell r="D2415">
            <v>1996</v>
          </cell>
          <cell r="E2415" t="str">
            <v>HYDRO ONE NETWORKS INC.</v>
          </cell>
          <cell r="F2415">
            <v>1123946</v>
          </cell>
        </row>
        <row r="2416">
          <cell r="C2416">
            <v>2408</v>
          </cell>
          <cell r="D2416">
            <v>1996</v>
          </cell>
          <cell r="E2416" t="str">
            <v>HYDRO ONE NETWORKS INC.</v>
          </cell>
          <cell r="F2416">
            <v>3359729</v>
          </cell>
        </row>
        <row r="2417">
          <cell r="C2417">
            <v>2409</v>
          </cell>
          <cell r="D2417">
            <v>1996</v>
          </cell>
          <cell r="E2417" t="str">
            <v>HYDRO ONE NETWORKS INC.</v>
          </cell>
          <cell r="F2417">
            <v>2630370</v>
          </cell>
        </row>
        <row r="2418">
          <cell r="C2418">
            <v>2410</v>
          </cell>
          <cell r="D2418">
            <v>1996</v>
          </cell>
          <cell r="E2418" t="str">
            <v>HYDRO ONE NETWORKS INC.</v>
          </cell>
          <cell r="F2418">
            <v>4592314</v>
          </cell>
        </row>
        <row r="2419">
          <cell r="C2419">
            <v>2411</v>
          </cell>
          <cell r="D2419">
            <v>1996</v>
          </cell>
          <cell r="E2419" t="str">
            <v>HYDRO ONE NETWORKS INC.</v>
          </cell>
          <cell r="F2419">
            <v>883312</v>
          </cell>
        </row>
        <row r="2420">
          <cell r="C2420">
            <v>2412</v>
          </cell>
          <cell r="D2420">
            <v>1996</v>
          </cell>
          <cell r="E2420" t="str">
            <v>HYDRO ONE NETWORKS INC.</v>
          </cell>
          <cell r="F2420">
            <v>783128</v>
          </cell>
        </row>
        <row r="2421">
          <cell r="C2421">
            <v>2413</v>
          </cell>
          <cell r="D2421">
            <v>1996</v>
          </cell>
          <cell r="E2421" t="str">
            <v>HYDRO ONE NETWORKS INC.</v>
          </cell>
          <cell r="F2421">
            <v>2924703</v>
          </cell>
        </row>
        <row r="2422">
          <cell r="C2422">
            <v>2414</v>
          </cell>
          <cell r="D2422">
            <v>1996</v>
          </cell>
          <cell r="E2422" t="str">
            <v>HYDRO ONE NETWORKS INC.</v>
          </cell>
          <cell r="F2422">
            <v>5905061</v>
          </cell>
        </row>
        <row r="2423">
          <cell r="C2423">
            <v>2415</v>
          </cell>
          <cell r="D2423">
            <v>1996</v>
          </cell>
          <cell r="E2423" t="str">
            <v>HYDRO ONE NETWORKS INC.</v>
          </cell>
          <cell r="F2423">
            <v>435238</v>
          </cell>
        </row>
        <row r="2424">
          <cell r="C2424">
            <v>2416</v>
          </cell>
          <cell r="D2424">
            <v>1996</v>
          </cell>
          <cell r="E2424" t="str">
            <v>HYDRO ONE NETWORKS INC.</v>
          </cell>
          <cell r="F2424">
            <v>522161</v>
          </cell>
        </row>
        <row r="2425">
          <cell r="C2425">
            <v>2417</v>
          </cell>
          <cell r="D2425">
            <v>1996</v>
          </cell>
          <cell r="E2425" t="str">
            <v>HYDRO ONE NETWORKS INC.</v>
          </cell>
          <cell r="F2425">
            <v>4411704</v>
          </cell>
        </row>
        <row r="2426">
          <cell r="C2426">
            <v>2418</v>
          </cell>
          <cell r="D2426">
            <v>1996</v>
          </cell>
          <cell r="E2426" t="str">
            <v>HYDRO ONE NETWORKS INC.</v>
          </cell>
          <cell r="F2426">
            <v>1358700</v>
          </cell>
        </row>
        <row r="2427">
          <cell r="C2427">
            <v>2419</v>
          </cell>
          <cell r="D2427">
            <v>1996</v>
          </cell>
          <cell r="E2427" t="str">
            <v>HYDRO ONE NETWORKS INC.</v>
          </cell>
          <cell r="F2427">
            <v>809313</v>
          </cell>
        </row>
        <row r="2428">
          <cell r="C2428">
            <v>2420</v>
          </cell>
          <cell r="D2428">
            <v>1996</v>
          </cell>
          <cell r="E2428" t="str">
            <v>HYDRO ONE NETWORKS INC.</v>
          </cell>
          <cell r="F2428">
            <v>6217989</v>
          </cell>
        </row>
        <row r="2429">
          <cell r="C2429">
            <v>2421</v>
          </cell>
          <cell r="D2429">
            <v>1996</v>
          </cell>
          <cell r="E2429" t="str">
            <v>HYDRO ONE NETWORKS INC.</v>
          </cell>
          <cell r="F2429">
            <v>767940</v>
          </cell>
        </row>
        <row r="2430">
          <cell r="C2430">
            <v>2422</v>
          </cell>
          <cell r="D2430">
            <v>1996</v>
          </cell>
          <cell r="E2430" t="str">
            <v>HYDRO ONE NETWORKS INC.</v>
          </cell>
          <cell r="F2430">
            <v>1268072</v>
          </cell>
        </row>
        <row r="2431">
          <cell r="C2431">
            <v>2423</v>
          </cell>
          <cell r="D2431">
            <v>1996</v>
          </cell>
          <cell r="E2431" t="str">
            <v>HYDRO ONE NETWORKS INC.</v>
          </cell>
          <cell r="F2431">
            <v>1564628</v>
          </cell>
        </row>
        <row r="2432">
          <cell r="C2432">
            <v>2424</v>
          </cell>
          <cell r="D2432">
            <v>1996</v>
          </cell>
          <cell r="E2432" t="str">
            <v>HYDRO ONE NETWORKS INC.</v>
          </cell>
          <cell r="F2432">
            <v>5309969</v>
          </cell>
        </row>
        <row r="2433">
          <cell r="C2433">
            <v>2425</v>
          </cell>
          <cell r="D2433">
            <v>1996</v>
          </cell>
          <cell r="E2433" t="str">
            <v>HYDRO ONE NETWORKS INC.</v>
          </cell>
          <cell r="F2433">
            <v>2065478</v>
          </cell>
        </row>
        <row r="2434">
          <cell r="C2434">
            <v>2426</v>
          </cell>
          <cell r="D2434">
            <v>1996</v>
          </cell>
          <cell r="E2434" t="str">
            <v>HYDRO ONE NETWORKS INC.</v>
          </cell>
          <cell r="F2434">
            <v>3957975</v>
          </cell>
        </row>
        <row r="2435">
          <cell r="C2435">
            <v>2427</v>
          </cell>
          <cell r="D2435">
            <v>1996</v>
          </cell>
          <cell r="E2435" t="str">
            <v>HYDRO ONE NETWORKS INC.</v>
          </cell>
          <cell r="F2435">
            <v>2324132</v>
          </cell>
        </row>
        <row r="2436">
          <cell r="C2436">
            <v>2428</v>
          </cell>
          <cell r="D2436">
            <v>1996</v>
          </cell>
          <cell r="E2436" t="str">
            <v>HYDRO ONE NETWORKS INC.</v>
          </cell>
          <cell r="F2436">
            <v>1184069</v>
          </cell>
        </row>
        <row r="2437">
          <cell r="C2437">
            <v>2429</v>
          </cell>
          <cell r="D2437">
            <v>1996</v>
          </cell>
          <cell r="E2437" t="str">
            <v>HYDRO ONE NETWORKS INC.</v>
          </cell>
          <cell r="F2437">
            <v>590391</v>
          </cell>
        </row>
        <row r="2438">
          <cell r="C2438">
            <v>2430</v>
          </cell>
          <cell r="D2438">
            <v>1996</v>
          </cell>
          <cell r="E2438" t="str">
            <v>HYDRO ONE NETWORKS INC.</v>
          </cell>
          <cell r="F2438">
            <v>397284</v>
          </cell>
        </row>
        <row r="2439">
          <cell r="C2439">
            <v>2431</v>
          </cell>
          <cell r="D2439">
            <v>1996</v>
          </cell>
          <cell r="E2439" t="str">
            <v>HYDRO ONE NETWORKS INC.</v>
          </cell>
          <cell r="F2439">
            <v>770174</v>
          </cell>
        </row>
        <row r="2440">
          <cell r="C2440">
            <v>2432</v>
          </cell>
          <cell r="D2440">
            <v>1996</v>
          </cell>
          <cell r="E2440" t="str">
            <v>HYDRO ONE NETWORKS INC.</v>
          </cell>
          <cell r="F2440">
            <v>126459</v>
          </cell>
        </row>
        <row r="2441">
          <cell r="C2441">
            <v>2433</v>
          </cell>
          <cell r="D2441">
            <v>1996</v>
          </cell>
          <cell r="E2441" t="str">
            <v>HYDRO ONE NETWORKS INC.</v>
          </cell>
          <cell r="F2441">
            <v>12128872</v>
          </cell>
        </row>
        <row r="2442">
          <cell r="C2442">
            <v>2434</v>
          </cell>
          <cell r="D2442">
            <v>1996</v>
          </cell>
          <cell r="E2442" t="str">
            <v>HYDRO ONE NETWORKS INC.</v>
          </cell>
          <cell r="F2442">
            <v>619826</v>
          </cell>
        </row>
        <row r="2443">
          <cell r="C2443">
            <v>2435</v>
          </cell>
          <cell r="D2443">
            <v>1996</v>
          </cell>
          <cell r="E2443" t="str">
            <v>HYDRO ONE NETWORKS INC.</v>
          </cell>
          <cell r="F2443">
            <v>1004444</v>
          </cell>
        </row>
        <row r="2444">
          <cell r="C2444">
            <v>2436</v>
          </cell>
          <cell r="D2444">
            <v>1996</v>
          </cell>
          <cell r="E2444" t="str">
            <v>HYDRO ONE NETWORKS INC.</v>
          </cell>
          <cell r="F2444">
            <v>126222</v>
          </cell>
        </row>
        <row r="2445">
          <cell r="C2445">
            <v>2437</v>
          </cell>
          <cell r="D2445">
            <v>1996</v>
          </cell>
          <cell r="E2445" t="str">
            <v>HYDRO ONE NETWORKS INC.</v>
          </cell>
          <cell r="F2445">
            <v>517166</v>
          </cell>
        </row>
        <row r="2446">
          <cell r="C2446">
            <v>2438</v>
          </cell>
          <cell r="D2446">
            <v>1996</v>
          </cell>
          <cell r="E2446" t="str">
            <v>HYDRO ONE NETWORKS INC.</v>
          </cell>
          <cell r="F2446">
            <v>6402865</v>
          </cell>
        </row>
        <row r="2447">
          <cell r="C2447">
            <v>2439</v>
          </cell>
          <cell r="D2447">
            <v>1996</v>
          </cell>
          <cell r="E2447" t="str">
            <v>HYDRO ONE NETWORKS INC.</v>
          </cell>
          <cell r="F2447">
            <v>227855</v>
          </cell>
        </row>
        <row r="2448">
          <cell r="C2448">
            <v>2440</v>
          </cell>
          <cell r="D2448">
            <v>1996</v>
          </cell>
          <cell r="E2448" t="str">
            <v>HYDRO ONE NETWORKS INC.</v>
          </cell>
          <cell r="F2448">
            <v>822952</v>
          </cell>
        </row>
        <row r="2449">
          <cell r="C2449">
            <v>2441</v>
          </cell>
          <cell r="D2449">
            <v>1996</v>
          </cell>
          <cell r="E2449" t="str">
            <v>HYDRO OTTAWA LIMITED</v>
          </cell>
          <cell r="F2449">
            <v>2176457</v>
          </cell>
        </row>
        <row r="2450">
          <cell r="C2450">
            <v>2442</v>
          </cell>
          <cell r="D2450">
            <v>1996</v>
          </cell>
          <cell r="E2450" t="str">
            <v>HYDRO OTTAWA LIMITED</v>
          </cell>
          <cell r="F2450">
            <v>2049185</v>
          </cell>
        </row>
        <row r="2451">
          <cell r="C2451">
            <v>2443</v>
          </cell>
          <cell r="D2451">
            <v>1996</v>
          </cell>
          <cell r="E2451" t="str">
            <v>HYDRO OTTAWA LIMITED</v>
          </cell>
          <cell r="F2451">
            <v>46776207</v>
          </cell>
        </row>
        <row r="2452">
          <cell r="C2452">
            <v>2444</v>
          </cell>
          <cell r="D2452">
            <v>1996</v>
          </cell>
          <cell r="E2452" t="str">
            <v>HYDRO OTTAWA LIMITED</v>
          </cell>
          <cell r="F2452">
            <v>74205045</v>
          </cell>
        </row>
        <row r="2453">
          <cell r="C2453">
            <v>2445</v>
          </cell>
          <cell r="D2453">
            <v>1996</v>
          </cell>
          <cell r="E2453" t="str">
            <v>HYDRO OTTAWA LIMITED</v>
          </cell>
          <cell r="F2453">
            <v>74584889</v>
          </cell>
        </row>
        <row r="2454">
          <cell r="C2454">
            <v>2446</v>
          </cell>
          <cell r="D2454">
            <v>1996</v>
          </cell>
          <cell r="E2454" t="str">
            <v>LAKEFRONT UTILITIES INC.</v>
          </cell>
          <cell r="F2454">
            <v>1433411</v>
          </cell>
        </row>
        <row r="2455">
          <cell r="C2455">
            <v>2447</v>
          </cell>
          <cell r="D2455">
            <v>1996</v>
          </cell>
          <cell r="E2455" t="str">
            <v>LAKELAND POWER DISTRIBUTION LTD.</v>
          </cell>
          <cell r="F2455">
            <v>638460</v>
          </cell>
        </row>
        <row r="2456">
          <cell r="C2456">
            <v>2448</v>
          </cell>
          <cell r="D2456">
            <v>1996</v>
          </cell>
          <cell r="E2456" t="str">
            <v>LAKELAND POWER DISTRIBUTION LTD.</v>
          </cell>
          <cell r="F2456">
            <v>4373154</v>
          </cell>
        </row>
        <row r="2457">
          <cell r="C2457">
            <v>2449</v>
          </cell>
          <cell r="D2457">
            <v>1996</v>
          </cell>
          <cell r="E2457" t="str">
            <v>LAKELAND POWER DISTRIBUTION LTD.</v>
          </cell>
          <cell r="F2457">
            <v>312108</v>
          </cell>
        </row>
        <row r="2458">
          <cell r="C2458">
            <v>2450</v>
          </cell>
          <cell r="D2458">
            <v>1996</v>
          </cell>
          <cell r="E2458" t="str">
            <v>LAKELAND POWER DISTRIBUTION LTD.</v>
          </cell>
          <cell r="F2458">
            <v>842411</v>
          </cell>
        </row>
        <row r="2459">
          <cell r="C2459">
            <v>2451</v>
          </cell>
          <cell r="D2459">
            <v>1996</v>
          </cell>
          <cell r="E2459" t="str">
            <v>LONDON HYDRO INC.</v>
          </cell>
          <cell r="F2459">
            <v>200154624</v>
          </cell>
        </row>
        <row r="2460">
          <cell r="C2460">
            <v>2452</v>
          </cell>
          <cell r="D2460">
            <v>1996</v>
          </cell>
          <cell r="E2460" t="str">
            <v>MIDDLESEX POWER DISTRIBUTION CORPORATION</v>
          </cell>
          <cell r="F2460">
            <v>567017</v>
          </cell>
        </row>
        <row r="2461">
          <cell r="C2461">
            <v>2453</v>
          </cell>
          <cell r="D2461">
            <v>1996</v>
          </cell>
          <cell r="E2461" t="str">
            <v>MIDDLESEX POWER DISTRIBUTION CORPORATION</v>
          </cell>
          <cell r="F2461">
            <v>137520</v>
          </cell>
        </row>
        <row r="2462">
          <cell r="C2462">
            <v>2454</v>
          </cell>
          <cell r="D2462">
            <v>1996</v>
          </cell>
          <cell r="E2462" t="str">
            <v>MIDDLESEX POWER DISTRIBUTION CORPORATION</v>
          </cell>
          <cell r="F2462">
            <v>651197</v>
          </cell>
        </row>
        <row r="2463">
          <cell r="C2463">
            <v>2455</v>
          </cell>
          <cell r="D2463">
            <v>1996</v>
          </cell>
          <cell r="E2463" t="str">
            <v>MIDDLESEX POWER DISTRIBUTION CORPORATION</v>
          </cell>
          <cell r="F2463">
            <v>919070</v>
          </cell>
        </row>
        <row r="2464">
          <cell r="C2464">
            <v>2456</v>
          </cell>
          <cell r="D2464">
            <v>1996</v>
          </cell>
          <cell r="E2464" t="str">
            <v>NIAGARA PENINSULA ENERGY INC.</v>
          </cell>
          <cell r="F2464">
            <v>64542161</v>
          </cell>
        </row>
        <row r="2465">
          <cell r="C2465">
            <v>2457</v>
          </cell>
          <cell r="D2465">
            <v>1996</v>
          </cell>
          <cell r="E2465" t="str">
            <v>NORFOLK POWER DISTRIBUTION INC.</v>
          </cell>
          <cell r="F2465">
            <v>3322889</v>
          </cell>
        </row>
        <row r="2466">
          <cell r="C2466">
            <v>2458</v>
          </cell>
          <cell r="D2466">
            <v>1996</v>
          </cell>
          <cell r="E2466" t="str">
            <v>NORFOLK POWER DISTRIBUTION INC.</v>
          </cell>
          <cell r="F2466">
            <v>12639235</v>
          </cell>
        </row>
        <row r="2467">
          <cell r="C2467">
            <v>2459</v>
          </cell>
          <cell r="D2467">
            <v>1996</v>
          </cell>
          <cell r="E2467" t="str">
            <v>NORTHERN ONTARIO WIRES INC.</v>
          </cell>
          <cell r="F2467">
            <v>1956478</v>
          </cell>
        </row>
        <row r="2468">
          <cell r="C2468">
            <v>2460</v>
          </cell>
          <cell r="D2468">
            <v>1996</v>
          </cell>
          <cell r="E2468" t="str">
            <v>NORTHERN ONTARIO WIRES INC.</v>
          </cell>
          <cell r="F2468">
            <v>3596640</v>
          </cell>
        </row>
        <row r="2469">
          <cell r="C2469">
            <v>2461</v>
          </cell>
          <cell r="D2469">
            <v>1996</v>
          </cell>
          <cell r="E2469" t="str">
            <v>OTTAWA RIVER POWER CORPORATION</v>
          </cell>
          <cell r="F2469">
            <v>498878</v>
          </cell>
        </row>
        <row r="2470">
          <cell r="C2470">
            <v>2462</v>
          </cell>
          <cell r="D2470">
            <v>1996</v>
          </cell>
          <cell r="E2470" t="str">
            <v>OTTAWA RIVER POWER CORPORATION</v>
          </cell>
          <cell r="F2470">
            <v>504447</v>
          </cell>
        </row>
        <row r="2471">
          <cell r="C2471">
            <v>2463</v>
          </cell>
          <cell r="D2471">
            <v>1996</v>
          </cell>
          <cell r="E2471" t="str">
            <v>OTTAWA RIVER POWER CORPORATION</v>
          </cell>
          <cell r="F2471">
            <v>3126377</v>
          </cell>
        </row>
        <row r="2472">
          <cell r="C2472">
            <v>2464</v>
          </cell>
          <cell r="D2472">
            <v>1996</v>
          </cell>
          <cell r="E2472" t="str">
            <v>NIAGARA PENINSULA ENERGY INC.</v>
          </cell>
          <cell r="F2472">
            <v>1939773</v>
          </cell>
        </row>
        <row r="2473">
          <cell r="C2473">
            <v>2465</v>
          </cell>
          <cell r="D2473">
            <v>1996</v>
          </cell>
          <cell r="E2473" t="str">
            <v>NIAGARA PENINSULA ENERGY INC.</v>
          </cell>
          <cell r="F2473">
            <v>649985</v>
          </cell>
        </row>
        <row r="2474">
          <cell r="C2474">
            <v>2466</v>
          </cell>
          <cell r="D2474">
            <v>1996</v>
          </cell>
          <cell r="E2474" t="str">
            <v>PETERBOROUGH DISTRIBUTION INCORPORATED</v>
          </cell>
          <cell r="F2474">
            <v>684227</v>
          </cell>
        </row>
        <row r="2475">
          <cell r="C2475">
            <v>2467</v>
          </cell>
          <cell r="D2475">
            <v>1996</v>
          </cell>
          <cell r="E2475" t="str">
            <v>PETERBOROUGH DISTRIBUTION INCORPORATED</v>
          </cell>
          <cell r="F2475">
            <v>1973851</v>
          </cell>
        </row>
        <row r="2476">
          <cell r="C2476">
            <v>2468</v>
          </cell>
          <cell r="D2476">
            <v>1996</v>
          </cell>
          <cell r="E2476" t="str">
            <v>POWERSTREAM INC.</v>
          </cell>
          <cell r="F2476">
            <v>31413960</v>
          </cell>
        </row>
        <row r="2477">
          <cell r="C2477">
            <v>2469</v>
          </cell>
          <cell r="D2477">
            <v>1996</v>
          </cell>
          <cell r="E2477" t="str">
            <v>POWERSTREAM INC.</v>
          </cell>
          <cell r="F2477">
            <v>158123319</v>
          </cell>
        </row>
        <row r="2478">
          <cell r="C2478">
            <v>2470</v>
          </cell>
          <cell r="D2478">
            <v>1996</v>
          </cell>
          <cell r="E2478" t="str">
            <v>POWERSTREAM INC.</v>
          </cell>
          <cell r="F2478">
            <v>173396213</v>
          </cell>
        </row>
        <row r="2479">
          <cell r="C2479">
            <v>2471</v>
          </cell>
          <cell r="D2479">
            <v>1996</v>
          </cell>
          <cell r="E2479" t="str">
            <v>POWERSTREAM INC.</v>
          </cell>
          <cell r="F2479">
            <v>119567144</v>
          </cell>
        </row>
        <row r="2480">
          <cell r="C2480">
            <v>2472</v>
          </cell>
          <cell r="D2480">
            <v>1996</v>
          </cell>
          <cell r="E2480" t="str">
            <v>RIDEAU ST. LAWRENCE DISTRIBUTION INC.</v>
          </cell>
          <cell r="F2480">
            <v>1887258</v>
          </cell>
        </row>
        <row r="2481">
          <cell r="C2481">
            <v>2473</v>
          </cell>
          <cell r="D2481">
            <v>1996</v>
          </cell>
          <cell r="E2481" t="str">
            <v>VERIDIAN CONNECTIONS INC.</v>
          </cell>
          <cell r="F2481">
            <v>21519104</v>
          </cell>
        </row>
        <row r="2482">
          <cell r="C2482">
            <v>2474</v>
          </cell>
          <cell r="D2482">
            <v>1996</v>
          </cell>
          <cell r="E2482" t="str">
            <v>VERIDIAN CONNECTIONS INC.</v>
          </cell>
          <cell r="F2482">
            <v>21346673</v>
          </cell>
        </row>
        <row r="2483">
          <cell r="C2483">
            <v>2475</v>
          </cell>
          <cell r="D2483">
            <v>1996</v>
          </cell>
          <cell r="E2483" t="str">
            <v>VERIDIAN CONNECTIONS INC.</v>
          </cell>
          <cell r="F2483">
            <v>4199799</v>
          </cell>
        </row>
        <row r="2484">
          <cell r="C2484">
            <v>2476</v>
          </cell>
          <cell r="D2484">
            <v>1996</v>
          </cell>
          <cell r="E2484" t="str">
            <v>VERIDIAN CONNECTIONS INC.</v>
          </cell>
          <cell r="F2484">
            <v>54190140</v>
          </cell>
        </row>
        <row r="2485">
          <cell r="C2485">
            <v>2477</v>
          </cell>
          <cell r="D2485">
            <v>1996</v>
          </cell>
          <cell r="E2485" t="str">
            <v>VERIDIAN CONNECTIONS INC.</v>
          </cell>
          <cell r="F2485">
            <v>8904233</v>
          </cell>
        </row>
        <row r="2486">
          <cell r="C2486">
            <v>2478</v>
          </cell>
          <cell r="D2486">
            <v>1996</v>
          </cell>
          <cell r="E2486" t="str">
            <v>VERIDIAN CONNECTIONS INC.</v>
          </cell>
          <cell r="F2486">
            <v>3163177</v>
          </cell>
        </row>
        <row r="2487">
          <cell r="C2487">
            <v>2479</v>
          </cell>
          <cell r="D2487">
            <v>1996</v>
          </cell>
          <cell r="E2487" t="str">
            <v>VERIDIAN CONNECTIONS INC.</v>
          </cell>
          <cell r="F2487">
            <v>2039596</v>
          </cell>
        </row>
        <row r="2488">
          <cell r="C2488">
            <v>2480</v>
          </cell>
          <cell r="D2488">
            <v>1996</v>
          </cell>
          <cell r="E2488" t="str">
            <v>WELLINGTON NORTH POWER INC.</v>
          </cell>
          <cell r="F2488">
            <v>132245</v>
          </cell>
        </row>
        <row r="2489">
          <cell r="C2489">
            <v>2481</v>
          </cell>
          <cell r="D2489">
            <v>1996</v>
          </cell>
          <cell r="E2489" t="str">
            <v>WESTARIO POWER INC.</v>
          </cell>
          <cell r="F2489">
            <v>3924490</v>
          </cell>
        </row>
        <row r="2490">
          <cell r="C2490">
            <v>2482</v>
          </cell>
          <cell r="D2490">
            <v>1996</v>
          </cell>
          <cell r="E2490" t="str">
            <v>WESTARIO POWER INC.</v>
          </cell>
          <cell r="F2490">
            <v>5542663</v>
          </cell>
        </row>
        <row r="2491">
          <cell r="C2491">
            <v>2483</v>
          </cell>
          <cell r="D2491">
            <v>1996</v>
          </cell>
          <cell r="E2491" t="str">
            <v>WESTARIO POWER INC.</v>
          </cell>
          <cell r="F2491">
            <v>3798621</v>
          </cell>
        </row>
        <row r="2492">
          <cell r="C2492">
            <v>2484</v>
          </cell>
          <cell r="D2492">
            <v>1996</v>
          </cell>
          <cell r="E2492" t="str">
            <v>WESTARIO POWER INC.</v>
          </cell>
          <cell r="F2492">
            <v>3019176</v>
          </cell>
        </row>
        <row r="2493">
          <cell r="C2493">
            <v>2485</v>
          </cell>
          <cell r="D2493">
            <v>1996</v>
          </cell>
          <cell r="E2493" t="str">
            <v>VERIDIAN CONNECTIONS INC.</v>
          </cell>
          <cell r="F2493">
            <v>49402599</v>
          </cell>
        </row>
        <row r="2494">
          <cell r="C2494">
            <v>2486</v>
          </cell>
          <cell r="D2494">
            <v>1996</v>
          </cell>
          <cell r="E2494" t="str">
            <v>ANCASTER HYDRO-ELECTRIC COMMISSION</v>
          </cell>
          <cell r="F2494">
            <v>3388607</v>
          </cell>
        </row>
        <row r="2495">
          <cell r="C2495">
            <v>2487</v>
          </cell>
          <cell r="D2495">
            <v>1996</v>
          </cell>
          <cell r="E2495" t="str">
            <v>ATIKOKAN HYDRO INC.</v>
          </cell>
          <cell r="F2495">
            <v>4901154</v>
          </cell>
        </row>
        <row r="2496">
          <cell r="C2496">
            <v>2488</v>
          </cell>
          <cell r="D2496">
            <v>1996</v>
          </cell>
          <cell r="E2496" t="str">
            <v>AURORA HYDRO CONNECTIONS LIMITED</v>
          </cell>
          <cell r="F2496">
            <v>31413960</v>
          </cell>
        </row>
        <row r="2497">
          <cell r="C2497">
            <v>2489</v>
          </cell>
          <cell r="D2497">
            <v>1996</v>
          </cell>
          <cell r="E2497" t="str">
            <v>AYLMER PUBLIC UTILITIES COMMISSION</v>
          </cell>
          <cell r="F2497">
            <v>3406446</v>
          </cell>
        </row>
        <row r="2498">
          <cell r="C2498">
            <v>2490</v>
          </cell>
          <cell r="D2498">
            <v>1996</v>
          </cell>
          <cell r="E2498" t="str">
            <v>BLUE MOUNTAINS HYDRO SERVICES COMPANY INC.</v>
          </cell>
          <cell r="F2498">
            <v>1895451</v>
          </cell>
        </row>
        <row r="2499">
          <cell r="C2499">
            <v>2491</v>
          </cell>
          <cell r="D2499">
            <v>1996</v>
          </cell>
          <cell r="E2499" t="str">
            <v>BOARD OF LIGHT &amp; HEAT COMM. OF THE CITY OF GUELPH</v>
          </cell>
          <cell r="F2499">
            <v>86702361</v>
          </cell>
        </row>
        <row r="2500">
          <cell r="C2500">
            <v>2492</v>
          </cell>
          <cell r="D2500">
            <v>1996</v>
          </cell>
          <cell r="E2500" t="str">
            <v>BRADFORD WEST GWILLIMBURY PUBLIC UTILITIES COMMISSION</v>
          </cell>
          <cell r="F2500">
            <v>8512498</v>
          </cell>
        </row>
        <row r="2501">
          <cell r="C2501">
            <v>2493</v>
          </cell>
          <cell r="D2501">
            <v>1996</v>
          </cell>
          <cell r="E2501" t="str">
            <v>BROCK HYDRO-ELECTRIC COMMISSION</v>
          </cell>
          <cell r="F2501">
            <v>2739209</v>
          </cell>
        </row>
        <row r="2502">
          <cell r="C2502">
            <v>2494</v>
          </cell>
          <cell r="D2502">
            <v>1996</v>
          </cell>
          <cell r="E2502" t="str">
            <v>BURLINGTON HYDRO INC.</v>
          </cell>
          <cell r="F2502">
            <v>197952202</v>
          </cell>
        </row>
        <row r="2503">
          <cell r="C2503">
            <v>2495</v>
          </cell>
          <cell r="D2503">
            <v>1996</v>
          </cell>
          <cell r="E2503" t="str">
            <v>CAMBRIDGE AND NORTH DUMFRIES HYDRO INC.</v>
          </cell>
          <cell r="F2503">
            <v>143537774</v>
          </cell>
        </row>
        <row r="2504">
          <cell r="C2504">
            <v>2496</v>
          </cell>
          <cell r="D2504">
            <v>1996</v>
          </cell>
          <cell r="E2504" t="str">
            <v>CHAPLEAU PUBLIC UTILITIES CORPORATION</v>
          </cell>
          <cell r="F2504">
            <v>3862818</v>
          </cell>
        </row>
        <row r="2505">
          <cell r="C2505">
            <v>2497</v>
          </cell>
          <cell r="D2505">
            <v>1996</v>
          </cell>
          <cell r="E2505" t="str">
            <v>CLEARVIEW HYDRO ELECTRIC COMMISSION</v>
          </cell>
          <cell r="F2505">
            <v>2753995</v>
          </cell>
        </row>
        <row r="2506">
          <cell r="C2506">
            <v>2498</v>
          </cell>
          <cell r="D2506">
            <v>1996</v>
          </cell>
          <cell r="E2506" t="str">
            <v>CLINTON POWER CORPORATION</v>
          </cell>
          <cell r="F2506">
            <v>3869174</v>
          </cell>
        </row>
        <row r="2507">
          <cell r="C2507">
            <v>2499</v>
          </cell>
          <cell r="D2507">
            <v>1996</v>
          </cell>
          <cell r="E2507" t="str">
            <v>COCHRANE POWER CORPORATION</v>
          </cell>
          <cell r="F2507">
            <v>3163011</v>
          </cell>
        </row>
        <row r="2508">
          <cell r="C2508">
            <v>2500</v>
          </cell>
          <cell r="D2508">
            <v>1996</v>
          </cell>
          <cell r="E2508" t="str">
            <v>COTTAM HYDRO-ELECTRIC SYSTEM</v>
          </cell>
          <cell r="F2508">
            <v>1026371</v>
          </cell>
        </row>
        <row r="2509">
          <cell r="C2509">
            <v>2501</v>
          </cell>
          <cell r="D2509">
            <v>1996</v>
          </cell>
          <cell r="E2509" t="str">
            <v>CHATHAM-KENT HYDRO INC.</v>
          </cell>
          <cell r="F2509">
            <v>1599914</v>
          </cell>
        </row>
        <row r="2510">
          <cell r="C2510">
            <v>2502</v>
          </cell>
          <cell r="D2510">
            <v>1996</v>
          </cell>
          <cell r="E2510" t="str">
            <v>NA</v>
          </cell>
          <cell r="F2510">
            <v>567017</v>
          </cell>
        </row>
        <row r="2511">
          <cell r="C2511">
            <v>2503</v>
          </cell>
          <cell r="D2511">
            <v>1996</v>
          </cell>
          <cell r="E2511" t="str">
            <v>ELMWOOD HYDRO-ELECTRIC SYSTEM</v>
          </cell>
          <cell r="F2511">
            <v>106034</v>
          </cell>
        </row>
        <row r="2512">
          <cell r="C2512">
            <v>2504</v>
          </cell>
          <cell r="D2512">
            <v>1996</v>
          </cell>
          <cell r="E2512" t="str">
            <v>ER-2000-0063</v>
          </cell>
          <cell r="F2512">
            <v>29947513</v>
          </cell>
        </row>
        <row r="2513">
          <cell r="C2513">
            <v>2505</v>
          </cell>
          <cell r="D2513">
            <v>1996</v>
          </cell>
          <cell r="E2513" t="str">
            <v>ESSEX HYDRO-ELECTRIC COMMISSION</v>
          </cell>
          <cell r="F2513">
            <v>3390742</v>
          </cell>
        </row>
        <row r="2514">
          <cell r="C2514">
            <v>2506</v>
          </cell>
          <cell r="D2514">
            <v>1996</v>
          </cell>
          <cell r="E2514" t="str">
            <v>FORT FRANCES POWER CORPORATION</v>
          </cell>
          <cell r="F2514">
            <v>15063528</v>
          </cell>
        </row>
        <row r="2515">
          <cell r="C2515">
            <v>2507</v>
          </cell>
          <cell r="D2515">
            <v>1996</v>
          </cell>
          <cell r="E2515" t="str">
            <v>GRAND VALLEY ENERGY INC.</v>
          </cell>
          <cell r="F2515">
            <v>1792872</v>
          </cell>
        </row>
        <row r="2516">
          <cell r="C2516">
            <v>2508</v>
          </cell>
          <cell r="D2516">
            <v>1996</v>
          </cell>
          <cell r="E2516" t="str">
            <v>GRAVENHURST HYDRO ELECTRIC INC.</v>
          </cell>
          <cell r="F2516">
            <v>4199799</v>
          </cell>
        </row>
        <row r="2517">
          <cell r="C2517">
            <v>2509</v>
          </cell>
          <cell r="D2517">
            <v>1996</v>
          </cell>
          <cell r="E2517" t="str">
            <v>GRIMSBY POWER INCORPORATED</v>
          </cell>
          <cell r="F2517">
            <v>24202078</v>
          </cell>
        </row>
        <row r="2518">
          <cell r="C2518">
            <v>2510</v>
          </cell>
          <cell r="D2518">
            <v>1996</v>
          </cell>
          <cell r="E2518" t="str">
            <v>GUELPH/ERAMOSA HYDRO-ELECTRIC COMMISSION</v>
          </cell>
          <cell r="F2518">
            <v>1978556</v>
          </cell>
        </row>
        <row r="2519">
          <cell r="C2519">
            <v>2511</v>
          </cell>
          <cell r="D2519">
            <v>1996</v>
          </cell>
          <cell r="E2519" t="str">
            <v>HALDIMAND HYDRO-ELECTRIC COMMISSION</v>
          </cell>
          <cell r="F2519">
            <v>4802454</v>
          </cell>
        </row>
        <row r="2520">
          <cell r="C2520">
            <v>2512</v>
          </cell>
          <cell r="D2520">
            <v>1996</v>
          </cell>
          <cell r="E2520" t="str">
            <v>HALTON HILLS HYDRO INC.</v>
          </cell>
          <cell r="F2520">
            <v>56571746</v>
          </cell>
        </row>
        <row r="2521">
          <cell r="C2521">
            <v>2513</v>
          </cell>
          <cell r="D2521">
            <v>1996</v>
          </cell>
          <cell r="E2521" t="str">
            <v>HORIZON UTILITIES CORPORATION</v>
          </cell>
          <cell r="F2521">
            <v>197737291</v>
          </cell>
        </row>
        <row r="2522">
          <cell r="C2522">
            <v>2514</v>
          </cell>
          <cell r="D2522">
            <v>1996</v>
          </cell>
          <cell r="E2522" t="str">
            <v>HEARST POWER DISTRIBUTION COMPANY LIMITED</v>
          </cell>
          <cell r="F2522">
            <v>5892946</v>
          </cell>
        </row>
        <row r="2523">
          <cell r="C2523">
            <v>2515</v>
          </cell>
          <cell r="D2523">
            <v>1996</v>
          </cell>
          <cell r="E2523" t="str">
            <v>HEC OF THE TOWNSHIP OF ALFRED - PLANTAGENET</v>
          </cell>
          <cell r="F2523">
            <v>989923</v>
          </cell>
        </row>
        <row r="2524">
          <cell r="C2524">
            <v>2516</v>
          </cell>
          <cell r="D2524">
            <v>1996</v>
          </cell>
          <cell r="E2524" t="str">
            <v>ESSEX POWERLINES CORPORATION</v>
          </cell>
          <cell r="F2524">
            <v>9374002</v>
          </cell>
        </row>
        <row r="2525">
          <cell r="C2525">
            <v>2517</v>
          </cell>
          <cell r="D2525">
            <v>1996</v>
          </cell>
          <cell r="E2525" t="str">
            <v>HYDRO HAWKESBURY INC.</v>
          </cell>
          <cell r="F2525">
            <v>4458040</v>
          </cell>
        </row>
        <row r="2526">
          <cell r="C2526">
            <v>2518</v>
          </cell>
          <cell r="D2526">
            <v>1996</v>
          </cell>
          <cell r="E2526" t="str">
            <v>HYDRO ONE BRAMPTON NETWORKS INC.</v>
          </cell>
          <cell r="F2526">
            <v>466085070</v>
          </cell>
        </row>
        <row r="2527">
          <cell r="C2527">
            <v>2519</v>
          </cell>
          <cell r="D2527">
            <v>1996</v>
          </cell>
          <cell r="E2527" t="str">
            <v>HYDRO OTTAWA LIMITED</v>
          </cell>
          <cell r="F2527">
            <v>264297806</v>
          </cell>
        </row>
        <row r="2528">
          <cell r="C2528">
            <v>2520</v>
          </cell>
          <cell r="D2528">
            <v>1996</v>
          </cell>
          <cell r="E2528" t="str">
            <v>HYDRO VAUGHAN DISTRIBUTION INC.</v>
          </cell>
          <cell r="F2528">
            <v>158123319</v>
          </cell>
        </row>
        <row r="2529">
          <cell r="C2529">
            <v>2521</v>
          </cell>
          <cell r="D2529">
            <v>1996</v>
          </cell>
          <cell r="E2529" t="str">
            <v>ESSEX POWERLINES CORPORATION</v>
          </cell>
          <cell r="F2529">
            <v>5493967</v>
          </cell>
        </row>
        <row r="2530">
          <cell r="C2530">
            <v>2522</v>
          </cell>
          <cell r="D2530">
            <v>1996</v>
          </cell>
          <cell r="E2530" t="str">
            <v>HYDRO-ELECTRIC COMMISSION OF SOUTH DUMFRIES</v>
          </cell>
          <cell r="F2530">
            <v>1625212</v>
          </cell>
        </row>
        <row r="2531">
          <cell r="C2531">
            <v>2523</v>
          </cell>
          <cell r="D2531">
            <v>1996</v>
          </cell>
          <cell r="E2531" t="str">
            <v>BRANTFORD POWER INC.</v>
          </cell>
          <cell r="F2531">
            <v>62287746</v>
          </cell>
        </row>
        <row r="2532">
          <cell r="C2532">
            <v>2524</v>
          </cell>
          <cell r="D2532">
            <v>1996</v>
          </cell>
          <cell r="E2532" t="str">
            <v>OTTAWA RIVER POWER CORPORATION</v>
          </cell>
          <cell r="F2532">
            <v>11212494</v>
          </cell>
        </row>
        <row r="2533">
          <cell r="C2533">
            <v>2525</v>
          </cell>
          <cell r="D2533">
            <v>1996</v>
          </cell>
          <cell r="E2533" t="str">
            <v>BLUEWATER POWER DISTRIBUTION CORPORATION</v>
          </cell>
          <cell r="F2533">
            <v>33910304</v>
          </cell>
        </row>
        <row r="2534">
          <cell r="C2534">
            <v>2526</v>
          </cell>
          <cell r="D2534">
            <v>1996</v>
          </cell>
          <cell r="E2534" t="str">
            <v>TORONTO HYDRO-ELECTRIC SYSTEM LIMITED</v>
          </cell>
          <cell r="F2534">
            <v>52563043</v>
          </cell>
        </row>
        <row r="2535">
          <cell r="C2535">
            <v>2527</v>
          </cell>
          <cell r="D2535">
            <v>1996</v>
          </cell>
          <cell r="E2535" t="str">
            <v>TORONTO HYDRO-ELECTRIC SYSTEM LIMITED</v>
          </cell>
          <cell r="F2535">
            <v>220842117</v>
          </cell>
        </row>
        <row r="2536">
          <cell r="C2536">
            <v>2528</v>
          </cell>
          <cell r="D2536">
            <v>1996</v>
          </cell>
          <cell r="E2536" t="str">
            <v>TORONTO HYDRO-ELECTRIC SYSTEM LIMITED</v>
          </cell>
          <cell r="F2536">
            <v>495565041</v>
          </cell>
        </row>
        <row r="2537">
          <cell r="C2537">
            <v>2529</v>
          </cell>
          <cell r="D2537">
            <v>1996</v>
          </cell>
          <cell r="E2537" t="str">
            <v>TORONTO HYDRO-ELECTRIC SYSTEM LIMITED</v>
          </cell>
          <cell r="F2537">
            <v>346228259</v>
          </cell>
        </row>
        <row r="2538">
          <cell r="C2538">
            <v>2530</v>
          </cell>
          <cell r="D2538">
            <v>1996</v>
          </cell>
          <cell r="E2538" t="str">
            <v>TORONTO HYDRO-ELECTRIC SYSTEM LIMITED</v>
          </cell>
          <cell r="F2538">
            <v>884858042</v>
          </cell>
        </row>
        <row r="2539">
          <cell r="C2539">
            <v>2531</v>
          </cell>
          <cell r="D2539">
            <v>1996</v>
          </cell>
          <cell r="E2539" t="str">
            <v>TORONTO HYDRO-ELECTRIC SYSTEM LIMITED</v>
          </cell>
          <cell r="F2539">
            <v>43511455</v>
          </cell>
        </row>
        <row r="2540">
          <cell r="C2540">
            <v>2532</v>
          </cell>
          <cell r="D2540">
            <v>1996</v>
          </cell>
          <cell r="E2540" t="str">
            <v>CHATHAM-KENT HYDRO INC.</v>
          </cell>
          <cell r="F2540">
            <v>257996</v>
          </cell>
        </row>
        <row r="2541">
          <cell r="C2541">
            <v>2533</v>
          </cell>
          <cell r="D2541">
            <v>1996</v>
          </cell>
          <cell r="E2541" t="str">
            <v>LAKELAND POWER DISTRIBUTION LTD.</v>
          </cell>
          <cell r="F2541">
            <v>4533169</v>
          </cell>
        </row>
        <row r="2542">
          <cell r="C2542">
            <v>2534</v>
          </cell>
          <cell r="D2542">
            <v>1996</v>
          </cell>
          <cell r="E2542" t="str">
            <v>HYDRO-ELECTRIC COMMISSION OF THE TOWN OF CACHE BAY</v>
          </cell>
          <cell r="F2542">
            <v>348729</v>
          </cell>
        </row>
        <row r="2543">
          <cell r="C2543">
            <v>2535</v>
          </cell>
          <cell r="D2543">
            <v>1996</v>
          </cell>
          <cell r="E2543" t="str">
            <v>HYDRO-ELECTRIC COMMISSION OF THE TOWN OF HARRISTON</v>
          </cell>
          <cell r="F2543">
            <v>2729746</v>
          </cell>
        </row>
        <row r="2544">
          <cell r="C2544">
            <v>2536</v>
          </cell>
          <cell r="D2544">
            <v>1996</v>
          </cell>
          <cell r="E2544" t="str">
            <v>HYDRO-ELECTRIC COMMISSION OF THE TOWN OF HARROW</v>
          </cell>
          <cell r="F2544">
            <v>1712008</v>
          </cell>
        </row>
        <row r="2545">
          <cell r="C2545">
            <v>2537</v>
          </cell>
          <cell r="D2545">
            <v>1996</v>
          </cell>
          <cell r="E2545" t="str">
            <v>ESSEX POWERLINES CORPORATION</v>
          </cell>
          <cell r="F2545">
            <v>11158273</v>
          </cell>
        </row>
        <row r="2546">
          <cell r="C2546">
            <v>2538</v>
          </cell>
          <cell r="D2546">
            <v>1996</v>
          </cell>
          <cell r="E2546" t="str">
            <v>HYDRO-ELECTRIC COMMISSION OF THE TOWN OF PORT ELGIN</v>
          </cell>
          <cell r="F2546">
            <v>6639492</v>
          </cell>
        </row>
        <row r="2547">
          <cell r="C2547">
            <v>2539</v>
          </cell>
          <cell r="D2547">
            <v>1996</v>
          </cell>
          <cell r="E2547" t="str">
            <v>HYDRO-ELECTRIC COMMISSION OF THE TOWN OF STURGEON FALLS</v>
          </cell>
          <cell r="F2547">
            <v>3632385</v>
          </cell>
        </row>
        <row r="2548">
          <cell r="C2548">
            <v>2540</v>
          </cell>
          <cell r="D2548">
            <v>1996</v>
          </cell>
          <cell r="E2548" t="str">
            <v>HYDRO-ELECTRIC COMMISSION OF THE TOWN OF VANKLEEK HILL</v>
          </cell>
          <cell r="F2548">
            <v>1311708</v>
          </cell>
        </row>
        <row r="2549">
          <cell r="C2549">
            <v>2541</v>
          </cell>
          <cell r="D2549">
            <v>1996</v>
          </cell>
          <cell r="E2549" t="str">
            <v>CHATHAM-KENT HYDRO INC.</v>
          </cell>
          <cell r="F2549">
            <v>9551800</v>
          </cell>
        </row>
        <row r="2550">
          <cell r="C2550">
            <v>2542</v>
          </cell>
          <cell r="D2550">
            <v>1996</v>
          </cell>
          <cell r="E2550" t="str">
            <v>WASAGA DISTRIBUTION INC.</v>
          </cell>
          <cell r="F2550">
            <v>10512598</v>
          </cell>
        </row>
        <row r="2551">
          <cell r="C2551">
            <v>2543</v>
          </cell>
          <cell r="D2551">
            <v>1996</v>
          </cell>
          <cell r="E2551" t="str">
            <v>ESPANOLA REGIONAL HYDRO DISTRIBUTION CORPORATION</v>
          </cell>
          <cell r="F2551">
            <v>287920</v>
          </cell>
        </row>
        <row r="2552">
          <cell r="C2552">
            <v>2544</v>
          </cell>
          <cell r="D2552">
            <v>1996</v>
          </cell>
          <cell r="E2552" t="str">
            <v>HYDRO-ELECTRIC COMMISSION OF THE TOWN OF WIARTON</v>
          </cell>
          <cell r="F2552">
            <v>1966829</v>
          </cell>
        </row>
        <row r="2553">
          <cell r="C2553">
            <v>2545</v>
          </cell>
          <cell r="D2553">
            <v>1996</v>
          </cell>
          <cell r="E2553" t="str">
            <v>BRANT COUNTY POWER INC.</v>
          </cell>
          <cell r="F2553">
            <v>5635406</v>
          </cell>
        </row>
        <row r="2554">
          <cell r="C2554">
            <v>2546</v>
          </cell>
          <cell r="D2554">
            <v>1996</v>
          </cell>
          <cell r="E2554" t="str">
            <v>BRANT COUNTY POWER INC.</v>
          </cell>
          <cell r="F2554">
            <v>1104671</v>
          </cell>
        </row>
        <row r="2555">
          <cell r="C2555">
            <v>2547</v>
          </cell>
          <cell r="D2555">
            <v>1996</v>
          </cell>
          <cell r="E2555" t="str">
            <v>HYDRO-ELECTRIC COMMISSION OF THE VILLAGE OF ALFRED</v>
          </cell>
          <cell r="F2555">
            <v>485812</v>
          </cell>
        </row>
        <row r="2556">
          <cell r="C2556">
            <v>2548</v>
          </cell>
          <cell r="D2556">
            <v>1996</v>
          </cell>
          <cell r="E2556" t="str">
            <v>HYDRO-ELECTRIC COMMISSION OF THE VILLAGE OF CLIFFORD</v>
          </cell>
          <cell r="F2556">
            <v>372200</v>
          </cell>
        </row>
        <row r="2557">
          <cell r="C2557">
            <v>2549</v>
          </cell>
          <cell r="D2557">
            <v>1996</v>
          </cell>
          <cell r="E2557" t="str">
            <v>CENTRE WELLINGTON HYDRO LTD.</v>
          </cell>
          <cell r="F2557">
            <v>2052016</v>
          </cell>
        </row>
        <row r="2558">
          <cell r="C2558">
            <v>2550</v>
          </cell>
          <cell r="D2558">
            <v>1996</v>
          </cell>
          <cell r="E2558" t="str">
            <v>HYDRO-ELECTRIC COMMISSION OF THE VILLAGE OF FINCH</v>
          </cell>
          <cell r="F2558">
            <v>233301</v>
          </cell>
        </row>
        <row r="2559">
          <cell r="C2559">
            <v>2551</v>
          </cell>
          <cell r="D2559">
            <v>1996</v>
          </cell>
          <cell r="E2559" t="str">
            <v>HYDRO-ELECTRIC COMMISSION OF THE VILLAGE OF FRANKFORD</v>
          </cell>
          <cell r="F2559">
            <v>1371164</v>
          </cell>
        </row>
        <row r="2560">
          <cell r="C2560">
            <v>2552</v>
          </cell>
          <cell r="D2560">
            <v>1996</v>
          </cell>
          <cell r="E2560" t="str">
            <v>HYDRO-ELECTRIC COMMISSION OF THE VILLAGE OF L'ORIGNAL</v>
          </cell>
          <cell r="F2560">
            <v>1132859</v>
          </cell>
        </row>
        <row r="2561">
          <cell r="C2561">
            <v>2553</v>
          </cell>
          <cell r="D2561">
            <v>1996</v>
          </cell>
          <cell r="E2561" t="str">
            <v>HYDRO-ELECTRIC COMMISSION OF THE VILLAGE OF LUCAN</v>
          </cell>
          <cell r="F2561">
            <v>1079479</v>
          </cell>
        </row>
        <row r="2562">
          <cell r="C2562">
            <v>2554</v>
          </cell>
          <cell r="D2562">
            <v>1996</v>
          </cell>
          <cell r="E2562" t="str">
            <v>RIDEAU ST. LAWRENCE DISTRIBUTION INC.</v>
          </cell>
          <cell r="F2562">
            <v>1789075</v>
          </cell>
        </row>
        <row r="2563">
          <cell r="C2563">
            <v>2555</v>
          </cell>
          <cell r="D2563">
            <v>1996</v>
          </cell>
          <cell r="E2563" t="str">
            <v>HYDRO-ELECTRIC COMMISSION OF THE VILLAGE OF NEUSTADT</v>
          </cell>
          <cell r="F2563">
            <v>260569</v>
          </cell>
        </row>
        <row r="2564">
          <cell r="C2564">
            <v>2556</v>
          </cell>
          <cell r="D2564">
            <v>1996</v>
          </cell>
          <cell r="E2564" t="str">
            <v>HYDRO-ELECTRIC COMMISSION OF THE VILLAGE OF PAISLEY</v>
          </cell>
          <cell r="F2564">
            <v>902761</v>
          </cell>
        </row>
        <row r="2565">
          <cell r="C2565">
            <v>2557</v>
          </cell>
          <cell r="D2565">
            <v>1996</v>
          </cell>
          <cell r="E2565" t="str">
            <v>HYDRO-ELECTRIC COMMISSION OF THE VILLAGE OF PLANTAGENET</v>
          </cell>
          <cell r="F2565">
            <v>504111</v>
          </cell>
        </row>
        <row r="2566">
          <cell r="C2566">
            <v>2558</v>
          </cell>
          <cell r="D2566">
            <v>1996</v>
          </cell>
          <cell r="E2566" t="str">
            <v>HYDRO-ELECTRIC COMMISSION OF THE VILLAGE OF ST. CLAIR BEACH</v>
          </cell>
          <cell r="F2566">
            <v>2200330</v>
          </cell>
        </row>
        <row r="2567">
          <cell r="C2567">
            <v>2559</v>
          </cell>
          <cell r="D2567">
            <v>1996</v>
          </cell>
          <cell r="E2567" t="str">
            <v>INNISFIL HYDRO DISTRIBUTION SYSTEMS LIMITED</v>
          </cell>
          <cell r="F2567">
            <v>38285010</v>
          </cell>
        </row>
        <row r="2568">
          <cell r="C2568">
            <v>2560</v>
          </cell>
          <cell r="D2568">
            <v>1996</v>
          </cell>
          <cell r="E2568" t="str">
            <v>KENORA HYDRO ELECTRIC CORPORATION LTD.</v>
          </cell>
          <cell r="F2568">
            <v>14119612</v>
          </cell>
        </row>
        <row r="2569">
          <cell r="C2569">
            <v>2561</v>
          </cell>
          <cell r="D2569">
            <v>1996</v>
          </cell>
          <cell r="E2569" t="str">
            <v>KINGSTON HYDRO CORPORATION</v>
          </cell>
          <cell r="F2569">
            <v>89842539</v>
          </cell>
        </row>
        <row r="2570">
          <cell r="C2570">
            <v>2562</v>
          </cell>
          <cell r="D2570">
            <v>1996</v>
          </cell>
          <cell r="E2570" t="str">
            <v>KINGSVILLE PUBLIC UTILITY COMMISSION</v>
          </cell>
          <cell r="F2570">
            <v>3720355</v>
          </cell>
        </row>
        <row r="2571">
          <cell r="C2571">
            <v>2563</v>
          </cell>
          <cell r="D2571">
            <v>1996</v>
          </cell>
          <cell r="E2571" t="str">
            <v>KITCHENER-WILMOT HYDRO INC.</v>
          </cell>
          <cell r="F2571">
            <v>322467886</v>
          </cell>
        </row>
        <row r="2572">
          <cell r="C2572">
            <v>2564</v>
          </cell>
          <cell r="D2572">
            <v>1996</v>
          </cell>
          <cell r="E2572" t="str">
            <v>LAKESHORE TOWNSHIP HEC</v>
          </cell>
          <cell r="F2572">
            <v>3005074</v>
          </cell>
        </row>
        <row r="2573">
          <cell r="C2573">
            <v>2565</v>
          </cell>
          <cell r="D2573">
            <v>1996</v>
          </cell>
          <cell r="E2573" t="str">
            <v>LINCOLN HYDRO-ELECTRIC COMMISSION</v>
          </cell>
          <cell r="F2573">
            <v>4582361</v>
          </cell>
        </row>
        <row r="2574">
          <cell r="C2574">
            <v>2566</v>
          </cell>
          <cell r="D2574">
            <v>1996</v>
          </cell>
          <cell r="E2574" t="str">
            <v>LONDON HYDRO UTILITIES SERVICES INC.</v>
          </cell>
          <cell r="F2574">
            <v>200154624</v>
          </cell>
        </row>
        <row r="2575">
          <cell r="C2575">
            <v>2567</v>
          </cell>
          <cell r="D2575">
            <v>1996</v>
          </cell>
          <cell r="E2575" t="str">
            <v>MARKHAM HYDRO DISTRIBUTION INC.</v>
          </cell>
          <cell r="F2575">
            <v>173396213</v>
          </cell>
        </row>
        <row r="2576">
          <cell r="C2576">
            <v>2568</v>
          </cell>
          <cell r="D2576">
            <v>1996</v>
          </cell>
          <cell r="E2576" t="str">
            <v>MARTINTOWN HYDRO SYSTEM</v>
          </cell>
          <cell r="F2576">
            <v>108293</v>
          </cell>
        </row>
        <row r="2577">
          <cell r="C2577">
            <v>2569</v>
          </cell>
          <cell r="D2577">
            <v>1996</v>
          </cell>
          <cell r="E2577" t="str">
            <v>MIDLAND POWER UTILITY CORPORATION</v>
          </cell>
          <cell r="F2577">
            <v>17506194</v>
          </cell>
        </row>
        <row r="2578">
          <cell r="C2578">
            <v>2570</v>
          </cell>
          <cell r="D2578">
            <v>1996</v>
          </cell>
          <cell r="E2578" t="str">
            <v>MILDMAY HYDRO-ELECTRIC COMMISSION</v>
          </cell>
          <cell r="F2578">
            <v>617027</v>
          </cell>
        </row>
        <row r="2579">
          <cell r="C2579">
            <v>2571</v>
          </cell>
          <cell r="D2579">
            <v>1996</v>
          </cell>
          <cell r="E2579" t="str">
            <v>MILTON HYDRO DISTRIBUTION INC.</v>
          </cell>
          <cell r="F2579">
            <v>74042166</v>
          </cell>
        </row>
        <row r="2580">
          <cell r="C2580">
            <v>2572</v>
          </cell>
          <cell r="D2580">
            <v>1996</v>
          </cell>
          <cell r="E2580" t="str">
            <v>NEPEAN HYDRO ELECTRIC COMMISSION</v>
          </cell>
          <cell r="F2580">
            <v>74205045</v>
          </cell>
        </row>
        <row r="2581">
          <cell r="C2581">
            <v>2573</v>
          </cell>
          <cell r="D2581">
            <v>1996</v>
          </cell>
          <cell r="E2581" t="str">
            <v>NA</v>
          </cell>
          <cell r="F2581">
            <v>137520</v>
          </cell>
        </row>
        <row r="2582">
          <cell r="C2582">
            <v>2574</v>
          </cell>
          <cell r="D2582">
            <v>1996</v>
          </cell>
          <cell r="E2582" t="str">
            <v>NEWMARKET HYDRO LTD.</v>
          </cell>
          <cell r="F2582">
            <v>54984379</v>
          </cell>
        </row>
        <row r="2583">
          <cell r="C2583">
            <v>2575</v>
          </cell>
          <cell r="D2583">
            <v>1996</v>
          </cell>
          <cell r="E2583" t="str">
            <v>NIAGARA FALLS HYDRO INC.</v>
          </cell>
          <cell r="F2583">
            <v>129084322</v>
          </cell>
        </row>
        <row r="2584">
          <cell r="C2584">
            <v>2576</v>
          </cell>
          <cell r="D2584">
            <v>1996</v>
          </cell>
          <cell r="E2584" t="str">
            <v>NIAGARA-ON-THE-LAKE HYDRO INC.</v>
          </cell>
          <cell r="F2584">
            <v>47929035</v>
          </cell>
        </row>
        <row r="2585">
          <cell r="C2585">
            <v>2577</v>
          </cell>
          <cell r="D2585">
            <v>1996</v>
          </cell>
          <cell r="E2585" t="str">
            <v>NORFOLK POWER DISTRIBUTION INC.</v>
          </cell>
          <cell r="F2585">
            <v>465321</v>
          </cell>
        </row>
        <row r="2586">
          <cell r="C2586">
            <v>2578</v>
          </cell>
          <cell r="D2586">
            <v>1996</v>
          </cell>
          <cell r="E2586" t="str">
            <v>NORTH BAY HYDRO DISTRIBUTION LIMITED</v>
          </cell>
          <cell r="F2586">
            <v>123429255</v>
          </cell>
        </row>
        <row r="2587">
          <cell r="C2587">
            <v>2579</v>
          </cell>
          <cell r="D2587">
            <v>1996</v>
          </cell>
          <cell r="E2587" t="str">
            <v>OAKVILLE HYDRO ELECTRICITY DISTRIBUTION INC.</v>
          </cell>
          <cell r="F2587">
            <v>124491033</v>
          </cell>
        </row>
        <row r="2588">
          <cell r="C2588">
            <v>2580</v>
          </cell>
          <cell r="D2588">
            <v>1996</v>
          </cell>
          <cell r="E2588" t="str">
            <v>ORANGEVILLE HYDRO LIMITED</v>
          </cell>
          <cell r="F2588">
            <v>28995002</v>
          </cell>
        </row>
        <row r="2589">
          <cell r="C2589">
            <v>2581</v>
          </cell>
          <cell r="D2589">
            <v>1996</v>
          </cell>
          <cell r="E2589" t="str">
            <v>ORILLIA POWER DISTRIBUTION CORPORATION</v>
          </cell>
          <cell r="F2589">
            <v>44278306</v>
          </cell>
        </row>
        <row r="2590">
          <cell r="C2590">
            <v>2582</v>
          </cell>
          <cell r="D2590">
            <v>1996</v>
          </cell>
          <cell r="E2590" t="str">
            <v>OSHAWA PUC NETWORKS INC.</v>
          </cell>
          <cell r="F2590">
            <v>145239346</v>
          </cell>
        </row>
        <row r="2591">
          <cell r="C2591">
            <v>2583</v>
          </cell>
          <cell r="D2591">
            <v>1996</v>
          </cell>
          <cell r="E2591" t="str">
            <v>PARRY SOUND POWER CORPORATION</v>
          </cell>
          <cell r="F2591">
            <v>15761838</v>
          </cell>
        </row>
        <row r="2592">
          <cell r="C2592">
            <v>2584</v>
          </cell>
          <cell r="D2592">
            <v>1996</v>
          </cell>
          <cell r="E2592" t="str">
            <v>PETERBOROUGH UTILITIES COMMISSION</v>
          </cell>
          <cell r="F2592">
            <v>65697972</v>
          </cell>
        </row>
        <row r="2593">
          <cell r="C2593">
            <v>2585</v>
          </cell>
          <cell r="D2593">
            <v>1996</v>
          </cell>
          <cell r="E2593" t="str">
            <v>POLICE VILLAGE OF APPLE HILL HYDRO SYSTEM</v>
          </cell>
          <cell r="F2593">
            <v>86784</v>
          </cell>
        </row>
        <row r="2594">
          <cell r="C2594">
            <v>2586</v>
          </cell>
          <cell r="D2594">
            <v>1996</v>
          </cell>
          <cell r="E2594" t="str">
            <v>POLICE VILLAGE OF AVONMORE HYDRO SYSTEM</v>
          </cell>
          <cell r="F2594">
            <v>86857</v>
          </cell>
        </row>
        <row r="2595">
          <cell r="C2595">
            <v>2587</v>
          </cell>
          <cell r="D2595">
            <v>1996</v>
          </cell>
          <cell r="E2595" t="str">
            <v>POLICE VILLAGE OF COMBER HYDRO SYSTEM</v>
          </cell>
          <cell r="F2595">
            <v>303150</v>
          </cell>
        </row>
        <row r="2596">
          <cell r="C2596">
            <v>2588</v>
          </cell>
          <cell r="D2596">
            <v>1996</v>
          </cell>
          <cell r="E2596" t="str">
            <v>POLICE VILLAGE OF DUBLIN HYDRO SYSTEM</v>
          </cell>
          <cell r="F2596">
            <v>143867</v>
          </cell>
        </row>
        <row r="2597">
          <cell r="C2597">
            <v>2589</v>
          </cell>
          <cell r="D2597">
            <v>1996</v>
          </cell>
          <cell r="E2597" t="str">
            <v>POLICE VILLAGE OF GRANTON HYDRO SYSTEM</v>
          </cell>
          <cell r="F2597">
            <v>147675</v>
          </cell>
        </row>
        <row r="2598">
          <cell r="C2598">
            <v>2590</v>
          </cell>
          <cell r="D2598">
            <v>1996</v>
          </cell>
          <cell r="E2598" t="str">
            <v>CHATHAM-KENT HYDRO INC.</v>
          </cell>
          <cell r="F2598">
            <v>169432</v>
          </cell>
        </row>
        <row r="2599">
          <cell r="C2599">
            <v>2591</v>
          </cell>
          <cell r="D2599">
            <v>1996</v>
          </cell>
          <cell r="E2599" t="str">
            <v>POLICE VILLAGE OF MOOREFIELD HYDRO SYSTEM</v>
          </cell>
          <cell r="F2599">
            <v>123379</v>
          </cell>
        </row>
        <row r="2600">
          <cell r="C2600">
            <v>2592</v>
          </cell>
          <cell r="D2600">
            <v>1996</v>
          </cell>
          <cell r="E2600" t="str">
            <v>POLICE VILLAGE OF PRICEVILLE HYDRO SYSTEM</v>
          </cell>
          <cell r="F2600">
            <v>101324</v>
          </cell>
        </row>
        <row r="2601">
          <cell r="C2601">
            <v>2593</v>
          </cell>
          <cell r="D2601">
            <v>1996</v>
          </cell>
          <cell r="E2601" t="str">
            <v>CANADIAN NIAGARA POWER INC.</v>
          </cell>
          <cell r="F2601">
            <v>26358928</v>
          </cell>
        </row>
        <row r="2602">
          <cell r="C2602">
            <v>2594</v>
          </cell>
          <cell r="D2602">
            <v>1996</v>
          </cell>
          <cell r="E2602" t="str">
            <v>CHATHAM-KENT HYDRO INC.</v>
          </cell>
          <cell r="F2602">
            <v>33861540</v>
          </cell>
        </row>
        <row r="2603">
          <cell r="C2603">
            <v>2595</v>
          </cell>
          <cell r="D2603">
            <v>1996</v>
          </cell>
          <cell r="E2603" t="str">
            <v>PUBLIC UTILITIES COMMISSION OF THE CITY OF BARRIE</v>
          </cell>
          <cell r="F2603">
            <v>88059559</v>
          </cell>
        </row>
        <row r="2604">
          <cell r="C2604">
            <v>2596</v>
          </cell>
          <cell r="D2604">
            <v>1996</v>
          </cell>
          <cell r="E2604" t="str">
            <v>PUBLIC UTILITIES COMMISSION OF THE CITY OF OWEN SOUND</v>
          </cell>
          <cell r="F2604">
            <v>13484004</v>
          </cell>
        </row>
        <row r="2605">
          <cell r="C2605">
            <v>2597</v>
          </cell>
          <cell r="D2605">
            <v>1996</v>
          </cell>
          <cell r="E2605" t="str">
            <v>PUBLIC UTILITIES COMMISSION OF THE CITY OF TRENTON</v>
          </cell>
          <cell r="F2605">
            <v>11806299</v>
          </cell>
        </row>
        <row r="2606">
          <cell r="C2606">
            <v>2598</v>
          </cell>
          <cell r="D2606">
            <v>1996</v>
          </cell>
          <cell r="E2606" t="str">
            <v>PUBLIC UTILITIES COMMISSION OF THE TOWN OF ALEXANDRIA</v>
          </cell>
          <cell r="F2606">
            <v>2938153</v>
          </cell>
        </row>
        <row r="2607">
          <cell r="C2607">
            <v>2599</v>
          </cell>
          <cell r="D2607">
            <v>1996</v>
          </cell>
          <cell r="E2607" t="str">
            <v>CHATHAM-KENT HYDRO INC.</v>
          </cell>
          <cell r="F2607">
            <v>1469524</v>
          </cell>
        </row>
        <row r="2608">
          <cell r="C2608">
            <v>2600</v>
          </cell>
          <cell r="D2608">
            <v>1996</v>
          </cell>
          <cell r="E2608" t="str">
            <v>PUBLIC UTILITIES COMMISSION OF THE TOWN OF CAMPBELLFORD</v>
          </cell>
          <cell r="F2608">
            <v>3902197</v>
          </cell>
        </row>
        <row r="2609">
          <cell r="C2609">
            <v>2601</v>
          </cell>
          <cell r="D2609">
            <v>1996</v>
          </cell>
          <cell r="E2609" t="str">
            <v>PUBLIC UTILITIES COMMISSION OF THE TOWN OF CHESLEY</v>
          </cell>
          <cell r="F2609">
            <v>1721531</v>
          </cell>
        </row>
        <row r="2610">
          <cell r="C2610">
            <v>2602</v>
          </cell>
          <cell r="D2610">
            <v>1996</v>
          </cell>
          <cell r="E2610" t="str">
            <v>LAKEFRONT UTILITIES INC.</v>
          </cell>
          <cell r="F2610">
            <v>11058764</v>
          </cell>
        </row>
        <row r="2611">
          <cell r="C2611">
            <v>2603</v>
          </cell>
          <cell r="D2611">
            <v>1996</v>
          </cell>
          <cell r="E2611" t="str">
            <v>CENTRE WELLINGTON HYDRO LTD.</v>
          </cell>
          <cell r="F2611">
            <v>6188254</v>
          </cell>
        </row>
        <row r="2612">
          <cell r="C2612">
            <v>2604</v>
          </cell>
          <cell r="D2612">
            <v>1996</v>
          </cell>
          <cell r="E2612" t="str">
            <v>WEST COAST HURON ENERGY INC.</v>
          </cell>
          <cell r="F2612">
            <v>5581398</v>
          </cell>
        </row>
        <row r="2613">
          <cell r="C2613">
            <v>2605</v>
          </cell>
          <cell r="D2613">
            <v>1996</v>
          </cell>
          <cell r="E2613" t="str">
            <v>ESPANOLA REGIONAL HYDRO DISTRIBUTION CORPORATION</v>
          </cell>
          <cell r="F2613">
            <v>517318</v>
          </cell>
        </row>
        <row r="2614">
          <cell r="C2614">
            <v>2606</v>
          </cell>
          <cell r="D2614">
            <v>1996</v>
          </cell>
          <cell r="E2614" t="str">
            <v>PUBLIC UTILITIES COMMISSION OF THE TOWN OF MITCHELL</v>
          </cell>
          <cell r="F2614">
            <v>2784665</v>
          </cell>
        </row>
        <row r="2615">
          <cell r="C2615">
            <v>2607</v>
          </cell>
          <cell r="D2615">
            <v>1996</v>
          </cell>
          <cell r="E2615" t="str">
            <v>WELLINGTON NORTH POWER INC.</v>
          </cell>
          <cell r="F2615">
            <v>2777079</v>
          </cell>
        </row>
        <row r="2616">
          <cell r="C2616">
            <v>2608</v>
          </cell>
          <cell r="D2616">
            <v>1996</v>
          </cell>
          <cell r="E2616" t="str">
            <v>PUBLIC UTILITIES COMMISSION OF THE TOWN OF PALMERSTON</v>
          </cell>
          <cell r="F2616">
            <v>1408696</v>
          </cell>
        </row>
        <row r="2617">
          <cell r="C2617">
            <v>2609</v>
          </cell>
          <cell r="D2617">
            <v>1996</v>
          </cell>
          <cell r="E2617" t="str">
            <v>BRANT COUNTY POWER INC.</v>
          </cell>
          <cell r="F2617">
            <v>6176889</v>
          </cell>
        </row>
        <row r="2618">
          <cell r="C2618">
            <v>2610</v>
          </cell>
          <cell r="D2618">
            <v>1996</v>
          </cell>
          <cell r="E2618" t="str">
            <v>PUBLIC UTILITIES COMMISSION OF THE TOWN OF PICTON</v>
          </cell>
          <cell r="F2618">
            <v>3490748</v>
          </cell>
        </row>
        <row r="2619">
          <cell r="C2619">
            <v>2611</v>
          </cell>
          <cell r="D2619">
            <v>1996</v>
          </cell>
          <cell r="E2619" t="str">
            <v>CHATHAM-KENT HYDRO INC.</v>
          </cell>
          <cell r="F2619">
            <v>1546640</v>
          </cell>
        </row>
        <row r="2620">
          <cell r="C2620">
            <v>2612</v>
          </cell>
          <cell r="D2620">
            <v>1996</v>
          </cell>
          <cell r="E2620" t="str">
            <v>PUBLIC UTILITIES COMMISSION OF THE TOWN OF SOUTHAMPTON</v>
          </cell>
          <cell r="F2620">
            <v>2661006</v>
          </cell>
        </row>
        <row r="2621">
          <cell r="C2621">
            <v>2613</v>
          </cell>
          <cell r="D2621">
            <v>1996</v>
          </cell>
          <cell r="E2621" t="str">
            <v>ESSEX POWERLINES CORPORATION</v>
          </cell>
          <cell r="F2621">
            <v>7415801</v>
          </cell>
        </row>
        <row r="2622">
          <cell r="C2622">
            <v>2614</v>
          </cell>
          <cell r="D2622">
            <v>1996</v>
          </cell>
          <cell r="E2622" t="str">
            <v>CHATHAM-KENT HYDRO INC.</v>
          </cell>
          <cell r="F2622">
            <v>2654459</v>
          </cell>
        </row>
        <row r="2623">
          <cell r="C2623">
            <v>2615</v>
          </cell>
          <cell r="D2623">
            <v>1996</v>
          </cell>
          <cell r="E2623" t="str">
            <v>WELLINGTON NORTH POWER INC.</v>
          </cell>
          <cell r="F2623">
            <v>1497683</v>
          </cell>
        </row>
        <row r="2624">
          <cell r="C2624">
            <v>2616</v>
          </cell>
          <cell r="D2624">
            <v>1996</v>
          </cell>
          <cell r="E2624" t="str">
            <v>PUBLIC UTILITIES COMMISSION OF THE VILLAGE OF BELMONT</v>
          </cell>
          <cell r="F2624">
            <v>846532</v>
          </cell>
        </row>
        <row r="2625">
          <cell r="C2625">
            <v>2617</v>
          </cell>
          <cell r="D2625">
            <v>1996</v>
          </cell>
          <cell r="E2625" t="str">
            <v>PUBLIC UTILITIES COMMISSION OF THE VILLAGE OF LANCASTER</v>
          </cell>
          <cell r="F2625">
            <v>406600</v>
          </cell>
        </row>
        <row r="2626">
          <cell r="C2626">
            <v>2618</v>
          </cell>
          <cell r="D2626">
            <v>1996</v>
          </cell>
          <cell r="E2626" t="str">
            <v>PUBLIC UTILITIES COMMISSION OF THE VILLAGE OF PORT STANLEY</v>
          </cell>
          <cell r="F2626">
            <v>1012716</v>
          </cell>
        </row>
        <row r="2627">
          <cell r="C2627">
            <v>2619</v>
          </cell>
          <cell r="D2627">
            <v>1996</v>
          </cell>
          <cell r="E2627" t="str">
            <v>CHATHAM-KENT HYDRO INC.</v>
          </cell>
          <cell r="F2627">
            <v>340067</v>
          </cell>
        </row>
        <row r="2628">
          <cell r="C2628">
            <v>2620</v>
          </cell>
          <cell r="D2628">
            <v>1996</v>
          </cell>
          <cell r="E2628" t="str">
            <v>RIDEAU ST. LAWRENCE DISTRIBUTION INC.</v>
          </cell>
          <cell r="F2628">
            <v>698270</v>
          </cell>
        </row>
        <row r="2629">
          <cell r="C2629">
            <v>2621</v>
          </cell>
          <cell r="D2629">
            <v>1996</v>
          </cell>
          <cell r="E2629" t="str">
            <v>CHATHAM-KENT HYDRO INC.</v>
          </cell>
          <cell r="F2629">
            <v>830905</v>
          </cell>
        </row>
        <row r="2630">
          <cell r="C2630">
            <v>2622</v>
          </cell>
          <cell r="D2630">
            <v>1996</v>
          </cell>
          <cell r="E2630" t="str">
            <v>PUBLIC UTILITY COMMISSION OF THE VILLAGE OF WEST LORNE</v>
          </cell>
          <cell r="F2630">
            <v>935570</v>
          </cell>
        </row>
        <row r="2631">
          <cell r="C2631">
            <v>2623</v>
          </cell>
          <cell r="D2631">
            <v>1996</v>
          </cell>
          <cell r="E2631" t="str">
            <v>REMARA-BRECHIN HYDRO</v>
          </cell>
          <cell r="F2631">
            <v>105757</v>
          </cell>
        </row>
        <row r="2632">
          <cell r="C2632">
            <v>2624</v>
          </cell>
          <cell r="D2632">
            <v>1996</v>
          </cell>
          <cell r="E2632" t="str">
            <v>RENFREW HYDRO INC.</v>
          </cell>
          <cell r="F2632">
            <v>13753670</v>
          </cell>
        </row>
        <row r="2633">
          <cell r="C2633">
            <v>2625</v>
          </cell>
          <cell r="D2633">
            <v>1996</v>
          </cell>
          <cell r="E2633" t="str">
            <v>RICHMOND HILL HYDRO INC.</v>
          </cell>
          <cell r="F2633">
            <v>119567144</v>
          </cell>
        </row>
        <row r="2634">
          <cell r="C2634">
            <v>2626</v>
          </cell>
          <cell r="D2634">
            <v>1996</v>
          </cell>
          <cell r="E2634" t="str">
            <v>RIPLEY PUBLIC UTILITIES COMMISSION</v>
          </cell>
          <cell r="F2634">
            <v>350320</v>
          </cell>
        </row>
        <row r="2635">
          <cell r="C2635">
            <v>2627</v>
          </cell>
          <cell r="D2635">
            <v>1996</v>
          </cell>
          <cell r="E2635" t="str">
            <v>RODNEY PUBLIC UTILITIES COMMISSION</v>
          </cell>
          <cell r="F2635">
            <v>329457</v>
          </cell>
        </row>
        <row r="2636">
          <cell r="C2636">
            <v>2628</v>
          </cell>
          <cell r="D2636">
            <v>1996</v>
          </cell>
          <cell r="E2636" t="str">
            <v>SIOUX LOOKOUT HYDRO INC.</v>
          </cell>
          <cell r="F2636">
            <v>3760272</v>
          </cell>
        </row>
        <row r="2637">
          <cell r="C2637">
            <v>2629</v>
          </cell>
          <cell r="D2637">
            <v>1996</v>
          </cell>
          <cell r="E2637" t="str">
            <v>ST. CATHARINES HYDRO UTILITY SERVICES INC.</v>
          </cell>
          <cell r="F2637">
            <v>75598669</v>
          </cell>
        </row>
        <row r="2638">
          <cell r="C2638">
            <v>2630</v>
          </cell>
          <cell r="D2638">
            <v>1996</v>
          </cell>
          <cell r="E2638" t="str">
            <v>ST. THOMAS ENERGY INC.</v>
          </cell>
          <cell r="F2638">
            <v>40134598</v>
          </cell>
        </row>
        <row r="2639">
          <cell r="C2639">
            <v>2631</v>
          </cell>
          <cell r="D2639">
            <v>1996</v>
          </cell>
          <cell r="E2639" t="str">
            <v>FESTIVAL HYDRO INC.</v>
          </cell>
          <cell r="F2639">
            <v>32104685</v>
          </cell>
        </row>
        <row r="2640">
          <cell r="C2640">
            <v>2632</v>
          </cell>
          <cell r="D2640">
            <v>1996</v>
          </cell>
          <cell r="E2640" t="str">
            <v>MIDDLESEX POWER DISTRIBUTION CORPORATION</v>
          </cell>
          <cell r="F2640">
            <v>9014579</v>
          </cell>
        </row>
        <row r="2641">
          <cell r="C2641">
            <v>2633</v>
          </cell>
          <cell r="D2641">
            <v>1996</v>
          </cell>
          <cell r="E2641" t="str">
            <v>GREATER SUDBURY HYDRO INC.</v>
          </cell>
          <cell r="F2641">
            <v>89974181</v>
          </cell>
        </row>
        <row r="2642">
          <cell r="C2642">
            <v>2634</v>
          </cell>
          <cell r="D2642">
            <v>1996</v>
          </cell>
          <cell r="E2642" t="str">
            <v>TARA HYDRO-ELECTRIC SYSTEM</v>
          </cell>
          <cell r="F2642">
            <v>427166</v>
          </cell>
        </row>
        <row r="2643">
          <cell r="C2643">
            <v>2635</v>
          </cell>
          <cell r="D2643">
            <v>1996</v>
          </cell>
          <cell r="E2643" t="str">
            <v>TAY HYDRO ELECTRIC DISTRIBUTION COMPANY INC.</v>
          </cell>
          <cell r="F2643">
            <v>6669198</v>
          </cell>
        </row>
        <row r="2644">
          <cell r="C2644">
            <v>2636</v>
          </cell>
          <cell r="D2644">
            <v>1996</v>
          </cell>
          <cell r="E2644" t="str">
            <v>TEESWATER HYDRO-ELECTRIC COMMISSION</v>
          </cell>
          <cell r="F2644">
            <v>552518</v>
          </cell>
        </row>
        <row r="2645">
          <cell r="C2645">
            <v>2637</v>
          </cell>
          <cell r="D2645">
            <v>1996</v>
          </cell>
          <cell r="E2645" t="str">
            <v>TERRACE BAY SUPERIOR WIRES INC.</v>
          </cell>
          <cell r="F2645">
            <v>1564628</v>
          </cell>
        </row>
        <row r="2646">
          <cell r="C2646">
            <v>2638</v>
          </cell>
          <cell r="D2646">
            <v>1996</v>
          </cell>
          <cell r="E2646" t="str">
            <v>ESPANOLA REGIONAL HYDRO DISTRIBUTION CORPORATION</v>
          </cell>
          <cell r="F2646">
            <v>2688122</v>
          </cell>
        </row>
        <row r="2647">
          <cell r="C2647">
            <v>2639</v>
          </cell>
          <cell r="D2647">
            <v>1996</v>
          </cell>
          <cell r="E2647" t="str">
            <v>COLLUS POWER CORPORATION</v>
          </cell>
          <cell r="F2647">
            <v>9929021</v>
          </cell>
        </row>
        <row r="2648">
          <cell r="C2648">
            <v>2640</v>
          </cell>
          <cell r="D2648">
            <v>1996</v>
          </cell>
          <cell r="E2648" t="str">
            <v>THUNDER BAY HYDRO ELECTRICITY DISTRIBUTION INC.</v>
          </cell>
          <cell r="F2648">
            <v>95554157</v>
          </cell>
        </row>
        <row r="2649">
          <cell r="C2649">
            <v>2641</v>
          </cell>
          <cell r="D2649">
            <v>1996</v>
          </cell>
          <cell r="E2649" t="str">
            <v>TILLSONBURG HYDRO INC.</v>
          </cell>
          <cell r="F2649">
            <v>18355436</v>
          </cell>
        </row>
        <row r="2650">
          <cell r="C2650">
            <v>2642</v>
          </cell>
          <cell r="D2650">
            <v>1996</v>
          </cell>
          <cell r="E2650" t="str">
            <v>TOWNSHIP OF MCGARRY HYDRO SYSTEM</v>
          </cell>
          <cell r="F2650">
            <v>368936</v>
          </cell>
        </row>
        <row r="2651">
          <cell r="C2651">
            <v>2643</v>
          </cell>
          <cell r="D2651">
            <v>1996</v>
          </cell>
          <cell r="E2651" t="str">
            <v>VILLAGE OF BLOOMFIELD HYDRO SYSTEM</v>
          </cell>
          <cell r="F2651">
            <v>251242</v>
          </cell>
        </row>
        <row r="2652">
          <cell r="C2652">
            <v>2644</v>
          </cell>
          <cell r="D2652">
            <v>1996</v>
          </cell>
          <cell r="E2652" t="str">
            <v>RIDEAU ST. LAWRENCE DISTRIBUTION INC.</v>
          </cell>
          <cell r="F2652">
            <v>621434</v>
          </cell>
        </row>
        <row r="2653">
          <cell r="C2653">
            <v>2645</v>
          </cell>
          <cell r="D2653">
            <v>1996</v>
          </cell>
          <cell r="E2653" t="str">
            <v>VILLAGE OF CHESTERVILLE HYDRO SYSTEM</v>
          </cell>
          <cell r="F2653">
            <v>1177968</v>
          </cell>
        </row>
        <row r="2654">
          <cell r="C2654">
            <v>2646</v>
          </cell>
          <cell r="D2654">
            <v>1996</v>
          </cell>
          <cell r="E2654" t="str">
            <v>CHATHAM-KENT HYDRO INC.</v>
          </cell>
          <cell r="F2654">
            <v>233584</v>
          </cell>
        </row>
        <row r="2655">
          <cell r="C2655">
            <v>2647</v>
          </cell>
          <cell r="D2655">
            <v>1996</v>
          </cell>
          <cell r="E2655" t="str">
            <v>VILLAGE OF FLESHERTON HYDRO SYSTEM</v>
          </cell>
          <cell r="F2655">
            <v>432280</v>
          </cell>
        </row>
        <row r="2656">
          <cell r="C2656">
            <v>2648</v>
          </cell>
          <cell r="D2656">
            <v>1996</v>
          </cell>
          <cell r="E2656" t="str">
            <v>RIDEAU ST. LAWRENCE DISTRIBUTION INC.</v>
          </cell>
          <cell r="F2656">
            <v>655697</v>
          </cell>
        </row>
        <row r="2657">
          <cell r="C2657">
            <v>2649</v>
          </cell>
          <cell r="D2657">
            <v>1996</v>
          </cell>
          <cell r="E2657" t="str">
            <v>VILLAGE OF LUCKNOW HYDRO SYSTEM</v>
          </cell>
          <cell r="F2657">
            <v>1013418</v>
          </cell>
        </row>
        <row r="2658">
          <cell r="C2658">
            <v>2650</v>
          </cell>
          <cell r="D2658">
            <v>1996</v>
          </cell>
          <cell r="E2658" t="str">
            <v>VILLAGE OF MAXVILLE HYDRO SYSTEM</v>
          </cell>
          <cell r="F2658">
            <v>334792</v>
          </cell>
        </row>
        <row r="2659">
          <cell r="C2659">
            <v>2651</v>
          </cell>
          <cell r="D2659">
            <v>1996</v>
          </cell>
          <cell r="E2659" t="str">
            <v>WATERLOO NORTH HYDRO INC.</v>
          </cell>
          <cell r="F2659">
            <v>180203708</v>
          </cell>
        </row>
        <row r="2660">
          <cell r="C2660">
            <v>2652</v>
          </cell>
          <cell r="D2660">
            <v>1996</v>
          </cell>
          <cell r="E2660" t="str">
            <v>WELLAND HYDRO-ELECTRIC SYSTEM CORP.</v>
          </cell>
          <cell r="F2660">
            <v>46228750</v>
          </cell>
        </row>
        <row r="2661">
          <cell r="C2661">
            <v>2653</v>
          </cell>
          <cell r="D2661">
            <v>1996</v>
          </cell>
          <cell r="E2661" t="str">
            <v>NA</v>
          </cell>
          <cell r="F2661">
            <v>1010484</v>
          </cell>
        </row>
        <row r="2662">
          <cell r="C2662">
            <v>2654</v>
          </cell>
          <cell r="D2662">
            <v>1996</v>
          </cell>
          <cell r="E2662" t="str">
            <v>WHITBY HYDRO ELECTRIC CORPORATION</v>
          </cell>
          <cell r="F2662">
            <v>112215822</v>
          </cell>
        </row>
        <row r="2663">
          <cell r="C2663">
            <v>2655</v>
          </cell>
          <cell r="D2663">
            <v>1996</v>
          </cell>
          <cell r="E2663" t="str">
            <v>RIDEAU ST. LAWRENCE DISTRIBUTION INC.</v>
          </cell>
          <cell r="F2663">
            <v>178877</v>
          </cell>
        </row>
        <row r="2664">
          <cell r="C2664">
            <v>2656</v>
          </cell>
          <cell r="D2664">
            <v>1996</v>
          </cell>
          <cell r="E2664" t="str">
            <v>WINCHESTER HYDRO COMMISSION</v>
          </cell>
          <cell r="F2664">
            <v>1884576</v>
          </cell>
        </row>
        <row r="2665">
          <cell r="C2665">
            <v>2657</v>
          </cell>
          <cell r="D2665">
            <v>1996</v>
          </cell>
          <cell r="E2665" t="str">
            <v>ENWIN UTILITIES LTD.</v>
          </cell>
          <cell r="F2665">
            <v>159584668</v>
          </cell>
        </row>
        <row r="2666">
          <cell r="C2666">
            <v>2658</v>
          </cell>
          <cell r="D2666">
            <v>1996</v>
          </cell>
          <cell r="E2666" t="str">
            <v>WOODSTOCK HYDRO SERVICES INC.</v>
          </cell>
          <cell r="F2666">
            <v>36461082</v>
          </cell>
        </row>
        <row r="2667">
          <cell r="C2667">
            <v>2659</v>
          </cell>
          <cell r="F2667">
            <v>9298315576</v>
          </cell>
        </row>
        <row r="2668">
          <cell r="C2668">
            <v>2660</v>
          </cell>
          <cell r="F2668">
            <v>0</v>
          </cell>
        </row>
        <row r="2669">
          <cell r="C2669">
            <v>2661</v>
          </cell>
          <cell r="F2669">
            <v>0</v>
          </cell>
        </row>
        <row r="2670">
          <cell r="C2670">
            <v>2662</v>
          </cell>
          <cell r="F2670">
            <v>56864</v>
          </cell>
        </row>
        <row r="2671">
          <cell r="C2671">
            <v>2663</v>
          </cell>
          <cell r="F2671">
            <v>0</v>
          </cell>
        </row>
        <row r="2672">
          <cell r="C2672">
            <v>2664</v>
          </cell>
          <cell r="F2672">
            <v>0</v>
          </cell>
        </row>
        <row r="2673">
          <cell r="C2673">
            <v>2665</v>
          </cell>
          <cell r="F2673">
            <v>58540</v>
          </cell>
        </row>
        <row r="2674">
          <cell r="C2674">
            <v>2666</v>
          </cell>
          <cell r="F2674">
            <v>0</v>
          </cell>
        </row>
        <row r="2675">
          <cell r="C2675">
            <v>2667</v>
          </cell>
          <cell r="D2675">
            <v>1997</v>
          </cell>
          <cell r="E2675" t="str">
            <v>POWERSTREAM INC.</v>
          </cell>
          <cell r="F2675">
            <v>291408</v>
          </cell>
          <cell r="G2675">
            <v>-157180</v>
          </cell>
          <cell r="H2675">
            <v>134228</v>
          </cell>
        </row>
        <row r="2676">
          <cell r="C2676">
            <v>2668</v>
          </cell>
          <cell r="D2676">
            <v>1997</v>
          </cell>
          <cell r="E2676" t="str">
            <v>POWERSTREAM INC.</v>
          </cell>
          <cell r="F2676">
            <v>14223061</v>
          </cell>
          <cell r="G2676">
            <v>-5413176</v>
          </cell>
          <cell r="H2676">
            <v>8809885</v>
          </cell>
        </row>
        <row r="2677">
          <cell r="C2677">
            <v>2669</v>
          </cell>
          <cell r="D2677">
            <v>1997</v>
          </cell>
          <cell r="E2677" t="str">
            <v>POWERSTREAM INC.</v>
          </cell>
          <cell r="F2677">
            <v>5384850</v>
          </cell>
          <cell r="G2677">
            <v>-2562606</v>
          </cell>
          <cell r="H2677">
            <v>2822244</v>
          </cell>
        </row>
        <row r="2678">
          <cell r="C2678">
            <v>2670</v>
          </cell>
          <cell r="D2678">
            <v>1997</v>
          </cell>
          <cell r="E2678" t="str">
            <v>BLUEWATER POWER DISTRIBUTION CORPORATION</v>
          </cell>
          <cell r="F2678">
            <v>337363</v>
          </cell>
          <cell r="G2678">
            <v>-140335</v>
          </cell>
          <cell r="H2678">
            <v>197028</v>
          </cell>
        </row>
        <row r="2679">
          <cell r="C2679">
            <v>2671</v>
          </cell>
          <cell r="D2679">
            <v>1997</v>
          </cell>
          <cell r="E2679" t="str">
            <v>BLUEWATER POWER DISTRIBUTION CORPORATION</v>
          </cell>
          <cell r="F2679">
            <v>173375</v>
          </cell>
          <cell r="G2679">
            <v>-62965</v>
          </cell>
          <cell r="H2679">
            <v>110410</v>
          </cell>
        </row>
        <row r="2680">
          <cell r="C2680">
            <v>2672</v>
          </cell>
          <cell r="D2680">
            <v>1997</v>
          </cell>
          <cell r="E2680" t="str">
            <v>BLUEWATER POWER DISTRIBUTION CORPORATION</v>
          </cell>
          <cell r="F2680">
            <v>1005111</v>
          </cell>
          <cell r="G2680">
            <v>-457562</v>
          </cell>
          <cell r="H2680">
            <v>547549</v>
          </cell>
        </row>
        <row r="2681">
          <cell r="C2681">
            <v>2673</v>
          </cell>
          <cell r="D2681">
            <v>1997</v>
          </cell>
          <cell r="E2681" t="str">
            <v>BLUEWATER POWER DISTRIBUTION CORPORATION</v>
          </cell>
          <cell r="F2681">
            <v>3926974</v>
          </cell>
          <cell r="G2681">
            <v>-1879826</v>
          </cell>
          <cell r="H2681">
            <v>2047148</v>
          </cell>
        </row>
        <row r="2682">
          <cell r="C2682">
            <v>2674</v>
          </cell>
          <cell r="D2682">
            <v>1997</v>
          </cell>
          <cell r="E2682" t="str">
            <v>BLUEWATER POWER DISTRIBUTION CORPORATION</v>
          </cell>
          <cell r="F2682">
            <v>1170724</v>
          </cell>
          <cell r="G2682">
            <v>-407299</v>
          </cell>
          <cell r="H2682">
            <v>763425</v>
          </cell>
        </row>
        <row r="2683">
          <cell r="C2683">
            <v>2675</v>
          </cell>
          <cell r="D2683">
            <v>1997</v>
          </cell>
          <cell r="E2683" t="str">
            <v>COOPERATIVE HYDRO EMBRUN INC.</v>
          </cell>
          <cell r="F2683">
            <v>2238369</v>
          </cell>
          <cell r="G2683">
            <v>-1029288</v>
          </cell>
          <cell r="H2683">
            <v>1209081</v>
          </cell>
        </row>
        <row r="2684">
          <cell r="C2684">
            <v>2676</v>
          </cell>
          <cell r="D2684">
            <v>1997</v>
          </cell>
          <cell r="E2684" t="str">
            <v>ENERSOURCE HYDRO MISSISSAUGA INC.</v>
          </cell>
          <cell r="F2684">
            <v>500454142</v>
          </cell>
          <cell r="G2684">
            <v>-164249596</v>
          </cell>
          <cell r="H2684">
            <v>336204546</v>
          </cell>
        </row>
        <row r="2685">
          <cell r="C2685">
            <v>2677</v>
          </cell>
          <cell r="D2685">
            <v>1997</v>
          </cell>
          <cell r="E2685" t="str">
            <v>ERIE THAMES POWERLINES CORPORATION</v>
          </cell>
          <cell r="F2685">
            <v>1426739</v>
          </cell>
          <cell r="G2685">
            <v>-639287</v>
          </cell>
          <cell r="H2685">
            <v>787452</v>
          </cell>
        </row>
        <row r="2686">
          <cell r="C2686">
            <v>2678</v>
          </cell>
          <cell r="D2686">
            <v>1997</v>
          </cell>
          <cell r="E2686" t="str">
            <v>ERIE THAMES POWERLINES CORPORATION</v>
          </cell>
          <cell r="F2686">
            <v>8331716</v>
          </cell>
          <cell r="G2686">
            <v>-4792088</v>
          </cell>
          <cell r="H2686">
            <v>3539628</v>
          </cell>
        </row>
        <row r="2687">
          <cell r="C2687">
            <v>2679</v>
          </cell>
          <cell r="D2687">
            <v>1997</v>
          </cell>
          <cell r="E2687" t="str">
            <v>ERIE THAMES POWERLINES CORPORATION</v>
          </cell>
          <cell r="F2687">
            <v>1996783</v>
          </cell>
          <cell r="G2687">
            <v>-790821</v>
          </cell>
          <cell r="H2687">
            <v>1205962</v>
          </cell>
        </row>
        <row r="2688">
          <cell r="C2688">
            <v>2680</v>
          </cell>
          <cell r="D2688">
            <v>1997</v>
          </cell>
          <cell r="E2688" t="str">
            <v>ERIE THAMES POWERLINES CORPORATION</v>
          </cell>
          <cell r="F2688">
            <v>453544</v>
          </cell>
          <cell r="G2688">
            <v>-275819</v>
          </cell>
          <cell r="H2688">
            <v>177725</v>
          </cell>
        </row>
        <row r="2689">
          <cell r="C2689">
            <v>2681</v>
          </cell>
          <cell r="D2689">
            <v>1997</v>
          </cell>
          <cell r="E2689" t="str">
            <v>ERIE THAMES POWERLINES CORPORATION</v>
          </cell>
          <cell r="F2689">
            <v>1364602</v>
          </cell>
          <cell r="G2689">
            <v>-504733</v>
          </cell>
          <cell r="H2689">
            <v>859869</v>
          </cell>
        </row>
        <row r="2690">
          <cell r="C2690">
            <v>2682</v>
          </cell>
          <cell r="D2690">
            <v>1997</v>
          </cell>
          <cell r="E2690" t="str">
            <v>ESPANOLA REGIONAL HYDRO DISTRIBUTION CORPORATION</v>
          </cell>
          <cell r="F2690">
            <v>820036</v>
          </cell>
          <cell r="G2690">
            <v>-510485</v>
          </cell>
          <cell r="H2690">
            <v>309551</v>
          </cell>
        </row>
        <row r="2691">
          <cell r="C2691">
            <v>2683</v>
          </cell>
          <cell r="D2691">
            <v>1997</v>
          </cell>
          <cell r="E2691" t="str">
            <v>FESTIVAL HYDRO INC.</v>
          </cell>
          <cell r="F2691">
            <v>434514</v>
          </cell>
          <cell r="G2691">
            <v>-194207</v>
          </cell>
          <cell r="H2691">
            <v>240307</v>
          </cell>
        </row>
        <row r="2692">
          <cell r="C2692">
            <v>2684</v>
          </cell>
          <cell r="D2692">
            <v>1997</v>
          </cell>
          <cell r="E2692" t="str">
            <v>FESTIVAL HYDRO INC.</v>
          </cell>
          <cell r="F2692">
            <v>202976</v>
          </cell>
          <cell r="G2692">
            <v>-102705</v>
          </cell>
          <cell r="H2692">
            <v>100271</v>
          </cell>
        </row>
        <row r="2693">
          <cell r="C2693">
            <v>2685</v>
          </cell>
          <cell r="D2693">
            <v>1997</v>
          </cell>
          <cell r="E2693" t="str">
            <v>FESTIVAL HYDRO INC.</v>
          </cell>
          <cell r="F2693">
            <v>520233</v>
          </cell>
          <cell r="G2693">
            <v>-363653</v>
          </cell>
          <cell r="H2693">
            <v>156580</v>
          </cell>
        </row>
        <row r="2694">
          <cell r="C2694">
            <v>2686</v>
          </cell>
          <cell r="D2694">
            <v>1997</v>
          </cell>
          <cell r="E2694" t="str">
            <v>FESTIVAL HYDRO INC.</v>
          </cell>
          <cell r="F2694">
            <v>1681859</v>
          </cell>
          <cell r="G2694">
            <v>-935186</v>
          </cell>
          <cell r="H2694">
            <v>746673</v>
          </cell>
        </row>
        <row r="2695">
          <cell r="C2695">
            <v>2687</v>
          </cell>
          <cell r="D2695">
            <v>1997</v>
          </cell>
          <cell r="E2695" t="str">
            <v>FESTIVAL HYDRO INC.</v>
          </cell>
          <cell r="F2695">
            <v>3988056</v>
          </cell>
          <cell r="G2695">
            <v>-1998644</v>
          </cell>
          <cell r="H2695">
            <v>1989412</v>
          </cell>
        </row>
        <row r="2696">
          <cell r="C2696">
            <v>2688</v>
          </cell>
          <cell r="D2696">
            <v>1997</v>
          </cell>
          <cell r="E2696" t="str">
            <v>FESTIVAL HYDRO INC.</v>
          </cell>
          <cell r="F2696">
            <v>451476</v>
          </cell>
          <cell r="G2696">
            <v>-251297</v>
          </cell>
          <cell r="H2696">
            <v>200179</v>
          </cell>
        </row>
        <row r="2697">
          <cell r="C2697">
            <v>2689</v>
          </cell>
          <cell r="D2697">
            <v>1997</v>
          </cell>
          <cell r="E2697" t="str">
            <v>GEORGIAN BAY ENERGY INC.</v>
          </cell>
          <cell r="F2697">
            <v>243708</v>
          </cell>
          <cell r="G2697">
            <v>-125184</v>
          </cell>
          <cell r="H2697">
            <v>118524</v>
          </cell>
        </row>
        <row r="2698">
          <cell r="C2698">
            <v>2690</v>
          </cell>
          <cell r="D2698">
            <v>1997</v>
          </cell>
          <cell r="E2698" t="str">
            <v>GREATER SUDBURY HYDRO INC.</v>
          </cell>
          <cell r="F2698">
            <v>2705269</v>
          </cell>
          <cell r="G2698">
            <v>-1418582</v>
          </cell>
          <cell r="H2698">
            <v>1286687</v>
          </cell>
        </row>
        <row r="2699">
          <cell r="C2699">
            <v>2691</v>
          </cell>
          <cell r="D2699">
            <v>1997</v>
          </cell>
          <cell r="E2699" t="str">
            <v>GREATER SUDBURY HYDRO INC.</v>
          </cell>
          <cell r="F2699">
            <v>1292942</v>
          </cell>
          <cell r="G2699">
            <v>-550158</v>
          </cell>
          <cell r="H2699">
            <v>742784</v>
          </cell>
        </row>
        <row r="2700">
          <cell r="C2700">
            <v>2692</v>
          </cell>
          <cell r="D2700">
            <v>1997</v>
          </cell>
          <cell r="E2700" t="str">
            <v>GUELPH HYDRO ELECTRIC SYSTEMS INC.</v>
          </cell>
          <cell r="F2700">
            <v>1061316</v>
          </cell>
          <cell r="G2700">
            <v>-377611</v>
          </cell>
          <cell r="H2700">
            <v>683705</v>
          </cell>
        </row>
        <row r="2701">
          <cell r="C2701">
            <v>2693</v>
          </cell>
          <cell r="D2701">
            <v>1997</v>
          </cell>
          <cell r="E2701" t="str">
            <v>HALDIMAND COUNTY HYDRO INC.</v>
          </cell>
          <cell r="F2701">
            <v>7281891</v>
          </cell>
          <cell r="G2701">
            <v>-2883873</v>
          </cell>
          <cell r="H2701">
            <v>4398018</v>
          </cell>
        </row>
        <row r="2702">
          <cell r="C2702">
            <v>2694</v>
          </cell>
          <cell r="D2702">
            <v>1997</v>
          </cell>
          <cell r="E2702" t="str">
            <v>HALDIMAND COUNTY HYDRO INC.</v>
          </cell>
          <cell r="F2702">
            <v>7567465</v>
          </cell>
          <cell r="G2702">
            <v>-3641459</v>
          </cell>
          <cell r="H2702">
            <v>3926006</v>
          </cell>
        </row>
        <row r="2703">
          <cell r="C2703">
            <v>2695</v>
          </cell>
          <cell r="D2703">
            <v>1997</v>
          </cell>
          <cell r="E2703" t="str">
            <v>HORIZON UTILITIES CORPORATION</v>
          </cell>
          <cell r="F2703">
            <v>16010766</v>
          </cell>
          <cell r="G2703">
            <v>-6437563</v>
          </cell>
          <cell r="H2703">
            <v>9573203</v>
          </cell>
        </row>
        <row r="2704">
          <cell r="C2704">
            <v>2696</v>
          </cell>
          <cell r="D2704">
            <v>1997</v>
          </cell>
          <cell r="E2704" t="str">
            <v>HORIZON UTILITIES CORPORATION</v>
          </cell>
          <cell r="F2704">
            <v>2205243</v>
          </cell>
          <cell r="G2704">
            <v>-1030931</v>
          </cell>
          <cell r="H2704">
            <v>1174312</v>
          </cell>
        </row>
        <row r="2705">
          <cell r="C2705">
            <v>2697</v>
          </cell>
          <cell r="D2705">
            <v>1997</v>
          </cell>
          <cell r="E2705" t="str">
            <v>HORIZON UTILITIES CORPORATION</v>
          </cell>
          <cell r="F2705">
            <v>40875293</v>
          </cell>
          <cell r="G2705">
            <v>-16909909</v>
          </cell>
          <cell r="H2705">
            <v>23965384</v>
          </cell>
        </row>
        <row r="2706">
          <cell r="C2706">
            <v>2698</v>
          </cell>
          <cell r="D2706">
            <v>1997</v>
          </cell>
          <cell r="E2706" t="str">
            <v>HORIZON UTILITIES CORPORATION</v>
          </cell>
          <cell r="F2706">
            <v>209901848</v>
          </cell>
          <cell r="G2706">
            <v>-84522977</v>
          </cell>
          <cell r="H2706">
            <v>125378871</v>
          </cell>
        </row>
        <row r="2707">
          <cell r="C2707">
            <v>2699</v>
          </cell>
          <cell r="D2707">
            <v>1997</v>
          </cell>
          <cell r="E2707" t="str">
            <v>HORIZON UTILITIES CORPORATION</v>
          </cell>
          <cell r="F2707">
            <v>80933998</v>
          </cell>
          <cell r="G2707">
            <v>-39959463</v>
          </cell>
          <cell r="H2707">
            <v>40974535</v>
          </cell>
        </row>
        <row r="2708">
          <cell r="C2708">
            <v>2700</v>
          </cell>
          <cell r="D2708">
            <v>1997</v>
          </cell>
          <cell r="E2708" t="str">
            <v>HYDRO ONE NETWORKS INC.</v>
          </cell>
          <cell r="F2708">
            <v>642647</v>
          </cell>
          <cell r="G2708">
            <v>-239931</v>
          </cell>
          <cell r="H2708">
            <v>402716</v>
          </cell>
        </row>
        <row r="2709">
          <cell r="C2709">
            <v>2701</v>
          </cell>
          <cell r="D2709">
            <v>1997</v>
          </cell>
          <cell r="E2709" t="str">
            <v>HYDRO ONE NETWORKS INC.</v>
          </cell>
          <cell r="F2709">
            <v>161873</v>
          </cell>
          <cell r="G2709">
            <v>-38677</v>
          </cell>
          <cell r="H2709">
            <v>123196</v>
          </cell>
        </row>
        <row r="2710">
          <cell r="C2710">
            <v>2702</v>
          </cell>
          <cell r="D2710">
            <v>1997</v>
          </cell>
          <cell r="E2710" t="str">
            <v>HYDRO ONE NETWORKS INC.</v>
          </cell>
          <cell r="F2710">
            <v>5762606</v>
          </cell>
          <cell r="G2710">
            <v>-3224356</v>
          </cell>
          <cell r="H2710">
            <v>2538250</v>
          </cell>
        </row>
        <row r="2711">
          <cell r="C2711">
            <v>2703</v>
          </cell>
          <cell r="D2711">
            <v>1997</v>
          </cell>
          <cell r="E2711" t="str">
            <v>HYDRO ONE NETWORKS INC.</v>
          </cell>
          <cell r="F2711">
            <v>719911</v>
          </cell>
          <cell r="G2711">
            <v>-213358</v>
          </cell>
          <cell r="H2711">
            <v>506553</v>
          </cell>
        </row>
        <row r="2712">
          <cell r="C2712">
            <v>2704</v>
          </cell>
          <cell r="D2712">
            <v>1997</v>
          </cell>
          <cell r="E2712" t="str">
            <v>HYDRO ONE NETWORKS INC.</v>
          </cell>
          <cell r="F2712">
            <v>1094789</v>
          </cell>
          <cell r="G2712">
            <v>-328237</v>
          </cell>
          <cell r="H2712">
            <v>766552</v>
          </cell>
        </row>
        <row r="2713">
          <cell r="C2713">
            <v>2705</v>
          </cell>
          <cell r="D2713">
            <v>1997</v>
          </cell>
          <cell r="E2713" t="str">
            <v>HYDRO ONE NETWORKS INC.</v>
          </cell>
          <cell r="F2713">
            <v>554853</v>
          </cell>
          <cell r="G2713">
            <v>-244264</v>
          </cell>
          <cell r="H2713">
            <v>310589</v>
          </cell>
        </row>
        <row r="2714">
          <cell r="C2714">
            <v>2706</v>
          </cell>
          <cell r="D2714">
            <v>1997</v>
          </cell>
          <cell r="E2714" t="str">
            <v>HYDRO ONE NETWORKS INC.</v>
          </cell>
          <cell r="F2714">
            <v>2592775</v>
          </cell>
          <cell r="G2714">
            <v>-1173630</v>
          </cell>
          <cell r="H2714">
            <v>1419145</v>
          </cell>
        </row>
        <row r="2715">
          <cell r="C2715">
            <v>2707</v>
          </cell>
          <cell r="D2715">
            <v>1997</v>
          </cell>
          <cell r="E2715" t="str">
            <v>HYDRO ONE NETWORKS INC.</v>
          </cell>
          <cell r="F2715">
            <v>3466390</v>
          </cell>
          <cell r="G2715">
            <v>-1566638</v>
          </cell>
          <cell r="H2715">
            <v>1899752</v>
          </cell>
        </row>
        <row r="2716">
          <cell r="C2716">
            <v>2708</v>
          </cell>
          <cell r="D2716">
            <v>1997</v>
          </cell>
          <cell r="E2716" t="str">
            <v>HYDRO ONE NETWORKS INC.</v>
          </cell>
          <cell r="F2716">
            <v>15758180</v>
          </cell>
          <cell r="G2716">
            <v>-8997115</v>
          </cell>
          <cell r="H2716">
            <v>6761065</v>
          </cell>
        </row>
        <row r="2717">
          <cell r="C2717">
            <v>2709</v>
          </cell>
          <cell r="D2717">
            <v>1997</v>
          </cell>
          <cell r="E2717" t="str">
            <v>HYDRO ONE NETWORKS INC.</v>
          </cell>
          <cell r="F2717">
            <v>8001809</v>
          </cell>
          <cell r="G2717">
            <v>-3661766</v>
          </cell>
          <cell r="H2717">
            <v>4340043</v>
          </cell>
        </row>
        <row r="2718">
          <cell r="C2718">
            <v>2710</v>
          </cell>
          <cell r="D2718">
            <v>1997</v>
          </cell>
          <cell r="E2718" t="str">
            <v>HYDRO ONE NETWORKS INC.</v>
          </cell>
          <cell r="F2718">
            <v>979608</v>
          </cell>
          <cell r="G2718">
            <v>-491795</v>
          </cell>
          <cell r="H2718">
            <v>487813</v>
          </cell>
        </row>
        <row r="2719">
          <cell r="C2719">
            <v>2711</v>
          </cell>
          <cell r="D2719">
            <v>1997</v>
          </cell>
          <cell r="E2719" t="str">
            <v>HYDRO ONE NETWORKS INC.</v>
          </cell>
          <cell r="F2719">
            <v>1432369</v>
          </cell>
          <cell r="G2719">
            <v>-669609</v>
          </cell>
          <cell r="H2719">
            <v>762760</v>
          </cell>
        </row>
        <row r="2720">
          <cell r="C2720">
            <v>2712</v>
          </cell>
          <cell r="D2720">
            <v>1997</v>
          </cell>
          <cell r="E2720" t="str">
            <v>HYDRO ONE NETWORKS INC.</v>
          </cell>
          <cell r="F2720">
            <v>534974</v>
          </cell>
          <cell r="G2720">
            <v>-305410</v>
          </cell>
          <cell r="H2720">
            <v>229564</v>
          </cell>
        </row>
        <row r="2721">
          <cell r="C2721">
            <v>2713</v>
          </cell>
          <cell r="D2721">
            <v>1997</v>
          </cell>
          <cell r="E2721" t="str">
            <v>HYDRO ONE NETWORKS INC.</v>
          </cell>
          <cell r="F2721">
            <v>5516190</v>
          </cell>
          <cell r="G2721">
            <v>-3108428</v>
          </cell>
          <cell r="H2721">
            <v>2407762</v>
          </cell>
        </row>
        <row r="2722">
          <cell r="C2722">
            <v>2714</v>
          </cell>
          <cell r="D2722">
            <v>1997</v>
          </cell>
          <cell r="E2722" t="str">
            <v>HYDRO ONE NETWORKS INC.</v>
          </cell>
          <cell r="F2722">
            <v>896006</v>
          </cell>
          <cell r="G2722">
            <v>-361936</v>
          </cell>
          <cell r="H2722">
            <v>534070</v>
          </cell>
        </row>
        <row r="2723">
          <cell r="C2723">
            <v>2715</v>
          </cell>
          <cell r="D2723">
            <v>1997</v>
          </cell>
          <cell r="E2723" t="str">
            <v>HYDRO ONE NETWORKS INC.</v>
          </cell>
          <cell r="F2723">
            <v>4057635</v>
          </cell>
          <cell r="G2723">
            <v>-2007861</v>
          </cell>
          <cell r="H2723">
            <v>2049774</v>
          </cell>
        </row>
        <row r="2724">
          <cell r="C2724">
            <v>2716</v>
          </cell>
          <cell r="D2724">
            <v>1997</v>
          </cell>
          <cell r="E2724" t="str">
            <v>HYDRO ONE NETWORKS INC.</v>
          </cell>
          <cell r="F2724">
            <v>914052</v>
          </cell>
          <cell r="G2724">
            <v>-499859</v>
          </cell>
          <cell r="H2724">
            <v>414193</v>
          </cell>
        </row>
        <row r="2725">
          <cell r="C2725">
            <v>2717</v>
          </cell>
          <cell r="D2725">
            <v>1997</v>
          </cell>
          <cell r="E2725" t="str">
            <v>HYDRO ONE NETWORKS INC.</v>
          </cell>
          <cell r="F2725">
            <v>1237216</v>
          </cell>
          <cell r="G2725">
            <v>-540381</v>
          </cell>
          <cell r="H2725">
            <v>696835</v>
          </cell>
        </row>
        <row r="2726">
          <cell r="C2726">
            <v>2718</v>
          </cell>
          <cell r="D2726">
            <v>1997</v>
          </cell>
          <cell r="E2726" t="str">
            <v>HYDRO ONE NETWORKS INC.</v>
          </cell>
          <cell r="F2726">
            <v>2055190</v>
          </cell>
          <cell r="G2726">
            <v>-962191</v>
          </cell>
          <cell r="H2726">
            <v>1092999</v>
          </cell>
        </row>
        <row r="2727">
          <cell r="C2727">
            <v>2719</v>
          </cell>
          <cell r="D2727">
            <v>1997</v>
          </cell>
          <cell r="E2727" t="str">
            <v>HYDRO ONE NETWORKS INC.</v>
          </cell>
          <cell r="F2727">
            <v>2967194</v>
          </cell>
          <cell r="G2727">
            <v>-1178288</v>
          </cell>
          <cell r="H2727">
            <v>1788906</v>
          </cell>
        </row>
        <row r="2728">
          <cell r="C2728">
            <v>2720</v>
          </cell>
          <cell r="D2728">
            <v>1997</v>
          </cell>
          <cell r="E2728" t="str">
            <v>HYDRO ONE NETWORKS INC.</v>
          </cell>
          <cell r="F2728">
            <v>1270474</v>
          </cell>
          <cell r="G2728">
            <v>-482243</v>
          </cell>
          <cell r="H2728">
            <v>788231</v>
          </cell>
        </row>
        <row r="2729">
          <cell r="C2729">
            <v>2721</v>
          </cell>
          <cell r="D2729">
            <v>1997</v>
          </cell>
          <cell r="E2729" t="str">
            <v>HYDRO ONE NETWORKS INC.</v>
          </cell>
          <cell r="F2729">
            <v>2388040</v>
          </cell>
          <cell r="G2729">
            <v>-1045381</v>
          </cell>
          <cell r="H2729">
            <v>1342659</v>
          </cell>
        </row>
        <row r="2730">
          <cell r="C2730">
            <v>2722</v>
          </cell>
          <cell r="D2730">
            <v>1997</v>
          </cell>
          <cell r="E2730" t="str">
            <v>HYDRO ONE NETWORKS INC.</v>
          </cell>
          <cell r="F2730">
            <v>2333371</v>
          </cell>
          <cell r="G2730">
            <v>-1185150</v>
          </cell>
          <cell r="H2730">
            <v>1148221</v>
          </cell>
        </row>
        <row r="2731">
          <cell r="C2731">
            <v>2723</v>
          </cell>
          <cell r="D2731">
            <v>1997</v>
          </cell>
          <cell r="E2731" t="str">
            <v>HYDRO ONE NETWORKS INC.</v>
          </cell>
          <cell r="F2731">
            <v>1323713</v>
          </cell>
          <cell r="G2731">
            <v>-646305</v>
          </cell>
          <cell r="H2731">
            <v>677408</v>
          </cell>
        </row>
        <row r="2732">
          <cell r="C2732">
            <v>2724</v>
          </cell>
          <cell r="D2732">
            <v>1997</v>
          </cell>
          <cell r="E2732" t="str">
            <v>HYDRO ONE NETWORKS INC.</v>
          </cell>
          <cell r="F2732">
            <v>1769974</v>
          </cell>
          <cell r="G2732">
            <v>-679619</v>
          </cell>
          <cell r="H2732">
            <v>1090355</v>
          </cell>
        </row>
        <row r="2733">
          <cell r="C2733">
            <v>2725</v>
          </cell>
          <cell r="D2733">
            <v>1997</v>
          </cell>
          <cell r="E2733" t="str">
            <v>HYDRO ONE NETWORKS INC.</v>
          </cell>
          <cell r="F2733">
            <v>1246710</v>
          </cell>
          <cell r="G2733">
            <v>-473174</v>
          </cell>
          <cell r="H2733">
            <v>773536</v>
          </cell>
        </row>
        <row r="2734">
          <cell r="C2734">
            <v>2726</v>
          </cell>
          <cell r="D2734">
            <v>1997</v>
          </cell>
          <cell r="E2734" t="str">
            <v>HYDRO ONE NETWORKS INC.</v>
          </cell>
          <cell r="F2734">
            <v>924730</v>
          </cell>
          <cell r="G2734">
            <v>-375487</v>
          </cell>
          <cell r="H2734">
            <v>549243</v>
          </cell>
        </row>
        <row r="2735">
          <cell r="C2735">
            <v>2727</v>
          </cell>
          <cell r="D2735">
            <v>1997</v>
          </cell>
          <cell r="E2735" t="str">
            <v>HYDRO ONE NETWORKS INC.</v>
          </cell>
          <cell r="F2735">
            <v>693205</v>
          </cell>
          <cell r="G2735">
            <v>-229307</v>
          </cell>
          <cell r="H2735">
            <v>463898</v>
          </cell>
        </row>
        <row r="2736">
          <cell r="C2736">
            <v>2728</v>
          </cell>
          <cell r="D2736">
            <v>1997</v>
          </cell>
          <cell r="E2736" t="str">
            <v>HYDRO ONE NETWORKS INC.</v>
          </cell>
          <cell r="F2736">
            <v>793549</v>
          </cell>
          <cell r="G2736">
            <v>-448794</v>
          </cell>
          <cell r="H2736">
            <v>344755</v>
          </cell>
        </row>
        <row r="2737">
          <cell r="C2737">
            <v>2729</v>
          </cell>
          <cell r="D2737">
            <v>1997</v>
          </cell>
          <cell r="E2737" t="str">
            <v>HYDRO ONE NETWORKS INC.</v>
          </cell>
          <cell r="F2737">
            <v>142576</v>
          </cell>
          <cell r="G2737">
            <v>-84495</v>
          </cell>
          <cell r="H2737">
            <v>58081</v>
          </cell>
        </row>
        <row r="2738">
          <cell r="C2738">
            <v>2730</v>
          </cell>
          <cell r="D2738">
            <v>1997</v>
          </cell>
          <cell r="E2738" t="str">
            <v>HYDRO ONE NETWORKS INC.</v>
          </cell>
          <cell r="F2738">
            <v>761477</v>
          </cell>
          <cell r="G2738">
            <v>-385803</v>
          </cell>
          <cell r="H2738">
            <v>375674</v>
          </cell>
        </row>
        <row r="2739">
          <cell r="C2739">
            <v>2731</v>
          </cell>
          <cell r="D2739">
            <v>1997</v>
          </cell>
          <cell r="E2739" t="str">
            <v>HYDRO ONE NETWORKS INC.</v>
          </cell>
          <cell r="F2739">
            <v>692191</v>
          </cell>
          <cell r="G2739">
            <v>-353527</v>
          </cell>
          <cell r="H2739">
            <v>338664</v>
          </cell>
        </row>
        <row r="2740">
          <cell r="C2740">
            <v>2732</v>
          </cell>
          <cell r="D2740">
            <v>1997</v>
          </cell>
          <cell r="E2740" t="str">
            <v>HYDRO ONE NETWORKS INC.</v>
          </cell>
          <cell r="F2740">
            <v>314228</v>
          </cell>
          <cell r="G2740">
            <v>-160812</v>
          </cell>
          <cell r="H2740">
            <v>153416</v>
          </cell>
        </row>
        <row r="2741">
          <cell r="C2741">
            <v>2733</v>
          </cell>
          <cell r="D2741">
            <v>1997</v>
          </cell>
          <cell r="E2741" t="str">
            <v>HYDRO ONE NETWORKS INC.</v>
          </cell>
          <cell r="F2741">
            <v>15132391</v>
          </cell>
          <cell r="G2741">
            <v>-7599288</v>
          </cell>
          <cell r="H2741">
            <v>7533103</v>
          </cell>
        </row>
        <row r="2742">
          <cell r="C2742">
            <v>2734</v>
          </cell>
          <cell r="D2742">
            <v>1997</v>
          </cell>
          <cell r="E2742" t="str">
            <v>HYDRO ONE NETWORKS INC.</v>
          </cell>
          <cell r="F2742">
            <v>205443</v>
          </cell>
          <cell r="G2742">
            <v>-56419</v>
          </cell>
          <cell r="H2742">
            <v>149024</v>
          </cell>
        </row>
        <row r="2743">
          <cell r="C2743">
            <v>2735</v>
          </cell>
          <cell r="D2743">
            <v>1997</v>
          </cell>
          <cell r="E2743" t="str">
            <v>HYDRO ONE NETWORKS INC.</v>
          </cell>
          <cell r="F2743">
            <v>928882</v>
          </cell>
          <cell r="G2743">
            <v>-418195</v>
          </cell>
          <cell r="H2743">
            <v>510687</v>
          </cell>
        </row>
        <row r="2744">
          <cell r="C2744">
            <v>2736</v>
          </cell>
          <cell r="D2744">
            <v>1997</v>
          </cell>
          <cell r="E2744" t="str">
            <v>HYDRO ONE NETWORKS INC.</v>
          </cell>
          <cell r="F2744">
            <v>1243959</v>
          </cell>
          <cell r="G2744">
            <v>-644389</v>
          </cell>
          <cell r="H2744">
            <v>599570</v>
          </cell>
        </row>
        <row r="2745">
          <cell r="C2745">
            <v>2737</v>
          </cell>
          <cell r="D2745">
            <v>1997</v>
          </cell>
          <cell r="E2745" t="str">
            <v>HYDRO ONE NETWORKS INC.</v>
          </cell>
          <cell r="F2745">
            <v>892833</v>
          </cell>
          <cell r="G2745">
            <v>-423975</v>
          </cell>
          <cell r="H2745">
            <v>468858</v>
          </cell>
        </row>
        <row r="2746">
          <cell r="C2746">
            <v>2738</v>
          </cell>
          <cell r="D2746">
            <v>1997</v>
          </cell>
          <cell r="E2746" t="str">
            <v>HYDRO ONE NETWORKS INC.</v>
          </cell>
          <cell r="F2746">
            <v>4655900</v>
          </cell>
          <cell r="G2746">
            <v>-2451296</v>
          </cell>
          <cell r="H2746">
            <v>2204604</v>
          </cell>
        </row>
        <row r="2747">
          <cell r="C2747">
            <v>2739</v>
          </cell>
          <cell r="D2747">
            <v>1997</v>
          </cell>
          <cell r="E2747" t="str">
            <v>HYDRO ONE NETWORKS INC.</v>
          </cell>
          <cell r="F2747">
            <v>1239799</v>
          </cell>
          <cell r="G2747">
            <v>-527404</v>
          </cell>
          <cell r="H2747">
            <v>712395</v>
          </cell>
        </row>
        <row r="2748">
          <cell r="C2748">
            <v>2740</v>
          </cell>
          <cell r="D2748">
            <v>1997</v>
          </cell>
          <cell r="E2748" t="str">
            <v>HYDRO ONE NETWORKS INC.</v>
          </cell>
          <cell r="F2748">
            <v>3548808</v>
          </cell>
          <cell r="G2748">
            <v>-1780391</v>
          </cell>
          <cell r="H2748">
            <v>1768417</v>
          </cell>
        </row>
        <row r="2749">
          <cell r="C2749">
            <v>2741</v>
          </cell>
          <cell r="D2749">
            <v>1997</v>
          </cell>
          <cell r="E2749" t="str">
            <v>HYDRO ONE NETWORKS INC.</v>
          </cell>
          <cell r="F2749">
            <v>2817314</v>
          </cell>
          <cell r="G2749">
            <v>-1290145</v>
          </cell>
          <cell r="H2749">
            <v>1527169</v>
          </cell>
        </row>
        <row r="2750">
          <cell r="C2750">
            <v>2742</v>
          </cell>
          <cell r="D2750">
            <v>1997</v>
          </cell>
          <cell r="E2750" t="str">
            <v>HYDRO ONE NETWORKS INC.</v>
          </cell>
          <cell r="F2750">
            <v>5124674</v>
          </cell>
          <cell r="G2750">
            <v>-1966683</v>
          </cell>
          <cell r="H2750">
            <v>3157991</v>
          </cell>
        </row>
        <row r="2751">
          <cell r="C2751">
            <v>2743</v>
          </cell>
          <cell r="D2751">
            <v>1997</v>
          </cell>
          <cell r="E2751" t="str">
            <v>HYDRO ONE NETWORKS INC.</v>
          </cell>
          <cell r="F2751">
            <v>888568</v>
          </cell>
          <cell r="G2751">
            <v>-505006</v>
          </cell>
          <cell r="H2751">
            <v>383562</v>
          </cell>
        </row>
        <row r="2752">
          <cell r="C2752">
            <v>2744</v>
          </cell>
          <cell r="D2752">
            <v>1997</v>
          </cell>
          <cell r="E2752" t="str">
            <v>HYDRO ONE NETWORKS INC.</v>
          </cell>
          <cell r="F2752">
            <v>788216</v>
          </cell>
          <cell r="G2752">
            <v>-330883</v>
          </cell>
          <cell r="H2752">
            <v>457333</v>
          </cell>
        </row>
        <row r="2753">
          <cell r="C2753">
            <v>2745</v>
          </cell>
          <cell r="D2753">
            <v>1997</v>
          </cell>
          <cell r="E2753" t="str">
            <v>HYDRO ONE NETWORKS INC.</v>
          </cell>
          <cell r="F2753">
            <v>3022139</v>
          </cell>
          <cell r="G2753">
            <v>-1557282</v>
          </cell>
          <cell r="H2753">
            <v>1464857</v>
          </cell>
        </row>
        <row r="2754">
          <cell r="C2754">
            <v>2746</v>
          </cell>
          <cell r="D2754">
            <v>1997</v>
          </cell>
          <cell r="E2754" t="str">
            <v>HYDRO ONE NETWORKS INC.</v>
          </cell>
          <cell r="F2754">
            <v>6127286</v>
          </cell>
          <cell r="G2754">
            <v>-2536887</v>
          </cell>
          <cell r="H2754">
            <v>3590399</v>
          </cell>
        </row>
        <row r="2755">
          <cell r="C2755">
            <v>2747</v>
          </cell>
          <cell r="D2755">
            <v>1997</v>
          </cell>
          <cell r="E2755" t="str">
            <v>HYDRO ONE NETWORKS INC.</v>
          </cell>
          <cell r="F2755">
            <v>435238</v>
          </cell>
          <cell r="G2755">
            <v>-205765</v>
          </cell>
          <cell r="H2755">
            <v>229473</v>
          </cell>
        </row>
        <row r="2756">
          <cell r="C2756">
            <v>2748</v>
          </cell>
          <cell r="D2756">
            <v>1997</v>
          </cell>
          <cell r="E2756" t="str">
            <v>HYDRO ONE NETWORKS INC.</v>
          </cell>
          <cell r="F2756">
            <v>557067</v>
          </cell>
          <cell r="G2756">
            <v>-190917</v>
          </cell>
          <cell r="H2756">
            <v>366150</v>
          </cell>
        </row>
        <row r="2757">
          <cell r="C2757">
            <v>2749</v>
          </cell>
          <cell r="D2757">
            <v>1997</v>
          </cell>
          <cell r="E2757" t="str">
            <v>HYDRO ONE NETWORKS INC.</v>
          </cell>
          <cell r="F2757">
            <v>4522437</v>
          </cell>
          <cell r="G2757">
            <v>-2027683</v>
          </cell>
          <cell r="H2757">
            <v>2494754</v>
          </cell>
        </row>
        <row r="2758">
          <cell r="C2758">
            <v>2750</v>
          </cell>
          <cell r="D2758">
            <v>1997</v>
          </cell>
          <cell r="E2758" t="str">
            <v>HYDRO ONE NETWORKS INC.</v>
          </cell>
          <cell r="F2758">
            <v>1429015</v>
          </cell>
          <cell r="G2758">
            <v>-411861</v>
          </cell>
          <cell r="H2758">
            <v>1017154</v>
          </cell>
        </row>
        <row r="2759">
          <cell r="C2759">
            <v>2751</v>
          </cell>
          <cell r="D2759">
            <v>1997</v>
          </cell>
          <cell r="E2759" t="str">
            <v>HYDRO ONE NETWORKS INC.</v>
          </cell>
          <cell r="F2759">
            <v>841507</v>
          </cell>
          <cell r="G2759">
            <v>-449920</v>
          </cell>
          <cell r="H2759">
            <v>391587</v>
          </cell>
        </row>
        <row r="2760">
          <cell r="C2760">
            <v>2752</v>
          </cell>
          <cell r="D2760">
            <v>1997</v>
          </cell>
          <cell r="E2760" t="str">
            <v>HYDRO ONE NETWORKS INC.</v>
          </cell>
          <cell r="F2760">
            <v>6478025</v>
          </cell>
          <cell r="G2760">
            <v>-4061109</v>
          </cell>
          <cell r="H2760">
            <v>2416916</v>
          </cell>
        </row>
        <row r="2761">
          <cell r="C2761">
            <v>2753</v>
          </cell>
          <cell r="D2761">
            <v>1997</v>
          </cell>
          <cell r="E2761" t="str">
            <v>HYDRO ONE NETWORKS INC.</v>
          </cell>
          <cell r="F2761">
            <v>829788</v>
          </cell>
          <cell r="G2761">
            <v>-438244</v>
          </cell>
          <cell r="H2761">
            <v>391544</v>
          </cell>
        </row>
        <row r="2762">
          <cell r="C2762">
            <v>2754</v>
          </cell>
          <cell r="D2762">
            <v>1997</v>
          </cell>
          <cell r="E2762" t="str">
            <v>HYDRO ONE NETWORKS INC.</v>
          </cell>
          <cell r="F2762">
            <v>1360925</v>
          </cell>
          <cell r="G2762">
            <v>-660224</v>
          </cell>
          <cell r="H2762">
            <v>700701</v>
          </cell>
        </row>
        <row r="2763">
          <cell r="C2763">
            <v>2755</v>
          </cell>
          <cell r="D2763">
            <v>1997</v>
          </cell>
          <cell r="E2763" t="str">
            <v>HYDRO ONE NETWORKS INC.</v>
          </cell>
          <cell r="F2763">
            <v>1703847</v>
          </cell>
          <cell r="G2763">
            <v>-572159</v>
          </cell>
          <cell r="H2763">
            <v>1131688</v>
          </cell>
        </row>
        <row r="2764">
          <cell r="C2764">
            <v>2756</v>
          </cell>
          <cell r="D2764">
            <v>1997</v>
          </cell>
          <cell r="E2764" t="str">
            <v>HYDRO ONE NETWORKS INC.</v>
          </cell>
          <cell r="F2764">
            <v>5658637</v>
          </cell>
          <cell r="G2764">
            <v>-2394741</v>
          </cell>
          <cell r="H2764">
            <v>3263896</v>
          </cell>
        </row>
        <row r="2765">
          <cell r="C2765">
            <v>2757</v>
          </cell>
          <cell r="D2765">
            <v>1997</v>
          </cell>
          <cell r="E2765" t="str">
            <v>HYDRO ONE NETWORKS INC.</v>
          </cell>
          <cell r="F2765">
            <v>2557931</v>
          </cell>
          <cell r="G2765">
            <v>-1180630</v>
          </cell>
          <cell r="H2765">
            <v>1377301</v>
          </cell>
        </row>
        <row r="2766">
          <cell r="C2766">
            <v>2758</v>
          </cell>
          <cell r="D2766">
            <v>1997</v>
          </cell>
          <cell r="E2766" t="str">
            <v>HYDRO ONE NETWORKS INC.</v>
          </cell>
          <cell r="F2766">
            <v>4247128</v>
          </cell>
          <cell r="G2766">
            <v>-2069243</v>
          </cell>
          <cell r="H2766">
            <v>2177885</v>
          </cell>
        </row>
        <row r="2767">
          <cell r="C2767">
            <v>2759</v>
          </cell>
          <cell r="D2767">
            <v>1997</v>
          </cell>
          <cell r="E2767" t="str">
            <v>HYDRO ONE NETWORKS INC.</v>
          </cell>
          <cell r="F2767">
            <v>2375613</v>
          </cell>
          <cell r="G2767">
            <v>-1422188</v>
          </cell>
          <cell r="H2767">
            <v>953425</v>
          </cell>
        </row>
        <row r="2768">
          <cell r="C2768">
            <v>2760</v>
          </cell>
          <cell r="D2768">
            <v>1997</v>
          </cell>
          <cell r="E2768" t="str">
            <v>HYDRO ONE NETWORKS INC.</v>
          </cell>
          <cell r="F2768">
            <v>1251647</v>
          </cell>
          <cell r="G2768">
            <v>-679738</v>
          </cell>
          <cell r="H2768">
            <v>571909</v>
          </cell>
        </row>
        <row r="2769">
          <cell r="C2769">
            <v>2761</v>
          </cell>
          <cell r="D2769">
            <v>1997</v>
          </cell>
          <cell r="E2769" t="str">
            <v>HYDRO ONE NETWORKS INC.</v>
          </cell>
          <cell r="F2769">
            <v>669537</v>
          </cell>
          <cell r="G2769">
            <v>-261439</v>
          </cell>
          <cell r="H2769">
            <v>408098</v>
          </cell>
        </row>
        <row r="2770">
          <cell r="C2770">
            <v>2762</v>
          </cell>
          <cell r="D2770">
            <v>1997</v>
          </cell>
          <cell r="E2770" t="str">
            <v>HYDRO ONE NETWORKS INC.</v>
          </cell>
          <cell r="F2770">
            <v>370336</v>
          </cell>
          <cell r="G2770">
            <v>-131699</v>
          </cell>
          <cell r="H2770">
            <v>238637</v>
          </cell>
        </row>
        <row r="2771">
          <cell r="C2771">
            <v>2763</v>
          </cell>
          <cell r="D2771">
            <v>1997</v>
          </cell>
          <cell r="E2771" t="str">
            <v>HYDRO ONE NETWORKS INC.</v>
          </cell>
          <cell r="F2771">
            <v>940800</v>
          </cell>
          <cell r="G2771">
            <v>-551245</v>
          </cell>
          <cell r="H2771">
            <v>389555</v>
          </cell>
        </row>
        <row r="2772">
          <cell r="C2772">
            <v>2764</v>
          </cell>
          <cell r="D2772">
            <v>1997</v>
          </cell>
          <cell r="E2772" t="str">
            <v>HYDRO ONE NETWORKS INC.</v>
          </cell>
          <cell r="F2772">
            <v>126167</v>
          </cell>
          <cell r="G2772">
            <v>-55848</v>
          </cell>
          <cell r="H2772">
            <v>70319</v>
          </cell>
        </row>
        <row r="2773">
          <cell r="C2773">
            <v>2765</v>
          </cell>
          <cell r="D2773">
            <v>1997</v>
          </cell>
          <cell r="E2773" t="str">
            <v>HYDRO ONE NETWORKS INC.</v>
          </cell>
          <cell r="F2773">
            <v>13078160</v>
          </cell>
          <cell r="G2773">
            <v>-6724603</v>
          </cell>
          <cell r="H2773">
            <v>6353557</v>
          </cell>
        </row>
        <row r="2774">
          <cell r="C2774">
            <v>2766</v>
          </cell>
          <cell r="D2774">
            <v>1997</v>
          </cell>
          <cell r="E2774" t="str">
            <v>HYDRO ONE NETWORKS INC.</v>
          </cell>
          <cell r="F2774">
            <v>689924</v>
          </cell>
          <cell r="G2774">
            <v>-267845</v>
          </cell>
          <cell r="H2774">
            <v>422079</v>
          </cell>
        </row>
        <row r="2775">
          <cell r="C2775">
            <v>2767</v>
          </cell>
          <cell r="D2775">
            <v>1997</v>
          </cell>
          <cell r="E2775" t="str">
            <v>HYDRO ONE NETWORKS INC.</v>
          </cell>
          <cell r="F2775">
            <v>1029132</v>
          </cell>
          <cell r="G2775">
            <v>-693894</v>
          </cell>
          <cell r="H2775">
            <v>335238</v>
          </cell>
        </row>
        <row r="2776">
          <cell r="C2776">
            <v>2768</v>
          </cell>
          <cell r="D2776">
            <v>1997</v>
          </cell>
          <cell r="E2776" t="str">
            <v>HYDRO ONE NETWORKS INC.</v>
          </cell>
          <cell r="F2776">
            <v>135627</v>
          </cell>
          <cell r="G2776">
            <v>-48067</v>
          </cell>
          <cell r="H2776">
            <v>87560</v>
          </cell>
        </row>
        <row r="2777">
          <cell r="C2777">
            <v>2769</v>
          </cell>
          <cell r="D2777">
            <v>1997</v>
          </cell>
          <cell r="E2777" t="str">
            <v>HYDRO ONE NETWORKS INC.</v>
          </cell>
          <cell r="F2777">
            <v>533181</v>
          </cell>
          <cell r="G2777">
            <v>-288082</v>
          </cell>
          <cell r="H2777">
            <v>245099</v>
          </cell>
        </row>
        <row r="2778">
          <cell r="C2778">
            <v>2770</v>
          </cell>
          <cell r="D2778">
            <v>1997</v>
          </cell>
          <cell r="E2778" t="str">
            <v>HYDRO ONE NETWORKS INC.</v>
          </cell>
          <cell r="F2778">
            <v>6556283</v>
          </cell>
          <cell r="G2778">
            <v>-2922612</v>
          </cell>
          <cell r="H2778">
            <v>3633671</v>
          </cell>
        </row>
        <row r="2779">
          <cell r="C2779">
            <v>2771</v>
          </cell>
          <cell r="D2779">
            <v>1997</v>
          </cell>
          <cell r="E2779" t="str">
            <v>HYDRO ONE NETWORKS INC.</v>
          </cell>
          <cell r="F2779">
            <v>226855</v>
          </cell>
          <cell r="G2779">
            <v>-161466</v>
          </cell>
          <cell r="H2779">
            <v>65389</v>
          </cell>
        </row>
        <row r="2780">
          <cell r="C2780">
            <v>2772</v>
          </cell>
          <cell r="D2780">
            <v>1997</v>
          </cell>
          <cell r="E2780" t="str">
            <v>HYDRO ONE NETWORKS INC.</v>
          </cell>
          <cell r="F2780">
            <v>829379</v>
          </cell>
          <cell r="G2780">
            <v>-436654</v>
          </cell>
          <cell r="H2780">
            <v>392725</v>
          </cell>
        </row>
        <row r="2781">
          <cell r="C2781">
            <v>2773</v>
          </cell>
          <cell r="D2781">
            <v>1997</v>
          </cell>
          <cell r="E2781" t="str">
            <v>HYDRO OTTAWA LIMITED</v>
          </cell>
          <cell r="F2781">
            <v>2245780</v>
          </cell>
          <cell r="G2781">
            <v>-924713</v>
          </cell>
          <cell r="H2781">
            <v>1321067</v>
          </cell>
        </row>
        <row r="2782">
          <cell r="C2782">
            <v>2774</v>
          </cell>
          <cell r="D2782">
            <v>1997</v>
          </cell>
          <cell r="E2782" t="str">
            <v>HYDRO OTTAWA LIMITED</v>
          </cell>
          <cell r="F2782">
            <v>2090404</v>
          </cell>
          <cell r="G2782">
            <v>-915600</v>
          </cell>
          <cell r="H2782">
            <v>1174804</v>
          </cell>
        </row>
        <row r="2783">
          <cell r="C2783">
            <v>2775</v>
          </cell>
          <cell r="D2783">
            <v>1997</v>
          </cell>
          <cell r="E2783" t="str">
            <v>HYDRO OTTAWA LIMITED</v>
          </cell>
          <cell r="F2783">
            <v>49647867</v>
          </cell>
          <cell r="G2783">
            <v>-19354279</v>
          </cell>
          <cell r="H2783">
            <v>30293588</v>
          </cell>
        </row>
        <row r="2784">
          <cell r="C2784">
            <v>2776</v>
          </cell>
          <cell r="D2784">
            <v>1997</v>
          </cell>
          <cell r="E2784" t="str">
            <v>HYDRO OTTAWA LIMITED</v>
          </cell>
          <cell r="F2784">
            <v>78159724</v>
          </cell>
          <cell r="G2784">
            <v>-34642527</v>
          </cell>
          <cell r="H2784">
            <v>43517197</v>
          </cell>
        </row>
        <row r="2785">
          <cell r="C2785">
            <v>2777</v>
          </cell>
          <cell r="D2785">
            <v>1997</v>
          </cell>
          <cell r="E2785" t="str">
            <v>HYDRO OTTAWA LIMITED</v>
          </cell>
          <cell r="F2785">
            <v>73164525</v>
          </cell>
          <cell r="G2785">
            <v>-29219763</v>
          </cell>
          <cell r="H2785">
            <v>43944762</v>
          </cell>
        </row>
        <row r="2786">
          <cell r="C2786">
            <v>2778</v>
          </cell>
          <cell r="D2786">
            <v>1997</v>
          </cell>
          <cell r="E2786" t="str">
            <v>LAKEFRONT UTILITIES INC.</v>
          </cell>
          <cell r="F2786">
            <v>1434460</v>
          </cell>
          <cell r="G2786">
            <v>-828636</v>
          </cell>
          <cell r="H2786">
            <v>605824</v>
          </cell>
        </row>
        <row r="2787">
          <cell r="C2787">
            <v>2779</v>
          </cell>
          <cell r="D2787">
            <v>1997</v>
          </cell>
          <cell r="E2787" t="str">
            <v>LAKELAND POWER DISTRIBUTION LTD.</v>
          </cell>
          <cell r="F2787">
            <v>673259</v>
          </cell>
          <cell r="G2787">
            <v>-409091</v>
          </cell>
          <cell r="H2787">
            <v>264168</v>
          </cell>
        </row>
        <row r="2788">
          <cell r="C2788">
            <v>2780</v>
          </cell>
          <cell r="D2788">
            <v>1997</v>
          </cell>
          <cell r="E2788" t="str">
            <v>LAKELAND POWER DISTRIBUTION LTD.</v>
          </cell>
          <cell r="F2788">
            <v>4641419</v>
          </cell>
          <cell r="G2788">
            <v>-2081446</v>
          </cell>
          <cell r="H2788">
            <v>2559973</v>
          </cell>
        </row>
        <row r="2789">
          <cell r="C2789">
            <v>2781</v>
          </cell>
          <cell r="D2789">
            <v>1997</v>
          </cell>
          <cell r="E2789" t="str">
            <v>LAKELAND POWER DISTRIBUTION LTD.</v>
          </cell>
          <cell r="F2789">
            <v>339013</v>
          </cell>
          <cell r="G2789">
            <v>-172335</v>
          </cell>
          <cell r="H2789">
            <v>166678</v>
          </cell>
        </row>
        <row r="2790">
          <cell r="C2790">
            <v>2782</v>
          </cell>
          <cell r="D2790">
            <v>1997</v>
          </cell>
          <cell r="E2790" t="str">
            <v>LAKELAND POWER DISTRIBUTION LTD.</v>
          </cell>
          <cell r="F2790">
            <v>860088</v>
          </cell>
          <cell r="G2790">
            <v>-426495</v>
          </cell>
          <cell r="H2790">
            <v>433593</v>
          </cell>
        </row>
        <row r="2791">
          <cell r="C2791">
            <v>2783</v>
          </cell>
          <cell r="D2791">
            <v>1997</v>
          </cell>
          <cell r="E2791" t="str">
            <v>LONDON HYDRO INC.</v>
          </cell>
          <cell r="F2791">
            <v>197474395</v>
          </cell>
          <cell r="G2791">
            <v>-86442528</v>
          </cell>
          <cell r="H2791">
            <v>111031867</v>
          </cell>
        </row>
        <row r="2792">
          <cell r="C2792">
            <v>2784</v>
          </cell>
          <cell r="D2792">
            <v>1997</v>
          </cell>
          <cell r="E2792" t="str">
            <v>MIDDLESEX POWER DISTRIBUTION CORPORATION</v>
          </cell>
          <cell r="F2792">
            <v>598333</v>
          </cell>
          <cell r="G2792">
            <v>-315608</v>
          </cell>
          <cell r="H2792">
            <v>282725</v>
          </cell>
        </row>
        <row r="2793">
          <cell r="C2793">
            <v>2785</v>
          </cell>
          <cell r="D2793">
            <v>1997</v>
          </cell>
          <cell r="E2793" t="str">
            <v>MIDDLESEX POWER DISTRIBUTION CORPORATION</v>
          </cell>
          <cell r="F2793">
            <v>145043</v>
          </cell>
          <cell r="G2793">
            <v>-68332</v>
          </cell>
          <cell r="H2793">
            <v>76711</v>
          </cell>
        </row>
        <row r="2794">
          <cell r="C2794">
            <v>2786</v>
          </cell>
          <cell r="D2794">
            <v>1997</v>
          </cell>
          <cell r="E2794" t="str">
            <v>MIDDLESEX POWER DISTRIBUTION CORPORATION</v>
          </cell>
          <cell r="F2794">
            <v>704987</v>
          </cell>
          <cell r="G2794">
            <v>-399222</v>
          </cell>
          <cell r="H2794">
            <v>305765</v>
          </cell>
        </row>
        <row r="2795">
          <cell r="C2795">
            <v>2787</v>
          </cell>
          <cell r="D2795">
            <v>1997</v>
          </cell>
          <cell r="E2795" t="str">
            <v>MIDDLESEX POWER DISTRIBUTION CORPORATION</v>
          </cell>
          <cell r="F2795">
            <v>1039099</v>
          </cell>
          <cell r="G2795">
            <v>-381979</v>
          </cell>
          <cell r="H2795">
            <v>657120</v>
          </cell>
        </row>
        <row r="2796">
          <cell r="C2796">
            <v>2788</v>
          </cell>
          <cell r="D2796">
            <v>1997</v>
          </cell>
          <cell r="E2796" t="str">
            <v>NIAGARA PENINSULA ENERGY INC.</v>
          </cell>
          <cell r="F2796">
            <v>68021315</v>
          </cell>
          <cell r="G2796">
            <v>-25725754</v>
          </cell>
          <cell r="H2796">
            <v>42295561</v>
          </cell>
        </row>
        <row r="2797">
          <cell r="C2797">
            <v>2789</v>
          </cell>
          <cell r="D2797">
            <v>1997</v>
          </cell>
          <cell r="E2797" t="str">
            <v>NORFOLK POWER DISTRIBUTION INC.</v>
          </cell>
          <cell r="F2797">
            <v>3515214</v>
          </cell>
          <cell r="G2797">
            <v>-1850924</v>
          </cell>
          <cell r="H2797">
            <v>1664290</v>
          </cell>
        </row>
        <row r="2798">
          <cell r="C2798">
            <v>2790</v>
          </cell>
          <cell r="D2798">
            <v>1997</v>
          </cell>
          <cell r="E2798" t="str">
            <v>NORFOLK POWER DISTRIBUTION INC.</v>
          </cell>
          <cell r="F2798">
            <v>13792267</v>
          </cell>
          <cell r="G2798">
            <v>-6494399</v>
          </cell>
          <cell r="H2798">
            <v>7297868</v>
          </cell>
        </row>
        <row r="2799">
          <cell r="C2799">
            <v>2791</v>
          </cell>
          <cell r="D2799">
            <v>1997</v>
          </cell>
          <cell r="E2799" t="str">
            <v>NORTHERN ONTARIO WIRES INC.</v>
          </cell>
          <cell r="F2799">
            <v>2008094</v>
          </cell>
          <cell r="G2799">
            <v>-908418</v>
          </cell>
          <cell r="H2799">
            <v>1099676</v>
          </cell>
        </row>
        <row r="2800">
          <cell r="C2800">
            <v>2792</v>
          </cell>
          <cell r="D2800">
            <v>1997</v>
          </cell>
          <cell r="E2800" t="str">
            <v>NORTHERN ONTARIO WIRES INC.</v>
          </cell>
          <cell r="F2800">
            <v>3999085</v>
          </cell>
          <cell r="G2800">
            <v>-2200427</v>
          </cell>
          <cell r="H2800">
            <v>1798658</v>
          </cell>
        </row>
        <row r="2801">
          <cell r="C2801">
            <v>2793</v>
          </cell>
          <cell r="D2801">
            <v>1997</v>
          </cell>
          <cell r="E2801" t="str">
            <v>OTTAWA RIVER POWER CORPORATION</v>
          </cell>
          <cell r="F2801">
            <v>523468</v>
          </cell>
          <cell r="G2801">
            <v>-281214</v>
          </cell>
          <cell r="H2801">
            <v>242254</v>
          </cell>
        </row>
        <row r="2802">
          <cell r="C2802">
            <v>2794</v>
          </cell>
          <cell r="D2802">
            <v>1997</v>
          </cell>
          <cell r="E2802" t="str">
            <v>OTTAWA RIVER POWER CORPORATION</v>
          </cell>
          <cell r="F2802">
            <v>521470</v>
          </cell>
          <cell r="G2802">
            <v>-227863</v>
          </cell>
          <cell r="H2802">
            <v>293607</v>
          </cell>
        </row>
        <row r="2803">
          <cell r="C2803">
            <v>2795</v>
          </cell>
          <cell r="D2803">
            <v>1997</v>
          </cell>
          <cell r="E2803" t="str">
            <v>OTTAWA RIVER POWER CORPORATION</v>
          </cell>
          <cell r="F2803">
            <v>3250951</v>
          </cell>
          <cell r="G2803">
            <v>-2449718</v>
          </cell>
          <cell r="H2803">
            <v>801233</v>
          </cell>
        </row>
        <row r="2804">
          <cell r="C2804">
            <v>2796</v>
          </cell>
          <cell r="D2804">
            <v>1997</v>
          </cell>
          <cell r="E2804" t="str">
            <v>NIAGARA PENINSULA ENERGY INC.</v>
          </cell>
          <cell r="F2804">
            <v>1868670</v>
          </cell>
          <cell r="G2804">
            <v>-666794</v>
          </cell>
          <cell r="H2804">
            <v>1201876</v>
          </cell>
        </row>
        <row r="2805">
          <cell r="C2805">
            <v>2797</v>
          </cell>
          <cell r="D2805">
            <v>1997</v>
          </cell>
          <cell r="E2805" t="str">
            <v>NIAGARA PENINSULA ENERGY INC.</v>
          </cell>
          <cell r="F2805">
            <v>677106</v>
          </cell>
          <cell r="G2805">
            <v>-359331</v>
          </cell>
          <cell r="H2805">
            <v>317775</v>
          </cell>
        </row>
        <row r="2806">
          <cell r="C2806">
            <v>2798</v>
          </cell>
          <cell r="D2806">
            <v>1997</v>
          </cell>
          <cell r="E2806" t="str">
            <v>PETERBOROUGH DISTRIBUTION INCORPORATED</v>
          </cell>
          <cell r="F2806">
            <v>705960</v>
          </cell>
          <cell r="G2806">
            <v>-335452</v>
          </cell>
          <cell r="H2806">
            <v>370508</v>
          </cell>
        </row>
        <row r="2807">
          <cell r="C2807">
            <v>2799</v>
          </cell>
          <cell r="D2807">
            <v>1997</v>
          </cell>
          <cell r="E2807" t="str">
            <v>PETERBOROUGH DISTRIBUTION INCORPORATED</v>
          </cell>
          <cell r="F2807">
            <v>2189356</v>
          </cell>
          <cell r="G2807">
            <v>-1100855</v>
          </cell>
          <cell r="H2807">
            <v>1088501</v>
          </cell>
        </row>
        <row r="2808">
          <cell r="C2808">
            <v>2800</v>
          </cell>
          <cell r="D2808">
            <v>1997</v>
          </cell>
          <cell r="E2808" t="str">
            <v>POWERSTREAM INC.</v>
          </cell>
          <cell r="F2808">
            <v>33023856</v>
          </cell>
          <cell r="G2808">
            <v>-12351273</v>
          </cell>
          <cell r="H2808">
            <v>20672583</v>
          </cell>
        </row>
        <row r="2809">
          <cell r="C2809">
            <v>2801</v>
          </cell>
          <cell r="D2809">
            <v>1997</v>
          </cell>
          <cell r="E2809" t="str">
            <v>POWERSTREAM INC.</v>
          </cell>
          <cell r="F2809">
            <v>165342013</v>
          </cell>
          <cell r="G2809">
            <v>-63173797</v>
          </cell>
          <cell r="H2809">
            <v>102168216</v>
          </cell>
        </row>
        <row r="2810">
          <cell r="C2810">
            <v>2802</v>
          </cell>
          <cell r="D2810">
            <v>1997</v>
          </cell>
          <cell r="E2810" t="str">
            <v>POWERSTREAM INC.</v>
          </cell>
          <cell r="F2810">
            <v>181932834</v>
          </cell>
          <cell r="G2810">
            <v>-77008961</v>
          </cell>
          <cell r="H2810">
            <v>104923873</v>
          </cell>
        </row>
        <row r="2811">
          <cell r="C2811">
            <v>2803</v>
          </cell>
          <cell r="D2811">
            <v>1997</v>
          </cell>
          <cell r="E2811" t="str">
            <v>POWERSTREAM INC.</v>
          </cell>
          <cell r="F2811">
            <v>128192482</v>
          </cell>
          <cell r="G2811">
            <v>-43440799</v>
          </cell>
          <cell r="H2811">
            <v>84751683</v>
          </cell>
        </row>
        <row r="2812">
          <cell r="C2812">
            <v>2804</v>
          </cell>
          <cell r="D2812">
            <v>1997</v>
          </cell>
          <cell r="E2812" t="str">
            <v>RIDEAU ST. LAWRENCE DISTRIBUTION INC.</v>
          </cell>
          <cell r="F2812">
            <v>1837588</v>
          </cell>
          <cell r="G2812">
            <v>-895066</v>
          </cell>
          <cell r="H2812">
            <v>942522</v>
          </cell>
        </row>
        <row r="2813">
          <cell r="C2813">
            <v>2805</v>
          </cell>
          <cell r="D2813">
            <v>1997</v>
          </cell>
          <cell r="E2813" t="str">
            <v>VERIDIAN CONNECTIONS INC.</v>
          </cell>
          <cell r="F2813">
            <v>22734052</v>
          </cell>
          <cell r="G2813">
            <v>-10953301</v>
          </cell>
          <cell r="H2813">
            <v>11780751</v>
          </cell>
        </row>
        <row r="2814">
          <cell r="C2814">
            <v>2806</v>
          </cell>
          <cell r="D2814">
            <v>1997</v>
          </cell>
          <cell r="E2814" t="str">
            <v>VERIDIAN CONNECTIONS INC.</v>
          </cell>
          <cell r="F2814">
            <v>22557776</v>
          </cell>
          <cell r="G2814">
            <v>-9147251</v>
          </cell>
          <cell r="H2814">
            <v>13410525</v>
          </cell>
        </row>
        <row r="2815">
          <cell r="C2815">
            <v>2807</v>
          </cell>
          <cell r="D2815">
            <v>1997</v>
          </cell>
          <cell r="E2815" t="str">
            <v>VERIDIAN CONNECTIONS INC.</v>
          </cell>
          <cell r="F2815">
            <v>4393699</v>
          </cell>
          <cell r="G2815">
            <v>-2239623</v>
          </cell>
          <cell r="H2815">
            <v>2154076</v>
          </cell>
        </row>
        <row r="2816">
          <cell r="C2816">
            <v>2808</v>
          </cell>
          <cell r="D2816">
            <v>1997</v>
          </cell>
          <cell r="E2816" t="str">
            <v>VERIDIAN CONNECTIONS INC.</v>
          </cell>
          <cell r="F2816">
            <v>57651923</v>
          </cell>
          <cell r="G2816">
            <v>-22524523</v>
          </cell>
          <cell r="H2816">
            <v>35127400</v>
          </cell>
        </row>
        <row r="2817">
          <cell r="C2817">
            <v>2809</v>
          </cell>
          <cell r="D2817">
            <v>1997</v>
          </cell>
          <cell r="E2817" t="str">
            <v>VERIDIAN CONNECTIONS INC.</v>
          </cell>
          <cell r="F2817">
            <v>9454697</v>
          </cell>
          <cell r="G2817">
            <v>-5388045</v>
          </cell>
          <cell r="H2817">
            <v>4066652</v>
          </cell>
        </row>
        <row r="2818">
          <cell r="C2818">
            <v>2810</v>
          </cell>
          <cell r="D2818">
            <v>1997</v>
          </cell>
          <cell r="E2818" t="str">
            <v>VERIDIAN CONNECTIONS INC.</v>
          </cell>
          <cell r="F2818">
            <v>3237566</v>
          </cell>
          <cell r="G2818">
            <v>-1739562</v>
          </cell>
          <cell r="H2818">
            <v>1498004</v>
          </cell>
        </row>
        <row r="2819">
          <cell r="C2819">
            <v>2811</v>
          </cell>
          <cell r="D2819">
            <v>1997</v>
          </cell>
          <cell r="E2819" t="str">
            <v>VERIDIAN CONNECTIONS INC.</v>
          </cell>
          <cell r="F2819">
            <v>2264202</v>
          </cell>
          <cell r="G2819">
            <v>-875120</v>
          </cell>
          <cell r="H2819">
            <v>1389082</v>
          </cell>
        </row>
        <row r="2820">
          <cell r="C2820">
            <v>2812</v>
          </cell>
          <cell r="D2820">
            <v>1997</v>
          </cell>
          <cell r="E2820" t="str">
            <v>WELLINGTON NORTH POWER INC.</v>
          </cell>
          <cell r="F2820">
            <v>145154</v>
          </cell>
          <cell r="G2820">
            <v>-60589</v>
          </cell>
          <cell r="H2820">
            <v>84565</v>
          </cell>
        </row>
        <row r="2821">
          <cell r="C2821">
            <v>2813</v>
          </cell>
          <cell r="D2821">
            <v>1997</v>
          </cell>
          <cell r="E2821" t="str">
            <v>WESTARIO POWER INC.</v>
          </cell>
          <cell r="F2821">
            <v>4261227</v>
          </cell>
          <cell r="G2821">
            <v>-1280587</v>
          </cell>
          <cell r="H2821">
            <v>2980640</v>
          </cell>
        </row>
        <row r="2822">
          <cell r="C2822">
            <v>2814</v>
          </cell>
          <cell r="D2822">
            <v>1997</v>
          </cell>
          <cell r="E2822" t="str">
            <v>WESTARIO POWER INC.</v>
          </cell>
          <cell r="F2822">
            <v>5619837</v>
          </cell>
          <cell r="G2822">
            <v>-2640991</v>
          </cell>
          <cell r="H2822">
            <v>2978846</v>
          </cell>
        </row>
        <row r="2823">
          <cell r="C2823">
            <v>2815</v>
          </cell>
          <cell r="D2823">
            <v>1997</v>
          </cell>
          <cell r="E2823" t="str">
            <v>WESTARIO POWER INC.</v>
          </cell>
          <cell r="F2823">
            <v>4187569</v>
          </cell>
          <cell r="G2823">
            <v>-2087782</v>
          </cell>
          <cell r="H2823">
            <v>2099787</v>
          </cell>
        </row>
        <row r="2824">
          <cell r="C2824">
            <v>2816</v>
          </cell>
          <cell r="D2824">
            <v>1997</v>
          </cell>
          <cell r="E2824" t="str">
            <v>WESTARIO POWER INC.</v>
          </cell>
          <cell r="F2824">
            <v>3184981</v>
          </cell>
          <cell r="G2824">
            <v>-1536077</v>
          </cell>
          <cell r="H2824">
            <v>1648904</v>
          </cell>
        </row>
        <row r="2825">
          <cell r="C2825">
            <v>2817</v>
          </cell>
          <cell r="D2825">
            <v>1997</v>
          </cell>
          <cell r="E2825" t="str">
            <v>VERIDIAN CONNECTIONS INC.</v>
          </cell>
          <cell r="F2825">
            <v>51838869</v>
          </cell>
          <cell r="G2825">
            <v>-18918746</v>
          </cell>
          <cell r="H2825">
            <v>32920123</v>
          </cell>
        </row>
        <row r="2826">
          <cell r="C2826">
            <v>2818</v>
          </cell>
          <cell r="D2826">
            <v>1997</v>
          </cell>
          <cell r="E2826" t="str">
            <v>ANCASTER HYDRO-ELECTRIC COMMISSION</v>
          </cell>
          <cell r="F2826">
            <v>3504598</v>
          </cell>
          <cell r="G2826">
            <v>-1734940</v>
          </cell>
          <cell r="H2826">
            <v>1769658</v>
          </cell>
        </row>
        <row r="2827">
          <cell r="C2827">
            <v>2819</v>
          </cell>
          <cell r="D2827">
            <v>1997</v>
          </cell>
          <cell r="E2827" t="str">
            <v>ATIKOKAN HYDRO INC.</v>
          </cell>
          <cell r="F2827">
            <v>5028780</v>
          </cell>
          <cell r="G2827">
            <v>-2620538</v>
          </cell>
          <cell r="H2827">
            <v>2408242</v>
          </cell>
        </row>
        <row r="2828">
          <cell r="C2828">
            <v>2820</v>
          </cell>
          <cell r="D2828">
            <v>1997</v>
          </cell>
          <cell r="E2828" t="str">
            <v>AURORA HYDRO CONNECTIONS LIMITED</v>
          </cell>
          <cell r="F2828">
            <v>33023856</v>
          </cell>
          <cell r="G2828">
            <v>-12351273</v>
          </cell>
          <cell r="H2828">
            <v>20672583</v>
          </cell>
        </row>
        <row r="2829">
          <cell r="C2829">
            <v>2821</v>
          </cell>
          <cell r="D2829">
            <v>1997</v>
          </cell>
          <cell r="E2829" t="str">
            <v>AYLMER PUBLIC UTILITIES COMMISSION</v>
          </cell>
          <cell r="F2829">
            <v>3697603</v>
          </cell>
          <cell r="G2829">
            <v>-1565807</v>
          </cell>
          <cell r="H2829">
            <v>2131796</v>
          </cell>
        </row>
        <row r="2830">
          <cell r="C2830">
            <v>2822</v>
          </cell>
          <cell r="D2830">
            <v>1997</v>
          </cell>
          <cell r="E2830" t="str">
            <v>BLUE MOUNTAINS HYDRO SERVICES COMPANY INC.</v>
          </cell>
          <cell r="F2830">
            <v>2059412</v>
          </cell>
          <cell r="G2830">
            <v>-1018832</v>
          </cell>
          <cell r="H2830">
            <v>1040580</v>
          </cell>
        </row>
        <row r="2831">
          <cell r="C2831">
            <v>2823</v>
          </cell>
          <cell r="D2831">
            <v>1997</v>
          </cell>
          <cell r="E2831" t="str">
            <v>BOARD OF LIGHT &amp; HEAT COMM. OF THE CITY OF GUELPH</v>
          </cell>
          <cell r="F2831">
            <v>93282750</v>
          </cell>
          <cell r="G2831">
            <v>-34686412</v>
          </cell>
          <cell r="H2831">
            <v>58596338</v>
          </cell>
        </row>
        <row r="2832">
          <cell r="C2832">
            <v>2824</v>
          </cell>
          <cell r="D2832">
            <v>1997</v>
          </cell>
          <cell r="E2832" t="str">
            <v>BRADFORD WEST GWILLIMBURY PUBLIC UTILITIES COMMISSION</v>
          </cell>
          <cell r="F2832">
            <v>8985339</v>
          </cell>
          <cell r="G2832">
            <v>-3950618</v>
          </cell>
          <cell r="H2832">
            <v>5034721</v>
          </cell>
        </row>
        <row r="2833">
          <cell r="C2833">
            <v>2825</v>
          </cell>
          <cell r="D2833">
            <v>1997</v>
          </cell>
          <cell r="E2833" t="str">
            <v>BROCK HYDRO-ELECTRIC COMMISSION</v>
          </cell>
          <cell r="F2833">
            <v>2915961</v>
          </cell>
          <cell r="G2833">
            <v>-1306789</v>
          </cell>
          <cell r="H2833">
            <v>1609172</v>
          </cell>
        </row>
        <row r="2834">
          <cell r="C2834">
            <v>2826</v>
          </cell>
          <cell r="D2834">
            <v>1997</v>
          </cell>
          <cell r="E2834" t="str">
            <v>BURLINGTON HYDRO INC.</v>
          </cell>
          <cell r="F2834">
            <v>207165268</v>
          </cell>
          <cell r="G2834">
            <v>-95006666</v>
          </cell>
          <cell r="H2834">
            <v>112158602</v>
          </cell>
        </row>
        <row r="2835">
          <cell r="C2835">
            <v>2827</v>
          </cell>
          <cell r="D2835">
            <v>1997</v>
          </cell>
          <cell r="E2835" t="str">
            <v>CAMBRIDGE AND NORTH DUMFRIES HYDRO INC.</v>
          </cell>
          <cell r="F2835">
            <v>155719316</v>
          </cell>
          <cell r="G2835">
            <v>-61309992</v>
          </cell>
          <cell r="H2835">
            <v>94409324</v>
          </cell>
        </row>
        <row r="2836">
          <cell r="C2836">
            <v>2828</v>
          </cell>
          <cell r="D2836">
            <v>1997</v>
          </cell>
          <cell r="E2836" t="str">
            <v>CHAPLEAU PUBLIC UTILITIES CORPORATION</v>
          </cell>
          <cell r="F2836">
            <v>3941370</v>
          </cell>
          <cell r="G2836">
            <v>-2144352</v>
          </cell>
          <cell r="H2836">
            <v>1797018</v>
          </cell>
        </row>
        <row r="2837">
          <cell r="C2837">
            <v>2829</v>
          </cell>
          <cell r="D2837">
            <v>1997</v>
          </cell>
          <cell r="E2837" t="str">
            <v>CLEARVIEW HYDRO ELECTRIC COMMISSION</v>
          </cell>
          <cell r="F2837">
            <v>3009858</v>
          </cell>
          <cell r="G2837">
            <v>-1564726</v>
          </cell>
          <cell r="H2837">
            <v>1445132</v>
          </cell>
        </row>
        <row r="2838">
          <cell r="C2838">
            <v>2830</v>
          </cell>
          <cell r="D2838">
            <v>1997</v>
          </cell>
          <cell r="E2838" t="str">
            <v>CLINTON POWER CORPORATION</v>
          </cell>
          <cell r="F2838">
            <v>4309284</v>
          </cell>
          <cell r="G2838">
            <v>-2275224</v>
          </cell>
          <cell r="H2838">
            <v>2034060</v>
          </cell>
        </row>
        <row r="2839">
          <cell r="C2839">
            <v>2831</v>
          </cell>
          <cell r="D2839">
            <v>1997</v>
          </cell>
          <cell r="E2839" t="str">
            <v>COCHRANE POWER CORPORATION</v>
          </cell>
          <cell r="F2839">
            <v>3359764</v>
          </cell>
          <cell r="G2839">
            <v>-1943325</v>
          </cell>
          <cell r="H2839">
            <v>1416439</v>
          </cell>
        </row>
        <row r="2840">
          <cell r="C2840">
            <v>2832</v>
          </cell>
          <cell r="D2840">
            <v>1997</v>
          </cell>
          <cell r="E2840" t="str">
            <v>COTTAM HYDRO-ELECTRIC SYSTEM</v>
          </cell>
          <cell r="F2840">
            <v>1047402</v>
          </cell>
          <cell r="G2840">
            <v>-457846</v>
          </cell>
          <cell r="H2840">
            <v>589556</v>
          </cell>
        </row>
        <row r="2841">
          <cell r="C2841">
            <v>2833</v>
          </cell>
          <cell r="D2841">
            <v>1997</v>
          </cell>
          <cell r="E2841" t="str">
            <v>CHATHAM-KENT HYDRO INC.</v>
          </cell>
          <cell r="F2841">
            <v>1655261</v>
          </cell>
          <cell r="G2841">
            <v>-998706</v>
          </cell>
          <cell r="H2841">
            <v>656555</v>
          </cell>
        </row>
        <row r="2842">
          <cell r="C2842">
            <v>2834</v>
          </cell>
          <cell r="D2842">
            <v>1997</v>
          </cell>
          <cell r="E2842" t="str">
            <v>NA</v>
          </cell>
          <cell r="F2842">
            <v>598333</v>
          </cell>
          <cell r="G2842">
            <v>-315608</v>
          </cell>
          <cell r="H2842">
            <v>282725</v>
          </cell>
        </row>
        <row r="2843">
          <cell r="C2843">
            <v>2835</v>
          </cell>
          <cell r="D2843">
            <v>1997</v>
          </cell>
          <cell r="E2843" t="str">
            <v>ELMWOOD HYDRO-ELECTRIC SYSTEM</v>
          </cell>
          <cell r="F2843">
            <v>116763</v>
          </cell>
          <cell r="G2843">
            <v>-50465</v>
          </cell>
          <cell r="H2843">
            <v>66298</v>
          </cell>
        </row>
        <row r="2844">
          <cell r="C2844">
            <v>2836</v>
          </cell>
          <cell r="D2844">
            <v>1997</v>
          </cell>
          <cell r="E2844" t="str">
            <v>ER-2000-0063</v>
          </cell>
          <cell r="F2844">
            <v>31775160</v>
          </cell>
          <cell r="G2844">
            <v>-17928848</v>
          </cell>
          <cell r="H2844">
            <v>13846312</v>
          </cell>
        </row>
        <row r="2845">
          <cell r="C2845">
            <v>2837</v>
          </cell>
          <cell r="D2845">
            <v>1997</v>
          </cell>
          <cell r="E2845" t="str">
            <v>ESSEX HYDRO-ELECTRIC COMMISSION</v>
          </cell>
          <cell r="F2845">
            <v>3461100</v>
          </cell>
          <cell r="G2845">
            <v>-1793585</v>
          </cell>
          <cell r="H2845">
            <v>1667515</v>
          </cell>
        </row>
        <row r="2846">
          <cell r="C2846">
            <v>2838</v>
          </cell>
          <cell r="D2846">
            <v>1997</v>
          </cell>
          <cell r="E2846" t="str">
            <v>FORT FRANCES POWER CORPORATION</v>
          </cell>
          <cell r="F2846">
            <v>15526130</v>
          </cell>
          <cell r="G2846">
            <v>-7107740</v>
          </cell>
          <cell r="H2846">
            <v>8418390</v>
          </cell>
        </row>
        <row r="2847">
          <cell r="C2847">
            <v>2839</v>
          </cell>
          <cell r="D2847">
            <v>1997</v>
          </cell>
          <cell r="E2847" t="str">
            <v>GRAND VALLEY ENERGY INC.</v>
          </cell>
          <cell r="F2847">
            <v>1816748</v>
          </cell>
          <cell r="G2847">
            <v>-826324</v>
          </cell>
          <cell r="H2847">
            <v>990424</v>
          </cell>
        </row>
        <row r="2848">
          <cell r="C2848">
            <v>2840</v>
          </cell>
          <cell r="D2848">
            <v>1997</v>
          </cell>
          <cell r="E2848" t="str">
            <v>GRAVENHURST HYDRO ELECTRIC INC.</v>
          </cell>
          <cell r="F2848">
            <v>4393699</v>
          </cell>
          <cell r="G2848">
            <v>-2239623</v>
          </cell>
          <cell r="H2848">
            <v>2154076</v>
          </cell>
        </row>
        <row r="2849">
          <cell r="C2849">
            <v>2841</v>
          </cell>
          <cell r="D2849">
            <v>1997</v>
          </cell>
          <cell r="E2849" t="str">
            <v>GRIMSBY POWER INCORPORATED</v>
          </cell>
          <cell r="F2849">
            <v>26111416</v>
          </cell>
          <cell r="G2849">
            <v>-9175790</v>
          </cell>
          <cell r="H2849">
            <v>16935626</v>
          </cell>
        </row>
        <row r="2850">
          <cell r="C2850">
            <v>2842</v>
          </cell>
          <cell r="D2850">
            <v>1997</v>
          </cell>
          <cell r="E2850" t="str">
            <v>GUELPH/ERAMOSA HYDRO-ELECTRIC COMMISSION</v>
          </cell>
          <cell r="F2850">
            <v>2026641</v>
          </cell>
          <cell r="G2850">
            <v>-735920</v>
          </cell>
          <cell r="H2850">
            <v>1290721</v>
          </cell>
        </row>
        <row r="2851">
          <cell r="C2851">
            <v>2843</v>
          </cell>
          <cell r="D2851">
            <v>1997</v>
          </cell>
          <cell r="E2851" t="str">
            <v>HALDIMAND HYDRO-ELECTRIC COMMISSION</v>
          </cell>
          <cell r="F2851">
            <v>5139560</v>
          </cell>
          <cell r="G2851">
            <v>-2388476</v>
          </cell>
          <cell r="H2851">
            <v>2751084</v>
          </cell>
        </row>
        <row r="2852">
          <cell r="C2852">
            <v>2844</v>
          </cell>
          <cell r="D2852">
            <v>1997</v>
          </cell>
          <cell r="E2852" t="str">
            <v>HALTON HILLS HYDRO INC.</v>
          </cell>
          <cell r="F2852">
            <v>59747400</v>
          </cell>
          <cell r="G2852">
            <v>-35568598</v>
          </cell>
          <cell r="H2852">
            <v>24178802</v>
          </cell>
        </row>
        <row r="2853">
          <cell r="C2853">
            <v>2845</v>
          </cell>
          <cell r="D2853">
            <v>1997</v>
          </cell>
          <cell r="E2853" t="str">
            <v>HORIZON UTILITIES CORPORATION</v>
          </cell>
          <cell r="F2853">
            <v>209901848</v>
          </cell>
          <cell r="G2853">
            <v>-84522977</v>
          </cell>
          <cell r="H2853">
            <v>125378871</v>
          </cell>
        </row>
        <row r="2854">
          <cell r="C2854">
            <v>2846</v>
          </cell>
          <cell r="D2854">
            <v>1997</v>
          </cell>
          <cell r="E2854" t="str">
            <v>HEARST POWER DISTRIBUTION COMPANY LIMITED</v>
          </cell>
          <cell r="F2854">
            <v>5966094</v>
          </cell>
          <cell r="G2854">
            <v>-3476294</v>
          </cell>
          <cell r="H2854">
            <v>2489800</v>
          </cell>
        </row>
        <row r="2855">
          <cell r="C2855">
            <v>2847</v>
          </cell>
          <cell r="D2855">
            <v>1997</v>
          </cell>
          <cell r="E2855" t="str">
            <v>HEC OF THE TOWNSHIP OF ALFRED - PLANTAGENET</v>
          </cell>
          <cell r="F2855">
            <v>995439</v>
          </cell>
          <cell r="G2855">
            <v>-557631</v>
          </cell>
          <cell r="H2855">
            <v>437808</v>
          </cell>
        </row>
        <row r="2856">
          <cell r="C2856">
            <v>2848</v>
          </cell>
          <cell r="D2856">
            <v>1997</v>
          </cell>
          <cell r="E2856" t="str">
            <v>ESSEX POWERLINES CORPORATION</v>
          </cell>
          <cell r="F2856">
            <v>9837529</v>
          </cell>
          <cell r="G2856">
            <v>-3944990</v>
          </cell>
          <cell r="H2856">
            <v>5892539</v>
          </cell>
        </row>
        <row r="2857">
          <cell r="C2857">
            <v>2849</v>
          </cell>
          <cell r="D2857">
            <v>1997</v>
          </cell>
          <cell r="E2857" t="str">
            <v>HYDRO HAWKESBURY INC.</v>
          </cell>
          <cell r="F2857">
            <v>4514867</v>
          </cell>
          <cell r="G2857">
            <v>-2104379</v>
          </cell>
          <cell r="H2857">
            <v>2410488</v>
          </cell>
        </row>
        <row r="2858">
          <cell r="C2858">
            <v>2850</v>
          </cell>
          <cell r="D2858">
            <v>1997</v>
          </cell>
          <cell r="E2858" t="str">
            <v>HYDRO ONE BRAMPTON NETWORKS INC.</v>
          </cell>
          <cell r="F2858">
            <v>490799530</v>
          </cell>
          <cell r="G2858">
            <v>-181127002</v>
          </cell>
          <cell r="H2858">
            <v>309672528</v>
          </cell>
        </row>
        <row r="2859">
          <cell r="C2859">
            <v>2851</v>
          </cell>
          <cell r="D2859">
            <v>1997</v>
          </cell>
          <cell r="E2859" t="str">
            <v>HYDRO OTTAWA LIMITED</v>
          </cell>
          <cell r="F2859">
            <v>273351060</v>
          </cell>
          <cell r="G2859">
            <v>-141647780</v>
          </cell>
          <cell r="H2859">
            <v>131703280</v>
          </cell>
        </row>
        <row r="2860">
          <cell r="C2860">
            <v>2852</v>
          </cell>
          <cell r="D2860">
            <v>1997</v>
          </cell>
          <cell r="E2860" t="str">
            <v>HYDRO VAUGHAN DISTRIBUTION INC.</v>
          </cell>
          <cell r="F2860">
            <v>165342013</v>
          </cell>
          <cell r="G2860">
            <v>-63173797</v>
          </cell>
          <cell r="H2860">
            <v>102168216</v>
          </cell>
        </row>
        <row r="2861">
          <cell r="C2861">
            <v>2853</v>
          </cell>
          <cell r="D2861">
            <v>1997</v>
          </cell>
          <cell r="E2861" t="str">
            <v>ESSEX POWERLINES CORPORATION</v>
          </cell>
          <cell r="F2861">
            <v>5925373</v>
          </cell>
          <cell r="G2861">
            <v>-2567674</v>
          </cell>
          <cell r="H2861">
            <v>3357699</v>
          </cell>
        </row>
        <row r="2862">
          <cell r="C2862">
            <v>2854</v>
          </cell>
          <cell r="D2862">
            <v>1997</v>
          </cell>
          <cell r="E2862" t="str">
            <v>HYDRO-ELECTRIC COMMISSION OF SOUTH DUMFRIES</v>
          </cell>
          <cell r="F2862">
            <v>1928417</v>
          </cell>
          <cell r="G2862">
            <v>-534081</v>
          </cell>
          <cell r="H2862">
            <v>1394336</v>
          </cell>
        </row>
        <row r="2863">
          <cell r="C2863">
            <v>2855</v>
          </cell>
          <cell r="D2863">
            <v>1997</v>
          </cell>
          <cell r="E2863" t="str">
            <v>BRANTFORD POWER INC.</v>
          </cell>
          <cell r="F2863">
            <v>66931430</v>
          </cell>
          <cell r="G2863">
            <v>-30024678</v>
          </cell>
          <cell r="H2863">
            <v>36906752</v>
          </cell>
        </row>
        <row r="2864">
          <cell r="C2864">
            <v>2856</v>
          </cell>
          <cell r="D2864">
            <v>1997</v>
          </cell>
          <cell r="E2864" t="str">
            <v>OTTAWA RIVER POWER CORPORATION</v>
          </cell>
          <cell r="F2864">
            <v>11766464</v>
          </cell>
          <cell r="G2864">
            <v>-5729585</v>
          </cell>
          <cell r="H2864">
            <v>6036879</v>
          </cell>
        </row>
        <row r="2865">
          <cell r="C2865">
            <v>2857</v>
          </cell>
          <cell r="D2865">
            <v>1997</v>
          </cell>
          <cell r="E2865" t="str">
            <v>BLUEWATER POWER DISTRIBUTION CORPORATION</v>
          </cell>
          <cell r="F2865">
            <v>35419331</v>
          </cell>
          <cell r="G2865">
            <v>-18324197</v>
          </cell>
          <cell r="H2865">
            <v>17095134</v>
          </cell>
        </row>
        <row r="2866">
          <cell r="C2866">
            <v>2858</v>
          </cell>
          <cell r="D2866">
            <v>1997</v>
          </cell>
          <cell r="E2866" t="str">
            <v>TORONTO HYDRO-ELECTRIC SYSTEM LIMITED</v>
          </cell>
          <cell r="F2866">
            <v>54657591</v>
          </cell>
          <cell r="G2866">
            <v>-21220831</v>
          </cell>
          <cell r="H2866">
            <v>33436760</v>
          </cell>
        </row>
        <row r="2867">
          <cell r="C2867">
            <v>2859</v>
          </cell>
          <cell r="D2867">
            <v>1997</v>
          </cell>
          <cell r="E2867" t="str">
            <v>TORONTO HYDRO-ELECTRIC SYSTEM LIMITED</v>
          </cell>
          <cell r="F2867">
            <v>230892562</v>
          </cell>
          <cell r="G2867">
            <v>-92363245</v>
          </cell>
          <cell r="H2867">
            <v>138529317</v>
          </cell>
        </row>
        <row r="2868">
          <cell r="C2868">
            <v>2860</v>
          </cell>
          <cell r="D2868">
            <v>1997</v>
          </cell>
          <cell r="E2868" t="str">
            <v>TORONTO HYDRO-ELECTRIC SYSTEM LIMITED</v>
          </cell>
          <cell r="F2868">
            <v>520553988</v>
          </cell>
          <cell r="G2868">
            <v>-205110284</v>
          </cell>
          <cell r="H2868">
            <v>315443704</v>
          </cell>
        </row>
        <row r="2869">
          <cell r="C2869">
            <v>2861</v>
          </cell>
          <cell r="D2869">
            <v>1997</v>
          </cell>
          <cell r="E2869" t="str">
            <v>TORONTO HYDRO-ELECTRIC SYSTEM LIMITED</v>
          </cell>
          <cell r="F2869">
            <v>370009314</v>
          </cell>
          <cell r="G2869">
            <v>-161177119</v>
          </cell>
          <cell r="H2869">
            <v>208832195</v>
          </cell>
        </row>
        <row r="2870">
          <cell r="C2870">
            <v>2862</v>
          </cell>
          <cell r="D2870">
            <v>1997</v>
          </cell>
          <cell r="E2870" t="str">
            <v>TORONTO HYDRO-ELECTRIC SYSTEM LIMITED</v>
          </cell>
          <cell r="F2870">
            <v>954849737</v>
          </cell>
          <cell r="G2870">
            <v>-321698761</v>
          </cell>
          <cell r="H2870">
            <v>633150976</v>
          </cell>
        </row>
        <row r="2871">
          <cell r="C2871">
            <v>2863</v>
          </cell>
          <cell r="D2871">
            <v>1997</v>
          </cell>
          <cell r="E2871" t="str">
            <v>TORONTO HYDRO-ELECTRIC SYSTEM LIMITED</v>
          </cell>
          <cell r="F2871">
            <v>45729109</v>
          </cell>
          <cell r="G2871">
            <v>-21470844</v>
          </cell>
          <cell r="H2871">
            <v>24258265</v>
          </cell>
        </row>
        <row r="2872">
          <cell r="C2872">
            <v>2864</v>
          </cell>
          <cell r="D2872">
            <v>1997</v>
          </cell>
          <cell r="E2872" t="str">
            <v>CHATHAM-KENT HYDRO INC.</v>
          </cell>
          <cell r="F2872">
            <v>274153</v>
          </cell>
          <cell r="G2872">
            <v>-152282</v>
          </cell>
          <cell r="H2872">
            <v>121871</v>
          </cell>
        </row>
        <row r="2873">
          <cell r="C2873">
            <v>2865</v>
          </cell>
          <cell r="D2873">
            <v>1997</v>
          </cell>
          <cell r="E2873" t="str">
            <v>LAKELAND POWER DISTRIBUTION LTD.</v>
          </cell>
          <cell r="F2873">
            <v>4637232</v>
          </cell>
          <cell r="G2873">
            <v>-3270721</v>
          </cell>
          <cell r="H2873">
            <v>1366511</v>
          </cell>
        </row>
        <row r="2874">
          <cell r="C2874">
            <v>2866</v>
          </cell>
          <cell r="D2874">
            <v>1997</v>
          </cell>
          <cell r="E2874" t="str">
            <v>HYDRO-ELECTRIC COMMISSION OF THE TOWN OF CACHE BAY</v>
          </cell>
          <cell r="F2874">
            <v>359729</v>
          </cell>
          <cell r="G2874">
            <v>-217744</v>
          </cell>
          <cell r="H2874">
            <v>141985</v>
          </cell>
        </row>
        <row r="2875">
          <cell r="C2875">
            <v>2867</v>
          </cell>
          <cell r="D2875">
            <v>1997</v>
          </cell>
          <cell r="E2875" t="str">
            <v>HYDRO-ELECTRIC COMMISSION OF THE TOWN OF HARRISTON</v>
          </cell>
          <cell r="F2875">
            <v>2560660</v>
          </cell>
          <cell r="G2875">
            <v>-922881</v>
          </cell>
          <cell r="H2875">
            <v>1637779</v>
          </cell>
        </row>
        <row r="2876">
          <cell r="C2876">
            <v>2868</v>
          </cell>
          <cell r="D2876">
            <v>1997</v>
          </cell>
          <cell r="E2876" t="str">
            <v>HYDRO-ELECTRIC COMMISSION OF THE TOWN OF HARROW</v>
          </cell>
          <cell r="F2876">
            <v>1985465</v>
          </cell>
          <cell r="G2876">
            <v>-1037883</v>
          </cell>
          <cell r="H2876">
            <v>947582</v>
          </cell>
        </row>
        <row r="2877">
          <cell r="C2877">
            <v>2869</v>
          </cell>
          <cell r="D2877">
            <v>1997</v>
          </cell>
          <cell r="E2877" t="str">
            <v>ESSEX POWERLINES CORPORATION</v>
          </cell>
          <cell r="F2877">
            <v>12440440</v>
          </cell>
          <cell r="G2877">
            <v>-4104122</v>
          </cell>
          <cell r="H2877">
            <v>8336318</v>
          </cell>
        </row>
        <row r="2878">
          <cell r="C2878">
            <v>2870</v>
          </cell>
          <cell r="D2878">
            <v>1997</v>
          </cell>
          <cell r="E2878" t="str">
            <v>HYDRO-ELECTRIC COMMISSION OF THE TOWN OF PORT ELGIN</v>
          </cell>
          <cell r="F2878">
            <v>6948152</v>
          </cell>
          <cell r="G2878">
            <v>-3196821</v>
          </cell>
          <cell r="H2878">
            <v>3751331</v>
          </cell>
        </row>
        <row r="2879">
          <cell r="C2879">
            <v>2871</v>
          </cell>
          <cell r="D2879">
            <v>1997</v>
          </cell>
          <cell r="E2879" t="str">
            <v>HYDRO-ELECTRIC COMMISSION OF THE TOWN OF STURGEON FALLS</v>
          </cell>
          <cell r="F2879">
            <v>4068054</v>
          </cell>
          <cell r="G2879">
            <v>-1931438</v>
          </cell>
          <cell r="H2879">
            <v>2136616</v>
          </cell>
        </row>
        <row r="2880">
          <cell r="C2880">
            <v>2872</v>
          </cell>
          <cell r="D2880">
            <v>1997</v>
          </cell>
          <cell r="E2880" t="str">
            <v>HYDRO-ELECTRIC COMMISSION OF THE TOWN OF VANKLEEK HILL</v>
          </cell>
          <cell r="F2880">
            <v>1329068</v>
          </cell>
          <cell r="G2880">
            <v>-678429</v>
          </cell>
          <cell r="H2880">
            <v>650639</v>
          </cell>
        </row>
        <row r="2881">
          <cell r="C2881">
            <v>2873</v>
          </cell>
          <cell r="D2881">
            <v>1997</v>
          </cell>
          <cell r="E2881" t="str">
            <v>CHATHAM-KENT HYDRO INC.</v>
          </cell>
          <cell r="F2881">
            <v>10223190</v>
          </cell>
          <cell r="G2881">
            <v>-4688173</v>
          </cell>
          <cell r="H2881">
            <v>5535017</v>
          </cell>
        </row>
        <row r="2882">
          <cell r="C2882">
            <v>2874</v>
          </cell>
          <cell r="D2882">
            <v>1997</v>
          </cell>
          <cell r="E2882" t="str">
            <v>WASAGA DISTRIBUTION INC.</v>
          </cell>
          <cell r="F2882">
            <v>12185813</v>
          </cell>
          <cell r="G2882">
            <v>-5790547</v>
          </cell>
          <cell r="H2882">
            <v>6395266</v>
          </cell>
        </row>
        <row r="2883">
          <cell r="C2883">
            <v>2875</v>
          </cell>
          <cell r="D2883">
            <v>1997</v>
          </cell>
          <cell r="E2883" t="str">
            <v>ESPANOLA REGIONAL HYDRO DISTRIBUTION CORPORATION</v>
          </cell>
          <cell r="F2883">
            <v>299091</v>
          </cell>
          <cell r="G2883">
            <v>-173872</v>
          </cell>
          <cell r="H2883">
            <v>125219</v>
          </cell>
        </row>
        <row r="2884">
          <cell r="C2884">
            <v>2876</v>
          </cell>
          <cell r="D2884">
            <v>1997</v>
          </cell>
          <cell r="E2884" t="str">
            <v>HYDRO-ELECTRIC COMMISSION OF THE TOWN OF WIARTON</v>
          </cell>
          <cell r="F2884">
            <v>2014122</v>
          </cell>
          <cell r="G2884">
            <v>-973878</v>
          </cell>
          <cell r="H2884">
            <v>1040244</v>
          </cell>
        </row>
        <row r="2885">
          <cell r="C2885">
            <v>2877</v>
          </cell>
          <cell r="D2885">
            <v>1997</v>
          </cell>
          <cell r="E2885" t="str">
            <v>BRANT COUNTY POWER INC.</v>
          </cell>
          <cell r="F2885">
            <v>6055930</v>
          </cell>
          <cell r="G2885">
            <v>-2864878</v>
          </cell>
          <cell r="H2885">
            <v>3191052</v>
          </cell>
        </row>
        <row r="2886">
          <cell r="C2886">
            <v>2878</v>
          </cell>
          <cell r="D2886">
            <v>1997</v>
          </cell>
          <cell r="E2886" t="str">
            <v>BRANT COUNTY POWER INC.</v>
          </cell>
          <cell r="F2886">
            <v>1180774</v>
          </cell>
          <cell r="G2886">
            <v>-364058</v>
          </cell>
          <cell r="H2886">
            <v>816716</v>
          </cell>
        </row>
        <row r="2887">
          <cell r="C2887">
            <v>2879</v>
          </cell>
          <cell r="D2887">
            <v>1997</v>
          </cell>
          <cell r="E2887" t="str">
            <v>HYDRO-ELECTRIC COMMISSION OF THE VILLAGE OF CLIFFORD</v>
          </cell>
          <cell r="F2887">
            <v>371322</v>
          </cell>
          <cell r="G2887">
            <v>-152027</v>
          </cell>
          <cell r="H2887">
            <v>219295</v>
          </cell>
        </row>
        <row r="2888">
          <cell r="C2888">
            <v>2880</v>
          </cell>
          <cell r="D2888">
            <v>1997</v>
          </cell>
          <cell r="E2888" t="str">
            <v>CENTRE WELLINGTON HYDRO LTD.</v>
          </cell>
          <cell r="F2888">
            <v>2442200</v>
          </cell>
          <cell r="G2888">
            <v>-811175</v>
          </cell>
          <cell r="H2888">
            <v>1631025</v>
          </cell>
        </row>
        <row r="2889">
          <cell r="C2889">
            <v>2881</v>
          </cell>
          <cell r="D2889">
            <v>1997</v>
          </cell>
          <cell r="E2889" t="str">
            <v>HYDRO-ELECTRIC COMMISSION OF THE VILLAGE OF FINCH</v>
          </cell>
          <cell r="F2889">
            <v>277227</v>
          </cell>
          <cell r="G2889">
            <v>-112450</v>
          </cell>
          <cell r="H2889">
            <v>164777</v>
          </cell>
        </row>
        <row r="2890">
          <cell r="C2890">
            <v>2882</v>
          </cell>
          <cell r="D2890">
            <v>1997</v>
          </cell>
          <cell r="E2890" t="str">
            <v>HYDRO-ELECTRIC COMMISSION OF THE VILLAGE OF FRANKFORD</v>
          </cell>
          <cell r="F2890">
            <v>1425056</v>
          </cell>
          <cell r="G2890">
            <v>-615248</v>
          </cell>
          <cell r="H2890">
            <v>809808</v>
          </cell>
        </row>
        <row r="2891">
          <cell r="C2891">
            <v>2883</v>
          </cell>
          <cell r="D2891">
            <v>1997</v>
          </cell>
          <cell r="E2891" t="str">
            <v>HYDRO-ELECTRIC COMMISSION OF THE VILLAGE OF L'ORIGNAL</v>
          </cell>
          <cell r="F2891">
            <v>1135697</v>
          </cell>
          <cell r="G2891">
            <v>-640816</v>
          </cell>
          <cell r="H2891">
            <v>494881</v>
          </cell>
        </row>
        <row r="2892">
          <cell r="C2892">
            <v>2884</v>
          </cell>
          <cell r="D2892">
            <v>1997</v>
          </cell>
          <cell r="E2892" t="str">
            <v>HYDRO-ELECTRIC COMMISSION OF THE VILLAGE OF LUCAN</v>
          </cell>
          <cell r="F2892">
            <v>1126017</v>
          </cell>
          <cell r="G2892">
            <v>-536003</v>
          </cell>
          <cell r="H2892">
            <v>590014</v>
          </cell>
        </row>
        <row r="2893">
          <cell r="C2893">
            <v>2885</v>
          </cell>
          <cell r="D2893">
            <v>1997</v>
          </cell>
          <cell r="E2893" t="str">
            <v>RIDEAU ST. LAWRENCE DISTRIBUTION INC.</v>
          </cell>
          <cell r="F2893">
            <v>1781243</v>
          </cell>
          <cell r="G2893">
            <v>-924501</v>
          </cell>
          <cell r="H2893">
            <v>856742</v>
          </cell>
        </row>
        <row r="2894">
          <cell r="C2894">
            <v>2886</v>
          </cell>
          <cell r="D2894">
            <v>1997</v>
          </cell>
          <cell r="E2894" t="str">
            <v>HYDRO-ELECTRIC COMMISSION OF THE VILLAGE OF NEUSTADT</v>
          </cell>
          <cell r="F2894">
            <v>270946</v>
          </cell>
          <cell r="G2894">
            <v>-124006</v>
          </cell>
          <cell r="H2894">
            <v>146940</v>
          </cell>
        </row>
        <row r="2895">
          <cell r="C2895">
            <v>2887</v>
          </cell>
          <cell r="D2895">
            <v>1997</v>
          </cell>
          <cell r="E2895" t="str">
            <v>HYDRO-ELECTRIC COMMISSION OF THE VILLAGE OF PAISLEY</v>
          </cell>
          <cell r="F2895">
            <v>925296</v>
          </cell>
          <cell r="G2895">
            <v>-413777</v>
          </cell>
          <cell r="H2895">
            <v>511519</v>
          </cell>
        </row>
        <row r="2896">
          <cell r="C2896">
            <v>2888</v>
          </cell>
          <cell r="D2896">
            <v>1997</v>
          </cell>
          <cell r="E2896" t="str">
            <v>HYDRO-ELECTRIC COMMISSION OF THE VILLAGE OF ST. CLAIR BEACH</v>
          </cell>
          <cell r="F2896">
            <v>2229580</v>
          </cell>
          <cell r="G2896">
            <v>-914493</v>
          </cell>
          <cell r="H2896">
            <v>1315087</v>
          </cell>
        </row>
        <row r="2897">
          <cell r="C2897">
            <v>2889</v>
          </cell>
          <cell r="D2897">
            <v>1997</v>
          </cell>
          <cell r="E2897" t="str">
            <v>INNISFIL HYDRO DISTRIBUTION SYSTEMS LIMITED</v>
          </cell>
          <cell r="F2897">
            <v>40434292</v>
          </cell>
          <cell r="G2897">
            <v>-21039862</v>
          </cell>
          <cell r="H2897">
            <v>19394430</v>
          </cell>
        </row>
        <row r="2898">
          <cell r="C2898">
            <v>2890</v>
          </cell>
          <cell r="D2898">
            <v>1997</v>
          </cell>
          <cell r="E2898" t="str">
            <v>KENORA HYDRO ELECTRIC CORPORATION LTD.</v>
          </cell>
          <cell r="F2898">
            <v>15049418</v>
          </cell>
          <cell r="G2898">
            <v>-5851650</v>
          </cell>
          <cell r="H2898">
            <v>9197768</v>
          </cell>
        </row>
        <row r="2899">
          <cell r="C2899">
            <v>2891</v>
          </cell>
          <cell r="D2899">
            <v>1997</v>
          </cell>
          <cell r="E2899" t="str">
            <v>KINGSTON HYDRO CORPORATION</v>
          </cell>
          <cell r="F2899">
            <v>95325480</v>
          </cell>
          <cell r="G2899">
            <v>-53786544</v>
          </cell>
          <cell r="H2899">
            <v>41538936</v>
          </cell>
        </row>
        <row r="2900">
          <cell r="C2900">
            <v>2892</v>
          </cell>
          <cell r="D2900">
            <v>1997</v>
          </cell>
          <cell r="E2900" t="str">
            <v>KINGSVILLE PUBLIC UTILITY COMMISSION</v>
          </cell>
          <cell r="F2900">
            <v>4256561</v>
          </cell>
          <cell r="G2900">
            <v>-1577383</v>
          </cell>
          <cell r="H2900">
            <v>2679178</v>
          </cell>
        </row>
        <row r="2901">
          <cell r="C2901">
            <v>2893</v>
          </cell>
          <cell r="D2901">
            <v>1997</v>
          </cell>
          <cell r="E2901" t="str">
            <v>KITCHENER-WILMOT HYDRO INC.</v>
          </cell>
          <cell r="F2901">
            <v>331063508</v>
          </cell>
          <cell r="G2901">
            <v>-108891412</v>
          </cell>
          <cell r="H2901">
            <v>222172096</v>
          </cell>
        </row>
        <row r="2902">
          <cell r="C2902">
            <v>2894</v>
          </cell>
          <cell r="D2902">
            <v>1997</v>
          </cell>
          <cell r="E2902" t="str">
            <v>LAKESHORE TOWNSHIP HEC</v>
          </cell>
          <cell r="F2902">
            <v>3020504</v>
          </cell>
          <cell r="G2902">
            <v>-1106700</v>
          </cell>
          <cell r="H2902">
            <v>1913804</v>
          </cell>
        </row>
        <row r="2903">
          <cell r="C2903">
            <v>2895</v>
          </cell>
          <cell r="D2903">
            <v>1997</v>
          </cell>
          <cell r="E2903" t="str">
            <v>LINCOLN HYDRO-ELECTRIC COMMISSION</v>
          </cell>
          <cell r="F2903">
            <v>4934339</v>
          </cell>
          <cell r="G2903">
            <v>-1486696</v>
          </cell>
          <cell r="H2903">
            <v>3447643</v>
          </cell>
        </row>
        <row r="2904">
          <cell r="C2904">
            <v>2896</v>
          </cell>
          <cell r="D2904">
            <v>1997</v>
          </cell>
          <cell r="E2904" t="str">
            <v>LONDON HYDRO UTILITIES SERVICES INC.</v>
          </cell>
          <cell r="F2904">
            <v>197474395</v>
          </cell>
          <cell r="G2904">
            <v>-86442528</v>
          </cell>
          <cell r="H2904">
            <v>111031867</v>
          </cell>
        </row>
        <row r="2905">
          <cell r="C2905">
            <v>2897</v>
          </cell>
          <cell r="D2905">
            <v>1997</v>
          </cell>
          <cell r="E2905" t="str">
            <v>MARKHAM HYDRO DISTRIBUTION INC.</v>
          </cell>
          <cell r="F2905">
            <v>181932834</v>
          </cell>
          <cell r="G2905">
            <v>-77008961</v>
          </cell>
          <cell r="H2905">
            <v>104923873</v>
          </cell>
        </row>
        <row r="2906">
          <cell r="C2906">
            <v>2898</v>
          </cell>
          <cell r="D2906">
            <v>1997</v>
          </cell>
          <cell r="E2906" t="str">
            <v>MARTINTOWN HYDRO SYSTEM</v>
          </cell>
          <cell r="F2906">
            <v>114963</v>
          </cell>
          <cell r="G2906">
            <v>-60265</v>
          </cell>
          <cell r="H2906">
            <v>54698</v>
          </cell>
        </row>
        <row r="2907">
          <cell r="C2907">
            <v>2899</v>
          </cell>
          <cell r="D2907">
            <v>1997</v>
          </cell>
          <cell r="E2907" t="str">
            <v>MIDLAND POWER UTILITY CORPORATION</v>
          </cell>
          <cell r="F2907">
            <v>18250130</v>
          </cell>
          <cell r="G2907">
            <v>-9900222</v>
          </cell>
          <cell r="H2907">
            <v>8349908</v>
          </cell>
        </row>
        <row r="2908">
          <cell r="C2908">
            <v>2900</v>
          </cell>
          <cell r="D2908">
            <v>1997</v>
          </cell>
          <cell r="E2908" t="str">
            <v>MILDMAY HYDRO-ELECTRIC COMMISSION</v>
          </cell>
          <cell r="F2908">
            <v>629496</v>
          </cell>
          <cell r="G2908">
            <v>-319547</v>
          </cell>
          <cell r="H2908">
            <v>309949</v>
          </cell>
        </row>
        <row r="2909">
          <cell r="C2909">
            <v>2901</v>
          </cell>
          <cell r="D2909">
            <v>1997</v>
          </cell>
          <cell r="E2909" t="str">
            <v>MILTON HYDRO DISTRIBUTION INC.</v>
          </cell>
          <cell r="F2909">
            <v>76301160</v>
          </cell>
          <cell r="G2909">
            <v>-37678208</v>
          </cell>
          <cell r="H2909">
            <v>38622952</v>
          </cell>
        </row>
        <row r="2910">
          <cell r="C2910">
            <v>2902</v>
          </cell>
          <cell r="D2910">
            <v>1997</v>
          </cell>
          <cell r="E2910" t="str">
            <v>NEPEAN HYDRO ELECTRIC COMMISSION</v>
          </cell>
          <cell r="F2910">
            <v>78159724</v>
          </cell>
          <cell r="G2910">
            <v>-34642527</v>
          </cell>
          <cell r="H2910">
            <v>43517197</v>
          </cell>
        </row>
        <row r="2911">
          <cell r="C2911">
            <v>2903</v>
          </cell>
          <cell r="D2911">
            <v>1997</v>
          </cell>
          <cell r="E2911" t="str">
            <v>NA</v>
          </cell>
          <cell r="F2911">
            <v>145043</v>
          </cell>
          <cell r="G2911">
            <v>-68332</v>
          </cell>
          <cell r="H2911">
            <v>76711</v>
          </cell>
        </row>
        <row r="2912">
          <cell r="C2912">
            <v>2904</v>
          </cell>
          <cell r="D2912">
            <v>1997</v>
          </cell>
          <cell r="E2912" t="str">
            <v>NEWMARKET HYDRO LTD.</v>
          </cell>
          <cell r="F2912">
            <v>59400109</v>
          </cell>
          <cell r="G2912">
            <v>-19473959</v>
          </cell>
          <cell r="H2912">
            <v>39926150</v>
          </cell>
        </row>
        <row r="2913">
          <cell r="C2913">
            <v>2905</v>
          </cell>
          <cell r="D2913">
            <v>1997</v>
          </cell>
          <cell r="E2913" t="str">
            <v>NIAGARA FALLS HYDRO INC.</v>
          </cell>
          <cell r="F2913">
            <v>136042630</v>
          </cell>
          <cell r="G2913">
            <v>-51451508</v>
          </cell>
          <cell r="H2913">
            <v>84591122</v>
          </cell>
        </row>
        <row r="2914">
          <cell r="C2914">
            <v>2906</v>
          </cell>
          <cell r="D2914">
            <v>1997</v>
          </cell>
          <cell r="E2914" t="str">
            <v>NIAGARA-ON-THE-LAKE HYDRO INC.</v>
          </cell>
          <cell r="F2914">
            <v>52389174</v>
          </cell>
          <cell r="G2914">
            <v>-21237804</v>
          </cell>
          <cell r="H2914">
            <v>31151370</v>
          </cell>
        </row>
        <row r="2915">
          <cell r="C2915">
            <v>2907</v>
          </cell>
          <cell r="D2915">
            <v>1997</v>
          </cell>
          <cell r="E2915" t="str">
            <v>NORFOLK POWER DISTRIBUTION INC.</v>
          </cell>
          <cell r="F2915">
            <v>581275</v>
          </cell>
          <cell r="G2915">
            <v>-182332</v>
          </cell>
          <cell r="H2915">
            <v>398943</v>
          </cell>
        </row>
        <row r="2916">
          <cell r="C2916">
            <v>2908</v>
          </cell>
          <cell r="D2916">
            <v>1997</v>
          </cell>
          <cell r="E2916" t="str">
            <v>NORTH BAY HYDRO DISTRIBUTION LIMITED</v>
          </cell>
          <cell r="F2916">
            <v>137382339</v>
          </cell>
          <cell r="G2916">
            <v>-73262775</v>
          </cell>
          <cell r="H2916">
            <v>64119564</v>
          </cell>
        </row>
        <row r="2917">
          <cell r="C2917">
            <v>2909</v>
          </cell>
          <cell r="D2917">
            <v>1997</v>
          </cell>
          <cell r="E2917" t="str">
            <v>OAKVILLE HYDRO ELECTRICITY DISTRIBUTION INC.</v>
          </cell>
          <cell r="F2917">
            <v>131982916</v>
          </cell>
          <cell r="G2917">
            <v>-50104972</v>
          </cell>
          <cell r="H2917">
            <v>81877944</v>
          </cell>
        </row>
        <row r="2918">
          <cell r="C2918">
            <v>2910</v>
          </cell>
          <cell r="D2918">
            <v>1997</v>
          </cell>
          <cell r="E2918" t="str">
            <v>ORANGEVILLE HYDRO LIMITED</v>
          </cell>
          <cell r="F2918">
            <v>31278986</v>
          </cell>
          <cell r="G2918">
            <v>-12759168</v>
          </cell>
          <cell r="H2918">
            <v>18519818</v>
          </cell>
        </row>
        <row r="2919">
          <cell r="C2919">
            <v>2911</v>
          </cell>
          <cell r="D2919">
            <v>1997</v>
          </cell>
          <cell r="E2919" t="str">
            <v>ORILLIA POWER DISTRIBUTION CORPORATION</v>
          </cell>
          <cell r="F2919">
            <v>47765430</v>
          </cell>
          <cell r="G2919">
            <v>-31755856</v>
          </cell>
          <cell r="H2919">
            <v>16009574</v>
          </cell>
        </row>
        <row r="2920">
          <cell r="C2920">
            <v>2912</v>
          </cell>
          <cell r="D2920">
            <v>1997</v>
          </cell>
          <cell r="E2920" t="str">
            <v>OSHAWA PUC NETWORKS INC.</v>
          </cell>
          <cell r="F2920">
            <v>149974960</v>
          </cell>
          <cell r="G2920">
            <v>-78626772</v>
          </cell>
          <cell r="H2920">
            <v>71348188</v>
          </cell>
        </row>
        <row r="2921">
          <cell r="C2921">
            <v>2913</v>
          </cell>
          <cell r="D2921">
            <v>1997</v>
          </cell>
          <cell r="E2921" t="str">
            <v>PARRY SOUND POWER CORPORATION</v>
          </cell>
          <cell r="F2921">
            <v>17323636</v>
          </cell>
          <cell r="G2921">
            <v>-9188372</v>
          </cell>
          <cell r="H2921">
            <v>8135264</v>
          </cell>
        </row>
        <row r="2922">
          <cell r="C2922">
            <v>2914</v>
          </cell>
          <cell r="D2922">
            <v>1997</v>
          </cell>
          <cell r="E2922" t="str">
            <v>PETERBOROUGH UTILITIES COMMISSION</v>
          </cell>
          <cell r="F2922">
            <v>68399679</v>
          </cell>
          <cell r="G2922">
            <v>-35989428</v>
          </cell>
          <cell r="H2922">
            <v>32410251</v>
          </cell>
        </row>
        <row r="2923">
          <cell r="C2923">
            <v>2915</v>
          </cell>
          <cell r="D2923">
            <v>1997</v>
          </cell>
          <cell r="E2923" t="str">
            <v>POLICE VILLAGE OF APPLE HILL HYDRO SYSTEM</v>
          </cell>
          <cell r="F2923">
            <v>86784</v>
          </cell>
          <cell r="G2923">
            <v>-55305</v>
          </cell>
          <cell r="H2923">
            <v>31479</v>
          </cell>
        </row>
        <row r="2924">
          <cell r="C2924">
            <v>2916</v>
          </cell>
          <cell r="D2924">
            <v>1997</v>
          </cell>
          <cell r="E2924" t="str">
            <v>POLICE VILLAGE OF AVONMORE HYDRO SYSTEM</v>
          </cell>
          <cell r="F2924">
            <v>86857</v>
          </cell>
          <cell r="G2924">
            <v>-53050</v>
          </cell>
          <cell r="H2924">
            <v>33807</v>
          </cell>
        </row>
        <row r="2925">
          <cell r="C2925">
            <v>2917</v>
          </cell>
          <cell r="D2925">
            <v>1997</v>
          </cell>
          <cell r="E2925" t="str">
            <v>POLICE VILLAGE OF COMBER HYDRO SYSTEM</v>
          </cell>
          <cell r="F2925">
            <v>312428</v>
          </cell>
          <cell r="G2925">
            <v>-124029</v>
          </cell>
          <cell r="H2925">
            <v>188399</v>
          </cell>
        </row>
        <row r="2926">
          <cell r="C2926">
            <v>2918</v>
          </cell>
          <cell r="D2926">
            <v>1997</v>
          </cell>
          <cell r="E2926" t="str">
            <v>POLICE VILLAGE OF DUBLIN HYDRO SYSTEM</v>
          </cell>
          <cell r="F2926">
            <v>149615</v>
          </cell>
          <cell r="G2926">
            <v>-98401</v>
          </cell>
          <cell r="H2926">
            <v>51214</v>
          </cell>
        </row>
        <row r="2927">
          <cell r="C2927">
            <v>2919</v>
          </cell>
          <cell r="D2927">
            <v>1997</v>
          </cell>
          <cell r="E2927" t="str">
            <v>POLICE VILLAGE OF GRANTON HYDRO SYSTEM</v>
          </cell>
          <cell r="F2927">
            <v>153783</v>
          </cell>
          <cell r="G2927">
            <v>-96938</v>
          </cell>
          <cell r="H2927">
            <v>56845</v>
          </cell>
        </row>
        <row r="2928">
          <cell r="C2928">
            <v>2920</v>
          </cell>
          <cell r="D2928">
            <v>1997</v>
          </cell>
          <cell r="E2928" t="str">
            <v>CHATHAM-KENT HYDRO INC.</v>
          </cell>
          <cell r="F2928">
            <v>191294</v>
          </cell>
          <cell r="G2928">
            <v>-82890</v>
          </cell>
          <cell r="H2928">
            <v>108404</v>
          </cell>
        </row>
        <row r="2929">
          <cell r="C2929">
            <v>2921</v>
          </cell>
          <cell r="D2929">
            <v>1997</v>
          </cell>
          <cell r="E2929" t="str">
            <v>POLICE VILLAGE OF MOOREFIELD HYDRO SYSTEM</v>
          </cell>
          <cell r="F2929">
            <v>128640</v>
          </cell>
          <cell r="G2929">
            <v>-60204</v>
          </cell>
          <cell r="H2929">
            <v>68436</v>
          </cell>
        </row>
        <row r="2930">
          <cell r="C2930">
            <v>2922</v>
          </cell>
          <cell r="D2930">
            <v>1997</v>
          </cell>
          <cell r="E2930" t="str">
            <v>POLICE VILLAGE OF PRICEVILLE HYDRO SYSTEM</v>
          </cell>
          <cell r="F2930">
            <v>112483</v>
          </cell>
          <cell r="G2930">
            <v>-42801</v>
          </cell>
          <cell r="H2930">
            <v>69682</v>
          </cell>
        </row>
        <row r="2931">
          <cell r="C2931">
            <v>2923</v>
          </cell>
          <cell r="D2931">
            <v>1997</v>
          </cell>
          <cell r="E2931" t="str">
            <v>CANADIAN NIAGARA POWER INC.</v>
          </cell>
          <cell r="F2931">
            <v>28221188</v>
          </cell>
          <cell r="G2931">
            <v>-11830460</v>
          </cell>
          <cell r="H2931">
            <v>16390728</v>
          </cell>
        </row>
        <row r="2932">
          <cell r="C2932">
            <v>2924</v>
          </cell>
          <cell r="D2932">
            <v>1997</v>
          </cell>
          <cell r="E2932" t="str">
            <v>CHATHAM-KENT HYDRO INC.</v>
          </cell>
          <cell r="F2932">
            <v>36084025</v>
          </cell>
          <cell r="G2932">
            <v>-13588623</v>
          </cell>
          <cell r="H2932">
            <v>22495402</v>
          </cell>
        </row>
        <row r="2933">
          <cell r="C2933">
            <v>2925</v>
          </cell>
          <cell r="D2933">
            <v>1997</v>
          </cell>
          <cell r="E2933" t="str">
            <v>PUBLIC UTILITIES COMMISSION OF THE CITY OF BARRIE</v>
          </cell>
          <cell r="F2933">
            <v>93943871</v>
          </cell>
          <cell r="G2933">
            <v>-37495637</v>
          </cell>
          <cell r="H2933">
            <v>56448234</v>
          </cell>
        </row>
        <row r="2934">
          <cell r="C2934">
            <v>2926</v>
          </cell>
          <cell r="D2934">
            <v>1997</v>
          </cell>
          <cell r="E2934" t="str">
            <v>PUBLIC UTILITIES COMMISSION OF THE CITY OF OWEN SOUND</v>
          </cell>
          <cell r="F2934">
            <v>14317813</v>
          </cell>
          <cell r="G2934">
            <v>-7849228</v>
          </cell>
          <cell r="H2934">
            <v>6468585</v>
          </cell>
        </row>
        <row r="2935">
          <cell r="C2935">
            <v>2927</v>
          </cell>
          <cell r="D2935">
            <v>1997</v>
          </cell>
          <cell r="E2935" t="str">
            <v>PUBLIC UTILITIES COMMISSION OF THE CITY OF TRENTON</v>
          </cell>
          <cell r="F2935">
            <v>12310741</v>
          </cell>
          <cell r="G2935">
            <v>-5397717</v>
          </cell>
          <cell r="H2935">
            <v>6913024</v>
          </cell>
        </row>
        <row r="2936">
          <cell r="C2936">
            <v>2928</v>
          </cell>
          <cell r="D2936">
            <v>1997</v>
          </cell>
          <cell r="E2936" t="str">
            <v>PUBLIC UTILITIES COMMISSION OF THE TOWN OF ALEXANDRIA</v>
          </cell>
          <cell r="F2936">
            <v>3127232</v>
          </cell>
          <cell r="G2936">
            <v>-1543427</v>
          </cell>
          <cell r="H2936">
            <v>1583805</v>
          </cell>
        </row>
        <row r="2937">
          <cell r="C2937">
            <v>2929</v>
          </cell>
          <cell r="D2937">
            <v>1997</v>
          </cell>
          <cell r="E2937" t="str">
            <v>CHATHAM-KENT HYDRO INC.</v>
          </cell>
          <cell r="F2937">
            <v>1556986</v>
          </cell>
          <cell r="G2937">
            <v>-861004</v>
          </cell>
          <cell r="H2937">
            <v>695982</v>
          </cell>
        </row>
        <row r="2938">
          <cell r="C2938">
            <v>2930</v>
          </cell>
          <cell r="D2938">
            <v>1997</v>
          </cell>
          <cell r="E2938" t="str">
            <v>PUBLIC UTILITIES COMMISSION OF THE TOWN OF CAMPBELLFORD</v>
          </cell>
          <cell r="F2938">
            <v>4019634</v>
          </cell>
          <cell r="G2938">
            <v>-2264284</v>
          </cell>
          <cell r="H2938">
            <v>1755350</v>
          </cell>
        </row>
        <row r="2939">
          <cell r="C2939">
            <v>2931</v>
          </cell>
          <cell r="D2939">
            <v>1997</v>
          </cell>
          <cell r="E2939" t="str">
            <v>PUBLIC UTILITIES COMMISSION OF THE TOWN OF CHESLEY</v>
          </cell>
          <cell r="F2939">
            <v>1762009</v>
          </cell>
          <cell r="G2939">
            <v>-941540</v>
          </cell>
          <cell r="H2939">
            <v>820469</v>
          </cell>
        </row>
        <row r="2940">
          <cell r="C2940">
            <v>2932</v>
          </cell>
          <cell r="D2940">
            <v>1997</v>
          </cell>
          <cell r="E2940" t="str">
            <v>LAKEFRONT UTILITIES INC.</v>
          </cell>
          <cell r="F2940">
            <v>12923210</v>
          </cell>
          <cell r="G2940">
            <v>-4595248</v>
          </cell>
          <cell r="H2940">
            <v>8327962</v>
          </cell>
        </row>
        <row r="2941">
          <cell r="C2941">
            <v>2933</v>
          </cell>
          <cell r="D2941">
            <v>1997</v>
          </cell>
          <cell r="E2941" t="str">
            <v>CENTRE WELLINGTON HYDRO LTD.</v>
          </cell>
          <cell r="F2941">
            <v>6433869</v>
          </cell>
          <cell r="G2941">
            <v>-2052229</v>
          </cell>
          <cell r="H2941">
            <v>4381640</v>
          </cell>
        </row>
        <row r="2942">
          <cell r="C2942">
            <v>2934</v>
          </cell>
          <cell r="D2942">
            <v>1997</v>
          </cell>
          <cell r="E2942" t="str">
            <v>WEST COAST HURON ENERGY INC.</v>
          </cell>
          <cell r="F2942">
            <v>5963209</v>
          </cell>
          <cell r="G2942">
            <v>-2927175</v>
          </cell>
          <cell r="H2942">
            <v>3036034</v>
          </cell>
        </row>
        <row r="2943">
          <cell r="C2943">
            <v>2935</v>
          </cell>
          <cell r="D2943">
            <v>1997</v>
          </cell>
          <cell r="E2943" t="str">
            <v>ESPANOLA REGIONAL HYDRO DISTRIBUTION CORPORATION</v>
          </cell>
          <cell r="F2943">
            <v>520945</v>
          </cell>
          <cell r="G2943">
            <v>-336613</v>
          </cell>
          <cell r="H2943">
            <v>184332</v>
          </cell>
        </row>
        <row r="2944">
          <cell r="C2944">
            <v>2936</v>
          </cell>
          <cell r="D2944">
            <v>1997</v>
          </cell>
          <cell r="E2944" t="str">
            <v>PUBLIC UTILITIES COMMISSION OF THE TOWN OF MITCHELL</v>
          </cell>
          <cell r="F2944">
            <v>3048548</v>
          </cell>
          <cell r="G2944">
            <v>-1314458</v>
          </cell>
          <cell r="H2944">
            <v>1734090</v>
          </cell>
        </row>
        <row r="2945">
          <cell r="C2945">
            <v>2937</v>
          </cell>
          <cell r="D2945">
            <v>1997</v>
          </cell>
          <cell r="E2945" t="str">
            <v>WELLINGTON NORTH POWER INC.</v>
          </cell>
          <cell r="F2945">
            <v>2863466</v>
          </cell>
          <cell r="G2945">
            <v>-1404539</v>
          </cell>
          <cell r="H2945">
            <v>1458927</v>
          </cell>
        </row>
        <row r="2946">
          <cell r="C2946">
            <v>2938</v>
          </cell>
          <cell r="D2946">
            <v>1997</v>
          </cell>
          <cell r="E2946" t="str">
            <v>PUBLIC UTILITIES COMMISSION OF THE TOWN OF PALMERSTON</v>
          </cell>
          <cell r="F2946">
            <v>1513066</v>
          </cell>
          <cell r="G2946">
            <v>-725961</v>
          </cell>
          <cell r="H2946">
            <v>787105</v>
          </cell>
        </row>
        <row r="2947">
          <cell r="C2947">
            <v>2939</v>
          </cell>
          <cell r="D2947">
            <v>1997</v>
          </cell>
          <cell r="E2947" t="str">
            <v>BRANT COUNTY POWER INC.</v>
          </cell>
          <cell r="F2947">
            <v>6517229</v>
          </cell>
          <cell r="G2947">
            <v>-2782615</v>
          </cell>
          <cell r="H2947">
            <v>3734614</v>
          </cell>
        </row>
        <row r="2948">
          <cell r="C2948">
            <v>2940</v>
          </cell>
          <cell r="D2948">
            <v>1997</v>
          </cell>
          <cell r="E2948" t="str">
            <v>PUBLIC UTILITIES COMMISSION OF THE TOWN OF PICTON</v>
          </cell>
          <cell r="F2948">
            <v>3684316</v>
          </cell>
          <cell r="G2948">
            <v>-1638119</v>
          </cell>
          <cell r="H2948">
            <v>2046197</v>
          </cell>
        </row>
        <row r="2949">
          <cell r="C2949">
            <v>2941</v>
          </cell>
          <cell r="D2949">
            <v>1997</v>
          </cell>
          <cell r="E2949" t="str">
            <v>CHATHAM-KENT HYDRO INC.</v>
          </cell>
          <cell r="F2949">
            <v>1653558</v>
          </cell>
          <cell r="G2949">
            <v>-918261</v>
          </cell>
          <cell r="H2949">
            <v>735297</v>
          </cell>
        </row>
        <row r="2950">
          <cell r="C2950">
            <v>2942</v>
          </cell>
          <cell r="D2950">
            <v>1997</v>
          </cell>
          <cell r="E2950" t="str">
            <v>PUBLIC UTILITIES COMMISSION OF THE TOWN OF SOUTHAMPTON</v>
          </cell>
          <cell r="F2950">
            <v>2753661</v>
          </cell>
          <cell r="G2950">
            <v>-1477567</v>
          </cell>
          <cell r="H2950">
            <v>1276094</v>
          </cell>
        </row>
        <row r="2951">
          <cell r="C2951">
            <v>2943</v>
          </cell>
          <cell r="D2951">
            <v>1997</v>
          </cell>
          <cell r="E2951" t="str">
            <v>ESSEX POWERLINES CORPORATION</v>
          </cell>
          <cell r="F2951">
            <v>7782858</v>
          </cell>
          <cell r="G2951">
            <v>-3057254</v>
          </cell>
          <cell r="H2951">
            <v>4725604</v>
          </cell>
        </row>
        <row r="2952">
          <cell r="C2952">
            <v>2944</v>
          </cell>
          <cell r="D2952">
            <v>1997</v>
          </cell>
          <cell r="E2952" t="str">
            <v>CHATHAM-KENT HYDRO INC.</v>
          </cell>
          <cell r="F2952">
            <v>2761712</v>
          </cell>
          <cell r="G2952">
            <v>-1221068</v>
          </cell>
          <cell r="H2952">
            <v>1540644</v>
          </cell>
        </row>
        <row r="2953">
          <cell r="C2953">
            <v>2945</v>
          </cell>
          <cell r="D2953">
            <v>1997</v>
          </cell>
          <cell r="E2953" t="str">
            <v>WELLINGTON NORTH POWER INC.</v>
          </cell>
          <cell r="F2953">
            <v>1565897</v>
          </cell>
          <cell r="G2953">
            <v>-795773</v>
          </cell>
          <cell r="H2953">
            <v>770124</v>
          </cell>
        </row>
        <row r="2954">
          <cell r="C2954">
            <v>2946</v>
          </cell>
          <cell r="D2954">
            <v>1997</v>
          </cell>
          <cell r="E2954" t="str">
            <v>PUBLIC UTILITIES COMMISSION OF THE VILLAGE OF BELMONT</v>
          </cell>
          <cell r="F2954">
            <v>902608</v>
          </cell>
          <cell r="G2954">
            <v>-466300</v>
          </cell>
          <cell r="H2954">
            <v>436308</v>
          </cell>
        </row>
        <row r="2955">
          <cell r="C2955">
            <v>2947</v>
          </cell>
          <cell r="D2955">
            <v>1997</v>
          </cell>
          <cell r="E2955" t="str">
            <v>PUBLIC UTILITIES COMMISSION OF THE VILLAGE OF LANCASTER</v>
          </cell>
          <cell r="F2955">
            <v>409986</v>
          </cell>
          <cell r="G2955">
            <v>-248622</v>
          </cell>
          <cell r="H2955">
            <v>161364</v>
          </cell>
        </row>
        <row r="2956">
          <cell r="C2956">
            <v>2948</v>
          </cell>
          <cell r="D2956">
            <v>1997</v>
          </cell>
          <cell r="E2956" t="str">
            <v>PUBLIC UTILITIES COMMISSION OF THE VILLAGE OF PORT STANLEY</v>
          </cell>
          <cell r="F2956">
            <v>1291281</v>
          </cell>
          <cell r="G2956">
            <v>-477472</v>
          </cell>
          <cell r="H2956">
            <v>813809</v>
          </cell>
        </row>
        <row r="2957">
          <cell r="C2957">
            <v>2949</v>
          </cell>
          <cell r="D2957">
            <v>1997</v>
          </cell>
          <cell r="E2957" t="str">
            <v>CHATHAM-KENT HYDRO INC.</v>
          </cell>
          <cell r="F2957">
            <v>360616</v>
          </cell>
          <cell r="G2957">
            <v>-203521</v>
          </cell>
          <cell r="H2957">
            <v>157095</v>
          </cell>
        </row>
        <row r="2958">
          <cell r="C2958">
            <v>2950</v>
          </cell>
          <cell r="D2958">
            <v>1997</v>
          </cell>
          <cell r="E2958" t="str">
            <v>RIDEAU ST. LAWRENCE DISTRIBUTION INC.</v>
          </cell>
          <cell r="F2958">
            <v>750595</v>
          </cell>
          <cell r="G2958">
            <v>-345345</v>
          </cell>
          <cell r="H2958">
            <v>405250</v>
          </cell>
        </row>
        <row r="2959">
          <cell r="C2959">
            <v>2951</v>
          </cell>
          <cell r="D2959">
            <v>1997</v>
          </cell>
          <cell r="E2959" t="str">
            <v>CHATHAM-KENT HYDRO INC.</v>
          </cell>
          <cell r="F2959">
            <v>943767</v>
          </cell>
          <cell r="G2959">
            <v>-484065</v>
          </cell>
          <cell r="H2959">
            <v>459702</v>
          </cell>
        </row>
        <row r="2960">
          <cell r="C2960">
            <v>2952</v>
          </cell>
          <cell r="D2960">
            <v>1997</v>
          </cell>
          <cell r="E2960" t="str">
            <v>PUBLIC UTILITY COMMISSION OF THE VILLAGE OF WEST LORNE</v>
          </cell>
          <cell r="F2960">
            <v>973483</v>
          </cell>
          <cell r="G2960">
            <v>-450480</v>
          </cell>
          <cell r="H2960">
            <v>523003</v>
          </cell>
        </row>
        <row r="2961">
          <cell r="C2961">
            <v>2953</v>
          </cell>
          <cell r="D2961">
            <v>1997</v>
          </cell>
          <cell r="E2961" t="str">
            <v>REMARA-BRECHIN HYDRO</v>
          </cell>
          <cell r="F2961">
            <v>115657</v>
          </cell>
          <cell r="G2961">
            <v>-64183</v>
          </cell>
          <cell r="H2961">
            <v>51474</v>
          </cell>
        </row>
        <row r="2962">
          <cell r="C2962">
            <v>2954</v>
          </cell>
          <cell r="D2962">
            <v>1997</v>
          </cell>
          <cell r="E2962" t="str">
            <v>RENFREW HYDRO INC.</v>
          </cell>
          <cell r="F2962">
            <v>14592848</v>
          </cell>
          <cell r="G2962">
            <v>-10106842</v>
          </cell>
          <cell r="H2962">
            <v>4486006</v>
          </cell>
        </row>
        <row r="2963">
          <cell r="C2963">
            <v>2955</v>
          </cell>
          <cell r="D2963">
            <v>1997</v>
          </cell>
          <cell r="E2963" t="str">
            <v>RICHMOND HILL HYDRO INC.</v>
          </cell>
          <cell r="F2963">
            <v>128192482</v>
          </cell>
          <cell r="G2963">
            <v>-43440799</v>
          </cell>
          <cell r="H2963">
            <v>84751683</v>
          </cell>
        </row>
        <row r="2964">
          <cell r="C2964">
            <v>2956</v>
          </cell>
          <cell r="D2964">
            <v>1997</v>
          </cell>
          <cell r="E2964" t="str">
            <v>RIPLEY PUBLIC UTILITIES COMMISSION</v>
          </cell>
          <cell r="F2964">
            <v>381763</v>
          </cell>
          <cell r="G2964">
            <v>-194204</v>
          </cell>
          <cell r="H2964">
            <v>187559</v>
          </cell>
        </row>
        <row r="2965">
          <cell r="C2965">
            <v>2957</v>
          </cell>
          <cell r="D2965">
            <v>1997</v>
          </cell>
          <cell r="E2965" t="str">
            <v>RODNEY PUBLIC UTILITIES COMMISSION</v>
          </cell>
          <cell r="F2965">
            <v>346335</v>
          </cell>
          <cell r="G2965">
            <v>-167261</v>
          </cell>
          <cell r="H2965">
            <v>179074</v>
          </cell>
        </row>
        <row r="2966">
          <cell r="C2966">
            <v>2958</v>
          </cell>
          <cell r="D2966">
            <v>1997</v>
          </cell>
          <cell r="E2966" t="str">
            <v>SIOUX LOOKOUT HYDRO INC.</v>
          </cell>
          <cell r="F2966">
            <v>3968393</v>
          </cell>
          <cell r="G2966">
            <v>-1754157</v>
          </cell>
          <cell r="H2966">
            <v>2214236</v>
          </cell>
        </row>
        <row r="2967">
          <cell r="C2967">
            <v>2959</v>
          </cell>
          <cell r="D2967">
            <v>1997</v>
          </cell>
          <cell r="E2967" t="str">
            <v>ST. CATHARINES HYDRO UTILITY SERVICES INC.</v>
          </cell>
          <cell r="F2967">
            <v>80933998</v>
          </cell>
          <cell r="G2967">
            <v>-39959463</v>
          </cell>
          <cell r="H2967">
            <v>40974535</v>
          </cell>
        </row>
        <row r="2968">
          <cell r="C2968">
            <v>2960</v>
          </cell>
          <cell r="D2968">
            <v>1997</v>
          </cell>
          <cell r="E2968" t="str">
            <v>ST. THOMAS ENERGY INC.</v>
          </cell>
          <cell r="F2968">
            <v>44781706</v>
          </cell>
          <cell r="G2968">
            <v>-17224350</v>
          </cell>
          <cell r="H2968">
            <v>27557356</v>
          </cell>
        </row>
        <row r="2969">
          <cell r="C2969">
            <v>2961</v>
          </cell>
          <cell r="D2969">
            <v>1997</v>
          </cell>
          <cell r="E2969" t="str">
            <v>FESTIVAL HYDRO INC.</v>
          </cell>
          <cell r="F2969">
            <v>32635818</v>
          </cell>
          <cell r="G2969">
            <v>-14592438</v>
          </cell>
          <cell r="H2969">
            <v>18043380</v>
          </cell>
        </row>
        <row r="2970">
          <cell r="C2970">
            <v>2962</v>
          </cell>
          <cell r="D2970">
            <v>1997</v>
          </cell>
          <cell r="E2970" t="str">
            <v>MIDDLESEX POWER DISTRIBUTION CORPORATION</v>
          </cell>
          <cell r="F2970">
            <v>9401900</v>
          </cell>
          <cell r="G2970">
            <v>-3431851</v>
          </cell>
          <cell r="H2970">
            <v>5970049</v>
          </cell>
        </row>
        <row r="2971">
          <cell r="C2971">
            <v>2963</v>
          </cell>
          <cell r="D2971">
            <v>1997</v>
          </cell>
          <cell r="E2971" t="str">
            <v>GREATER SUDBURY HYDRO INC.</v>
          </cell>
          <cell r="F2971">
            <v>96546848</v>
          </cell>
          <cell r="G2971">
            <v>-49307466</v>
          </cell>
          <cell r="H2971">
            <v>47239382</v>
          </cell>
        </row>
        <row r="2972">
          <cell r="C2972">
            <v>2964</v>
          </cell>
          <cell r="D2972">
            <v>1997</v>
          </cell>
          <cell r="E2972" t="str">
            <v>TARA HYDRO-ELECTRIC SYSTEM</v>
          </cell>
          <cell r="F2972">
            <v>437088</v>
          </cell>
          <cell r="G2972">
            <v>-232074</v>
          </cell>
          <cell r="H2972">
            <v>205014</v>
          </cell>
        </row>
        <row r="2973">
          <cell r="C2973">
            <v>2965</v>
          </cell>
          <cell r="D2973">
            <v>1997</v>
          </cell>
          <cell r="E2973" t="str">
            <v>TAY HYDRO ELECTRIC DISTRIBUTION COMPANY INC.</v>
          </cell>
          <cell r="F2973">
            <v>6972878</v>
          </cell>
          <cell r="G2973">
            <v>-2907300</v>
          </cell>
          <cell r="H2973">
            <v>4065578</v>
          </cell>
        </row>
        <row r="2974">
          <cell r="C2974">
            <v>2966</v>
          </cell>
          <cell r="D2974">
            <v>1997</v>
          </cell>
          <cell r="E2974" t="str">
            <v>TEESWATER HYDRO-ELECTRIC COMMISSION</v>
          </cell>
          <cell r="F2974">
            <v>586173</v>
          </cell>
          <cell r="G2974">
            <v>-265928</v>
          </cell>
          <cell r="H2974">
            <v>320245</v>
          </cell>
        </row>
        <row r="2975">
          <cell r="C2975">
            <v>2967</v>
          </cell>
          <cell r="D2975">
            <v>1997</v>
          </cell>
          <cell r="E2975" t="str">
            <v>TERRACE BAY SUPERIOR WIRES INC.</v>
          </cell>
          <cell r="F2975">
            <v>1703847</v>
          </cell>
          <cell r="G2975">
            <v>-572159</v>
          </cell>
          <cell r="H2975">
            <v>1131688</v>
          </cell>
        </row>
        <row r="2976">
          <cell r="C2976">
            <v>2968</v>
          </cell>
          <cell r="D2976">
            <v>1997</v>
          </cell>
          <cell r="E2976" t="str">
            <v>ESPANOLA REGIONAL HYDRO DISTRIBUTION CORPORATION</v>
          </cell>
          <cell r="F2976">
            <v>2814146</v>
          </cell>
          <cell r="G2976">
            <v>-1612680</v>
          </cell>
          <cell r="H2976">
            <v>1201466</v>
          </cell>
        </row>
        <row r="2977">
          <cell r="C2977">
            <v>2969</v>
          </cell>
          <cell r="D2977">
            <v>1997</v>
          </cell>
          <cell r="E2977" t="str">
            <v>COLLUS POWER CORPORATION</v>
          </cell>
          <cell r="F2977">
            <v>10764173</v>
          </cell>
          <cell r="G2977">
            <v>-5854496</v>
          </cell>
          <cell r="H2977">
            <v>4909677</v>
          </cell>
        </row>
        <row r="2978">
          <cell r="C2978">
            <v>2970</v>
          </cell>
          <cell r="D2978">
            <v>1997</v>
          </cell>
          <cell r="E2978" t="str">
            <v>THUNDER BAY HYDRO ELECTRICITY DISTRIBUTION INC.</v>
          </cell>
          <cell r="F2978">
            <v>100493596</v>
          </cell>
          <cell r="G2978">
            <v>-49538156</v>
          </cell>
          <cell r="H2978">
            <v>50955440</v>
          </cell>
        </row>
        <row r="2979">
          <cell r="C2979">
            <v>2971</v>
          </cell>
          <cell r="D2979">
            <v>1997</v>
          </cell>
          <cell r="E2979" t="str">
            <v>TILLSONBURG HYDRO INC.</v>
          </cell>
          <cell r="F2979">
            <v>19561032</v>
          </cell>
          <cell r="G2979">
            <v>-8997190</v>
          </cell>
          <cell r="H2979">
            <v>10563842</v>
          </cell>
        </row>
        <row r="2980">
          <cell r="C2980">
            <v>2972</v>
          </cell>
          <cell r="D2980">
            <v>1997</v>
          </cell>
          <cell r="E2980" t="str">
            <v>TOWNSHIP OF MCGARRY HYDRO SYSTEM</v>
          </cell>
          <cell r="F2980">
            <v>393436</v>
          </cell>
          <cell r="G2980">
            <v>-219304</v>
          </cell>
          <cell r="H2980">
            <v>174132</v>
          </cell>
        </row>
        <row r="2981">
          <cell r="C2981">
            <v>2973</v>
          </cell>
          <cell r="D2981">
            <v>1997</v>
          </cell>
          <cell r="E2981" t="str">
            <v>VILLAGE OF BLOOMFIELD HYDRO SYSTEM</v>
          </cell>
          <cell r="F2981">
            <v>261485</v>
          </cell>
          <cell r="G2981">
            <v>-127163</v>
          </cell>
          <cell r="H2981">
            <v>134322</v>
          </cell>
        </row>
        <row r="2982">
          <cell r="C2982">
            <v>2974</v>
          </cell>
          <cell r="D2982">
            <v>1997</v>
          </cell>
          <cell r="E2982" t="str">
            <v>RIDEAU ST. LAWRENCE DISTRIBUTION INC.</v>
          </cell>
          <cell r="F2982">
            <v>816766</v>
          </cell>
          <cell r="G2982">
            <v>-314436</v>
          </cell>
          <cell r="H2982">
            <v>502330</v>
          </cell>
        </row>
        <row r="2983">
          <cell r="C2983">
            <v>2975</v>
          </cell>
          <cell r="D2983">
            <v>1997</v>
          </cell>
          <cell r="E2983" t="str">
            <v>VILLAGE OF CHESTERVILLE HYDRO SYSTEM</v>
          </cell>
          <cell r="F2983">
            <v>1276475</v>
          </cell>
          <cell r="G2983">
            <v>-497227</v>
          </cell>
          <cell r="H2983">
            <v>779248</v>
          </cell>
        </row>
        <row r="2984">
          <cell r="C2984">
            <v>2976</v>
          </cell>
          <cell r="D2984">
            <v>1997</v>
          </cell>
          <cell r="E2984" t="str">
            <v>CHATHAM-KENT HYDRO INC.</v>
          </cell>
          <cell r="F2984">
            <v>292381</v>
          </cell>
          <cell r="G2984">
            <v>-90182</v>
          </cell>
          <cell r="H2984">
            <v>202199</v>
          </cell>
        </row>
        <row r="2985">
          <cell r="C2985">
            <v>2977</v>
          </cell>
          <cell r="D2985">
            <v>1997</v>
          </cell>
          <cell r="E2985" t="str">
            <v>VILLAGE OF FLESHERTON HYDRO SYSTEM</v>
          </cell>
          <cell r="F2985">
            <v>472448</v>
          </cell>
          <cell r="G2985">
            <v>-185670</v>
          </cell>
          <cell r="H2985">
            <v>286778</v>
          </cell>
        </row>
        <row r="2986">
          <cell r="C2986">
            <v>2978</v>
          </cell>
          <cell r="D2986">
            <v>1997</v>
          </cell>
          <cell r="E2986" t="str">
            <v>RIDEAU ST. LAWRENCE DISTRIBUTION INC.</v>
          </cell>
          <cell r="F2986">
            <v>656633</v>
          </cell>
          <cell r="G2986">
            <v>-291327</v>
          </cell>
          <cell r="H2986">
            <v>365306</v>
          </cell>
        </row>
        <row r="2987">
          <cell r="C2987">
            <v>2979</v>
          </cell>
          <cell r="D2987">
            <v>1997</v>
          </cell>
          <cell r="E2987" t="str">
            <v>VILLAGE OF LUCKNOW HYDRO SYSTEM</v>
          </cell>
          <cell r="F2987">
            <v>1041734</v>
          </cell>
          <cell r="G2987">
            <v>-459491</v>
          </cell>
          <cell r="H2987">
            <v>582243</v>
          </cell>
        </row>
        <row r="2988">
          <cell r="C2988">
            <v>2980</v>
          </cell>
          <cell r="D2988">
            <v>1997</v>
          </cell>
          <cell r="E2988" t="str">
            <v>VILLAGE OF MAXVILLE HYDRO SYSTEM</v>
          </cell>
          <cell r="F2988">
            <v>334792</v>
          </cell>
          <cell r="G2988">
            <v>-181659</v>
          </cell>
          <cell r="H2988">
            <v>153133</v>
          </cell>
        </row>
        <row r="2989">
          <cell r="C2989">
            <v>2981</v>
          </cell>
          <cell r="D2989">
            <v>1997</v>
          </cell>
          <cell r="E2989" t="str">
            <v>WATERLOO NORTH HYDRO INC.</v>
          </cell>
          <cell r="F2989">
            <v>191396728</v>
          </cell>
          <cell r="G2989">
            <v>-70724816</v>
          </cell>
          <cell r="H2989">
            <v>120671912</v>
          </cell>
        </row>
        <row r="2990">
          <cell r="C2990">
            <v>2982</v>
          </cell>
          <cell r="D2990">
            <v>1997</v>
          </cell>
          <cell r="E2990" t="str">
            <v>WELLAND HYDRO-ELECTRIC SYSTEM CORP.</v>
          </cell>
          <cell r="F2990">
            <v>49284516</v>
          </cell>
          <cell r="G2990">
            <v>-25326024</v>
          </cell>
          <cell r="H2990">
            <v>23958492</v>
          </cell>
        </row>
        <row r="2991">
          <cell r="C2991">
            <v>2983</v>
          </cell>
          <cell r="D2991">
            <v>1997</v>
          </cell>
          <cell r="E2991" t="str">
            <v>NA</v>
          </cell>
          <cell r="F2991">
            <v>1061316</v>
          </cell>
          <cell r="G2991">
            <v>-377611</v>
          </cell>
          <cell r="H2991">
            <v>683705</v>
          </cell>
        </row>
        <row r="2992">
          <cell r="C2992">
            <v>2984</v>
          </cell>
          <cell r="D2992">
            <v>1997</v>
          </cell>
          <cell r="E2992" t="str">
            <v>WHITBY HYDRO ELECTRIC CORPORATION</v>
          </cell>
          <cell r="F2992">
            <v>119971222</v>
          </cell>
          <cell r="G2992">
            <v>-47458008</v>
          </cell>
          <cell r="H2992">
            <v>72513214</v>
          </cell>
        </row>
        <row r="2993">
          <cell r="C2993">
            <v>2985</v>
          </cell>
          <cell r="D2993">
            <v>1997</v>
          </cell>
          <cell r="E2993" t="str">
            <v>RIDEAU ST. LAWRENCE DISTRIBUTION INC.</v>
          </cell>
          <cell r="F2993">
            <v>178877</v>
          </cell>
          <cell r="G2993">
            <v>-68436</v>
          </cell>
          <cell r="H2993">
            <v>110441</v>
          </cell>
        </row>
        <row r="2994">
          <cell r="C2994">
            <v>2986</v>
          </cell>
          <cell r="D2994">
            <v>1997</v>
          </cell>
          <cell r="E2994" t="str">
            <v>WINCHESTER HYDRO COMMISSION</v>
          </cell>
          <cell r="F2994">
            <v>2004272</v>
          </cell>
          <cell r="G2994">
            <v>-885647</v>
          </cell>
          <cell r="H2994">
            <v>1118625</v>
          </cell>
        </row>
        <row r="2995">
          <cell r="C2995">
            <v>2987</v>
          </cell>
          <cell r="D2995">
            <v>1997</v>
          </cell>
          <cell r="E2995" t="str">
            <v>ENWIN UTILITIES LTD.</v>
          </cell>
          <cell r="F2995">
            <v>176544336</v>
          </cell>
          <cell r="G2995">
            <v>-73798856</v>
          </cell>
          <cell r="H2995">
            <v>102745480</v>
          </cell>
        </row>
        <row r="2996">
          <cell r="C2996">
            <v>2988</v>
          </cell>
          <cell r="D2996">
            <v>1997</v>
          </cell>
          <cell r="E2996" t="str">
            <v>WOODSTOCK HYDRO SERVICES INC.</v>
          </cell>
          <cell r="F2996">
            <v>38813458</v>
          </cell>
          <cell r="G2996">
            <v>-25178506</v>
          </cell>
          <cell r="H2996">
            <v>13634952</v>
          </cell>
        </row>
        <row r="2997">
          <cell r="C2997">
            <v>2989</v>
          </cell>
          <cell r="F2997">
            <v>9820324955</v>
          </cell>
        </row>
        <row r="2998">
          <cell r="C2998">
            <v>2990</v>
          </cell>
          <cell r="F2998">
            <v>0</v>
          </cell>
        </row>
        <row r="2999">
          <cell r="C2999">
            <v>2991</v>
          </cell>
          <cell r="F2999">
            <v>0</v>
          </cell>
        </row>
        <row r="3000">
          <cell r="C3000">
            <v>2992</v>
          </cell>
          <cell r="F3000">
            <v>56864</v>
          </cell>
        </row>
        <row r="3001">
          <cell r="C3001">
            <v>2993</v>
          </cell>
          <cell r="F3001">
            <v>0</v>
          </cell>
        </row>
        <row r="3002">
          <cell r="C3002">
            <v>2994</v>
          </cell>
          <cell r="F3002">
            <v>0</v>
          </cell>
        </row>
        <row r="3003">
          <cell r="C3003">
            <v>2995</v>
          </cell>
          <cell r="F3003">
            <v>58540</v>
          </cell>
        </row>
        <row r="3004">
          <cell r="C3004">
            <v>2996</v>
          </cell>
          <cell r="F3004">
            <v>0</v>
          </cell>
        </row>
        <row r="3005">
          <cell r="C3005">
            <v>2997</v>
          </cell>
          <cell r="D3005">
            <v>1998</v>
          </cell>
          <cell r="E3005" t="str">
            <v>POWERSTREAM INC.</v>
          </cell>
          <cell r="F3005">
            <v>292751</v>
          </cell>
        </row>
        <row r="3006">
          <cell r="C3006">
            <v>2998</v>
          </cell>
          <cell r="D3006">
            <v>1998</v>
          </cell>
          <cell r="E3006" t="str">
            <v>POWERSTREAM INC.</v>
          </cell>
          <cell r="F3006">
            <v>15446531</v>
          </cell>
        </row>
        <row r="3007">
          <cell r="C3007">
            <v>2999</v>
          </cell>
          <cell r="D3007">
            <v>1998</v>
          </cell>
          <cell r="E3007" t="str">
            <v>POWERSTREAM INC.</v>
          </cell>
          <cell r="F3007">
            <v>5337420</v>
          </cell>
        </row>
        <row r="3008">
          <cell r="C3008">
            <v>3000</v>
          </cell>
          <cell r="D3008">
            <v>1998</v>
          </cell>
          <cell r="E3008" t="str">
            <v>BLUEWATER POWER DISTRIBUTION CORPORATION</v>
          </cell>
          <cell r="F3008">
            <v>353924</v>
          </cell>
        </row>
        <row r="3009">
          <cell r="C3009">
            <v>3001</v>
          </cell>
          <cell r="D3009">
            <v>1998</v>
          </cell>
          <cell r="E3009" t="str">
            <v>BLUEWATER POWER DISTRIBUTION CORPORATION</v>
          </cell>
          <cell r="F3009">
            <v>182059</v>
          </cell>
        </row>
        <row r="3010">
          <cell r="C3010">
            <v>3002</v>
          </cell>
          <cell r="D3010">
            <v>1998</v>
          </cell>
          <cell r="E3010" t="str">
            <v>BLUEWATER POWER DISTRIBUTION CORPORATION</v>
          </cell>
          <cell r="F3010">
            <v>1001455</v>
          </cell>
        </row>
        <row r="3011">
          <cell r="C3011">
            <v>3003</v>
          </cell>
          <cell r="D3011">
            <v>1998</v>
          </cell>
          <cell r="E3011" t="str">
            <v>BLUEWATER POWER DISTRIBUTION CORPORATION</v>
          </cell>
          <cell r="F3011">
            <v>4390334</v>
          </cell>
        </row>
        <row r="3012">
          <cell r="C3012">
            <v>3004</v>
          </cell>
          <cell r="D3012">
            <v>1998</v>
          </cell>
          <cell r="E3012" t="str">
            <v>BLUEWATER POWER DISTRIBUTION CORPORATION</v>
          </cell>
          <cell r="F3012">
            <v>1124484</v>
          </cell>
        </row>
        <row r="3013">
          <cell r="C3013">
            <v>3005</v>
          </cell>
          <cell r="D3013">
            <v>1998</v>
          </cell>
          <cell r="E3013" t="str">
            <v>COOPERATIVE HYDRO EMBRUN INC.</v>
          </cell>
          <cell r="F3013">
            <v>2368114</v>
          </cell>
        </row>
        <row r="3014">
          <cell r="C3014">
            <v>3006</v>
          </cell>
          <cell r="D3014">
            <v>1998</v>
          </cell>
          <cell r="E3014" t="str">
            <v>ENERSOURCE HYDRO MISSISSAUGA INC.</v>
          </cell>
          <cell r="F3014">
            <v>529097818</v>
          </cell>
        </row>
        <row r="3015">
          <cell r="C3015">
            <v>3007</v>
          </cell>
          <cell r="D3015">
            <v>1998</v>
          </cell>
          <cell r="E3015" t="str">
            <v>ERIE THAMES POWERLINES CORPORATION</v>
          </cell>
          <cell r="F3015">
            <v>1481510</v>
          </cell>
        </row>
        <row r="3016">
          <cell r="C3016">
            <v>3008</v>
          </cell>
          <cell r="D3016">
            <v>1998</v>
          </cell>
          <cell r="E3016" t="str">
            <v>ERIE THAMES POWERLINES CORPORATION</v>
          </cell>
          <cell r="F3016">
            <v>8718034</v>
          </cell>
        </row>
        <row r="3017">
          <cell r="C3017">
            <v>3009</v>
          </cell>
          <cell r="D3017">
            <v>1998</v>
          </cell>
          <cell r="E3017" t="str">
            <v>ERIE THAMES POWERLINES CORPORATION</v>
          </cell>
          <cell r="F3017">
            <v>2130572</v>
          </cell>
        </row>
        <row r="3018">
          <cell r="C3018">
            <v>3010</v>
          </cell>
          <cell r="D3018">
            <v>1998</v>
          </cell>
          <cell r="E3018" t="str">
            <v>ERIE THAMES POWERLINES CORPORATION</v>
          </cell>
          <cell r="F3018">
            <v>2344076</v>
          </cell>
        </row>
        <row r="3019">
          <cell r="C3019">
            <v>3011</v>
          </cell>
          <cell r="D3019">
            <v>1998</v>
          </cell>
          <cell r="E3019" t="str">
            <v>ERIE THAMES POWERLINES CORPORATION</v>
          </cell>
          <cell r="F3019">
            <v>1532891</v>
          </cell>
        </row>
        <row r="3020">
          <cell r="C3020">
            <v>3012</v>
          </cell>
          <cell r="D3020">
            <v>1998</v>
          </cell>
          <cell r="E3020" t="str">
            <v>ESPANOLA REGIONAL HYDRO DISTRIBUTION CORPORATION</v>
          </cell>
          <cell r="F3020">
            <v>797071</v>
          </cell>
        </row>
        <row r="3021">
          <cell r="C3021">
            <v>3013</v>
          </cell>
          <cell r="D3021">
            <v>1998</v>
          </cell>
          <cell r="E3021" t="str">
            <v>FESTIVAL HYDRO INC.</v>
          </cell>
          <cell r="F3021">
            <v>451590</v>
          </cell>
        </row>
        <row r="3022">
          <cell r="C3022">
            <v>3014</v>
          </cell>
          <cell r="D3022">
            <v>1998</v>
          </cell>
          <cell r="E3022" t="str">
            <v>FESTIVAL HYDRO INC.</v>
          </cell>
          <cell r="F3022">
            <v>230268</v>
          </cell>
        </row>
        <row r="3023">
          <cell r="C3023">
            <v>3015</v>
          </cell>
          <cell r="D3023">
            <v>1998</v>
          </cell>
          <cell r="E3023" t="str">
            <v>FESTIVAL HYDRO INC.</v>
          </cell>
          <cell r="F3023">
            <v>572565</v>
          </cell>
        </row>
        <row r="3024">
          <cell r="C3024">
            <v>3016</v>
          </cell>
          <cell r="D3024">
            <v>1998</v>
          </cell>
          <cell r="E3024" t="str">
            <v>FESTIVAL HYDRO INC.</v>
          </cell>
          <cell r="F3024">
            <v>1791028</v>
          </cell>
        </row>
        <row r="3025">
          <cell r="C3025">
            <v>3017</v>
          </cell>
          <cell r="D3025">
            <v>1998</v>
          </cell>
          <cell r="E3025" t="str">
            <v>FESTIVAL HYDRO INC.</v>
          </cell>
          <cell r="F3025">
            <v>4195533</v>
          </cell>
        </row>
        <row r="3026">
          <cell r="C3026">
            <v>3018</v>
          </cell>
          <cell r="D3026">
            <v>1998</v>
          </cell>
          <cell r="E3026" t="str">
            <v>FESTIVAL HYDRO INC.</v>
          </cell>
          <cell r="F3026">
            <v>462211</v>
          </cell>
        </row>
        <row r="3027">
          <cell r="C3027">
            <v>3019</v>
          </cell>
          <cell r="D3027">
            <v>1998</v>
          </cell>
          <cell r="E3027" t="str">
            <v>GEORGIAN BAY ENERGY INC.</v>
          </cell>
          <cell r="F3027">
            <v>247759</v>
          </cell>
        </row>
        <row r="3028">
          <cell r="C3028">
            <v>3020</v>
          </cell>
          <cell r="D3028">
            <v>1998</v>
          </cell>
          <cell r="E3028" t="str">
            <v>GREATER SUDBURY HYDRO INC.</v>
          </cell>
          <cell r="F3028">
            <v>2859877</v>
          </cell>
        </row>
        <row r="3029">
          <cell r="C3029">
            <v>3021</v>
          </cell>
          <cell r="D3029">
            <v>1998</v>
          </cell>
          <cell r="E3029" t="str">
            <v>GREATER SUDBURY HYDRO INC.</v>
          </cell>
          <cell r="F3029">
            <v>1454604</v>
          </cell>
        </row>
        <row r="3030">
          <cell r="C3030">
            <v>3022</v>
          </cell>
          <cell r="D3030">
            <v>1998</v>
          </cell>
          <cell r="E3030" t="str">
            <v>HALDIMAND COUNTY HYDRO INC.</v>
          </cell>
          <cell r="F3030">
            <v>7629914</v>
          </cell>
        </row>
        <row r="3031">
          <cell r="C3031">
            <v>3023</v>
          </cell>
          <cell r="D3031">
            <v>1998</v>
          </cell>
          <cell r="E3031" t="str">
            <v>HORIZON UTILITIES CORPORATION</v>
          </cell>
          <cell r="F3031">
            <v>17049914</v>
          </cell>
        </row>
        <row r="3032">
          <cell r="C3032">
            <v>3024</v>
          </cell>
          <cell r="D3032">
            <v>1998</v>
          </cell>
          <cell r="E3032" t="str">
            <v>HORIZON UTILITIES CORPORATION</v>
          </cell>
          <cell r="F3032">
            <v>2429721</v>
          </cell>
        </row>
        <row r="3033">
          <cell r="C3033">
            <v>3025</v>
          </cell>
          <cell r="D3033">
            <v>1998</v>
          </cell>
          <cell r="E3033" t="str">
            <v>HORIZON UTILITIES CORPORATION</v>
          </cell>
          <cell r="F3033">
            <v>42676849</v>
          </cell>
        </row>
        <row r="3034">
          <cell r="C3034">
            <v>3026</v>
          </cell>
          <cell r="D3034">
            <v>1998</v>
          </cell>
          <cell r="E3034" t="str">
            <v>HORIZON UTILITIES CORPORATION</v>
          </cell>
          <cell r="F3034">
            <v>223964957</v>
          </cell>
        </row>
        <row r="3035">
          <cell r="C3035">
            <v>3027</v>
          </cell>
          <cell r="D3035">
            <v>1998</v>
          </cell>
          <cell r="E3035" t="str">
            <v>HORIZON UTILITIES CORPORATION</v>
          </cell>
          <cell r="F3035">
            <v>86265003</v>
          </cell>
        </row>
        <row r="3036">
          <cell r="C3036">
            <v>3028</v>
          </cell>
          <cell r="D3036">
            <v>1998</v>
          </cell>
          <cell r="E3036" t="str">
            <v>HYDRO ONE NETWORKS INC.</v>
          </cell>
          <cell r="F3036">
            <v>674673</v>
          </cell>
        </row>
        <row r="3037">
          <cell r="C3037">
            <v>3029</v>
          </cell>
          <cell r="D3037">
            <v>1998</v>
          </cell>
          <cell r="E3037" t="str">
            <v>HYDRO ONE NETWORKS INC.</v>
          </cell>
          <cell r="F3037">
            <v>161872</v>
          </cell>
        </row>
        <row r="3038">
          <cell r="C3038">
            <v>3030</v>
          </cell>
          <cell r="D3038">
            <v>1998</v>
          </cell>
          <cell r="E3038" t="str">
            <v>HYDRO ONE NETWORKS INC.</v>
          </cell>
          <cell r="F3038">
            <v>5965416</v>
          </cell>
        </row>
        <row r="3039">
          <cell r="C3039">
            <v>3031</v>
          </cell>
          <cell r="D3039">
            <v>1998</v>
          </cell>
          <cell r="E3039" t="str">
            <v>HYDRO ONE NETWORKS INC.</v>
          </cell>
          <cell r="F3039">
            <v>520110</v>
          </cell>
        </row>
        <row r="3040">
          <cell r="C3040">
            <v>3032</v>
          </cell>
          <cell r="D3040">
            <v>1998</v>
          </cell>
          <cell r="E3040" t="str">
            <v>HYDRO ONE NETWORKS INC.</v>
          </cell>
          <cell r="F3040">
            <v>2642943</v>
          </cell>
        </row>
        <row r="3041">
          <cell r="C3041">
            <v>3033</v>
          </cell>
          <cell r="D3041">
            <v>1998</v>
          </cell>
          <cell r="E3041" t="str">
            <v>HYDRO ONE NETWORKS INC.</v>
          </cell>
          <cell r="F3041">
            <v>3768788</v>
          </cell>
        </row>
        <row r="3042">
          <cell r="C3042">
            <v>3034</v>
          </cell>
          <cell r="D3042">
            <v>1998</v>
          </cell>
          <cell r="E3042" t="str">
            <v>HYDRO ONE NETWORKS INC.</v>
          </cell>
          <cell r="F3042">
            <v>16718611</v>
          </cell>
        </row>
        <row r="3043">
          <cell r="C3043">
            <v>3035</v>
          </cell>
          <cell r="D3043">
            <v>1998</v>
          </cell>
          <cell r="E3043" t="str">
            <v>HYDRO ONE NETWORKS INC.</v>
          </cell>
          <cell r="F3043">
            <v>887954</v>
          </cell>
        </row>
        <row r="3044">
          <cell r="C3044">
            <v>3036</v>
          </cell>
          <cell r="D3044">
            <v>1998</v>
          </cell>
          <cell r="E3044" t="str">
            <v>HYDRO ONE NETWORKS INC.</v>
          </cell>
          <cell r="F3044">
            <v>1462336</v>
          </cell>
        </row>
        <row r="3045">
          <cell r="C3045">
            <v>3037</v>
          </cell>
          <cell r="D3045">
            <v>1998</v>
          </cell>
          <cell r="E3045" t="str">
            <v>HYDRO ONE NETWORKS INC.</v>
          </cell>
          <cell r="F3045">
            <v>534974</v>
          </cell>
        </row>
        <row r="3046">
          <cell r="C3046">
            <v>3038</v>
          </cell>
          <cell r="D3046">
            <v>1998</v>
          </cell>
          <cell r="E3046" t="str">
            <v>HYDRO ONE NETWORKS INC.</v>
          </cell>
          <cell r="F3046">
            <v>5786602</v>
          </cell>
        </row>
        <row r="3047">
          <cell r="C3047">
            <v>3039</v>
          </cell>
          <cell r="D3047">
            <v>1998</v>
          </cell>
          <cell r="E3047" t="str">
            <v>HYDRO ONE NETWORKS INC.</v>
          </cell>
          <cell r="F3047">
            <v>946104</v>
          </cell>
        </row>
        <row r="3048">
          <cell r="C3048">
            <v>3040</v>
          </cell>
          <cell r="D3048">
            <v>1998</v>
          </cell>
          <cell r="E3048" t="str">
            <v>HYDRO ONE NETWORKS INC.</v>
          </cell>
          <cell r="F3048">
            <v>1420776</v>
          </cell>
        </row>
        <row r="3049">
          <cell r="C3049">
            <v>3041</v>
          </cell>
          <cell r="D3049">
            <v>1998</v>
          </cell>
          <cell r="E3049" t="str">
            <v>HYDRO ONE NETWORKS INC.</v>
          </cell>
          <cell r="F3049">
            <v>1768140</v>
          </cell>
        </row>
        <row r="3050">
          <cell r="C3050">
            <v>3042</v>
          </cell>
          <cell r="D3050">
            <v>1998</v>
          </cell>
          <cell r="E3050" t="str">
            <v>HYDRO ONE NETWORKS INC.</v>
          </cell>
          <cell r="F3050">
            <v>3096610</v>
          </cell>
        </row>
        <row r="3051">
          <cell r="C3051">
            <v>3043</v>
          </cell>
          <cell r="D3051">
            <v>1998</v>
          </cell>
          <cell r="E3051" t="str">
            <v>HYDRO ONE NETWORKS INC.</v>
          </cell>
          <cell r="F3051">
            <v>1368833</v>
          </cell>
        </row>
        <row r="3052">
          <cell r="C3052">
            <v>3044</v>
          </cell>
          <cell r="D3052">
            <v>1998</v>
          </cell>
          <cell r="E3052" t="str">
            <v>HYDRO ONE NETWORKS INC.</v>
          </cell>
          <cell r="F3052">
            <v>2449792</v>
          </cell>
        </row>
        <row r="3053">
          <cell r="C3053">
            <v>3045</v>
          </cell>
          <cell r="D3053">
            <v>1998</v>
          </cell>
          <cell r="E3053" t="str">
            <v>HYDRO ONE NETWORKS INC.</v>
          </cell>
          <cell r="F3053">
            <v>2413497</v>
          </cell>
        </row>
        <row r="3054">
          <cell r="C3054">
            <v>3046</v>
          </cell>
          <cell r="D3054">
            <v>1998</v>
          </cell>
          <cell r="E3054" t="str">
            <v>HYDRO ONE NETWORKS INC.</v>
          </cell>
          <cell r="F3054">
            <v>1416259</v>
          </cell>
        </row>
        <row r="3055">
          <cell r="C3055">
            <v>3047</v>
          </cell>
          <cell r="D3055">
            <v>1998</v>
          </cell>
          <cell r="E3055" t="str">
            <v>HYDRO ONE NETWORKS INC.</v>
          </cell>
          <cell r="F3055">
            <v>1260493</v>
          </cell>
        </row>
        <row r="3056">
          <cell r="C3056">
            <v>3048</v>
          </cell>
          <cell r="D3056">
            <v>1998</v>
          </cell>
          <cell r="E3056" t="str">
            <v>HYDRO ONE NETWORKS INC.</v>
          </cell>
          <cell r="F3056">
            <v>976378</v>
          </cell>
        </row>
        <row r="3057">
          <cell r="C3057">
            <v>3049</v>
          </cell>
          <cell r="D3057">
            <v>1998</v>
          </cell>
          <cell r="E3057" t="str">
            <v>HYDRO ONE NETWORKS INC.</v>
          </cell>
          <cell r="F3057">
            <v>723943</v>
          </cell>
        </row>
        <row r="3058">
          <cell r="C3058">
            <v>3050</v>
          </cell>
          <cell r="D3058">
            <v>1998</v>
          </cell>
          <cell r="E3058" t="str">
            <v>HYDRO ONE NETWORKS INC.</v>
          </cell>
          <cell r="F3058">
            <v>955347</v>
          </cell>
        </row>
        <row r="3059">
          <cell r="C3059">
            <v>3051</v>
          </cell>
          <cell r="D3059">
            <v>1998</v>
          </cell>
          <cell r="E3059" t="str">
            <v>HYDRO ONE NETWORKS INC.</v>
          </cell>
          <cell r="F3059">
            <v>3426789</v>
          </cell>
        </row>
        <row r="3060">
          <cell r="C3060">
            <v>3052</v>
          </cell>
          <cell r="D3060">
            <v>1998</v>
          </cell>
          <cell r="E3060" t="str">
            <v>HYDRO ONE NETWORKS INC.</v>
          </cell>
          <cell r="F3060">
            <v>151305</v>
          </cell>
        </row>
        <row r="3061">
          <cell r="C3061">
            <v>3053</v>
          </cell>
          <cell r="D3061">
            <v>1998</v>
          </cell>
          <cell r="E3061" t="str">
            <v>HYDRO ONE NETWORKS INC.</v>
          </cell>
          <cell r="F3061">
            <v>783049</v>
          </cell>
        </row>
        <row r="3062">
          <cell r="C3062">
            <v>3054</v>
          </cell>
          <cell r="D3062">
            <v>1998</v>
          </cell>
          <cell r="E3062" t="str">
            <v>HYDRO ONE NETWORKS INC.</v>
          </cell>
          <cell r="F3062">
            <v>740822</v>
          </cell>
        </row>
        <row r="3063">
          <cell r="C3063">
            <v>3055</v>
          </cell>
          <cell r="D3063">
            <v>1998</v>
          </cell>
          <cell r="E3063" t="str">
            <v>HYDRO ONE NETWORKS INC.</v>
          </cell>
          <cell r="F3063">
            <v>322857</v>
          </cell>
        </row>
        <row r="3064">
          <cell r="C3064">
            <v>3056</v>
          </cell>
          <cell r="D3064">
            <v>1998</v>
          </cell>
          <cell r="E3064" t="str">
            <v>HYDRO ONE NETWORKS INC.</v>
          </cell>
          <cell r="F3064">
            <v>15471531</v>
          </cell>
        </row>
        <row r="3065">
          <cell r="C3065">
            <v>3057</v>
          </cell>
          <cell r="D3065">
            <v>1998</v>
          </cell>
          <cell r="E3065" t="str">
            <v>HYDRO ONE NETWORKS INC.</v>
          </cell>
          <cell r="F3065">
            <v>205443</v>
          </cell>
        </row>
        <row r="3066">
          <cell r="C3066">
            <v>3058</v>
          </cell>
          <cell r="D3066">
            <v>1998</v>
          </cell>
          <cell r="E3066" t="str">
            <v>HYDRO ONE NETWORKS INC.</v>
          </cell>
          <cell r="F3066">
            <v>999644</v>
          </cell>
        </row>
        <row r="3067">
          <cell r="C3067">
            <v>3059</v>
          </cell>
          <cell r="D3067">
            <v>1998</v>
          </cell>
          <cell r="E3067" t="str">
            <v>HYDRO ONE NETWORKS INC.</v>
          </cell>
          <cell r="F3067">
            <v>1283748</v>
          </cell>
        </row>
        <row r="3068">
          <cell r="C3068">
            <v>3060</v>
          </cell>
          <cell r="D3068">
            <v>1998</v>
          </cell>
          <cell r="E3068" t="str">
            <v>HYDRO ONE NETWORKS INC.</v>
          </cell>
          <cell r="F3068">
            <v>888007</v>
          </cell>
        </row>
        <row r="3069">
          <cell r="C3069">
            <v>3061</v>
          </cell>
          <cell r="D3069">
            <v>1998</v>
          </cell>
          <cell r="E3069" t="str">
            <v>HYDRO ONE NETWORKS INC.</v>
          </cell>
          <cell r="F3069">
            <v>4836776</v>
          </cell>
        </row>
        <row r="3070">
          <cell r="C3070">
            <v>3062</v>
          </cell>
          <cell r="D3070">
            <v>1998</v>
          </cell>
          <cell r="E3070" t="str">
            <v>HYDRO ONE NETWORKS INC.</v>
          </cell>
          <cell r="F3070">
            <v>1306408</v>
          </cell>
        </row>
        <row r="3071">
          <cell r="C3071">
            <v>3063</v>
          </cell>
          <cell r="D3071">
            <v>1998</v>
          </cell>
          <cell r="E3071" t="str">
            <v>HYDRO ONE NETWORKS INC.</v>
          </cell>
          <cell r="F3071">
            <v>3787439</v>
          </cell>
        </row>
        <row r="3072">
          <cell r="C3072">
            <v>3064</v>
          </cell>
          <cell r="D3072">
            <v>1998</v>
          </cell>
          <cell r="E3072" t="str">
            <v>HYDRO ONE NETWORKS INC.</v>
          </cell>
          <cell r="F3072">
            <v>5417247</v>
          </cell>
        </row>
        <row r="3073">
          <cell r="C3073">
            <v>3065</v>
          </cell>
          <cell r="D3073">
            <v>1998</v>
          </cell>
          <cell r="E3073" t="str">
            <v>HYDRO ONE NETWORKS INC.</v>
          </cell>
          <cell r="F3073">
            <v>974660</v>
          </cell>
        </row>
        <row r="3074">
          <cell r="C3074">
            <v>3066</v>
          </cell>
          <cell r="D3074">
            <v>1998</v>
          </cell>
          <cell r="E3074" t="str">
            <v>HYDRO ONE NETWORKS INC.</v>
          </cell>
          <cell r="F3074">
            <v>903348</v>
          </cell>
        </row>
        <row r="3075">
          <cell r="C3075">
            <v>3067</v>
          </cell>
          <cell r="D3075">
            <v>1998</v>
          </cell>
          <cell r="E3075" t="str">
            <v>HYDRO ONE NETWORKS INC.</v>
          </cell>
          <cell r="F3075">
            <v>3129535</v>
          </cell>
        </row>
        <row r="3076">
          <cell r="C3076">
            <v>3068</v>
          </cell>
          <cell r="D3076">
            <v>1998</v>
          </cell>
          <cell r="E3076" t="str">
            <v>HYDRO ONE NETWORKS INC.</v>
          </cell>
          <cell r="F3076">
            <v>6342867</v>
          </cell>
        </row>
        <row r="3077">
          <cell r="C3077">
            <v>3069</v>
          </cell>
          <cell r="D3077">
            <v>1998</v>
          </cell>
          <cell r="E3077" t="str">
            <v>HYDRO ONE NETWORKS INC.</v>
          </cell>
          <cell r="F3077">
            <v>14613877</v>
          </cell>
        </row>
        <row r="3078">
          <cell r="C3078">
            <v>3070</v>
          </cell>
          <cell r="D3078">
            <v>1998</v>
          </cell>
          <cell r="E3078" t="str">
            <v>HYDRO ONE NETWORKS INC.</v>
          </cell>
          <cell r="F3078">
            <v>605520</v>
          </cell>
        </row>
        <row r="3079">
          <cell r="C3079">
            <v>3071</v>
          </cell>
          <cell r="D3079">
            <v>1998</v>
          </cell>
          <cell r="E3079" t="str">
            <v>HYDRO ONE NETWORKS INC.</v>
          </cell>
          <cell r="F3079">
            <v>4576830</v>
          </cell>
        </row>
        <row r="3080">
          <cell r="C3080">
            <v>3072</v>
          </cell>
          <cell r="D3080">
            <v>1998</v>
          </cell>
          <cell r="E3080" t="str">
            <v>HYDRO ONE NETWORKS INC.</v>
          </cell>
          <cell r="F3080">
            <v>1479091</v>
          </cell>
        </row>
        <row r="3081">
          <cell r="C3081">
            <v>3073</v>
          </cell>
          <cell r="D3081">
            <v>1998</v>
          </cell>
          <cell r="E3081" t="str">
            <v>HYDRO ONE NETWORKS INC.</v>
          </cell>
          <cell r="F3081">
            <v>817412</v>
          </cell>
        </row>
        <row r="3082">
          <cell r="C3082">
            <v>3074</v>
          </cell>
          <cell r="D3082">
            <v>1998</v>
          </cell>
          <cell r="E3082" t="str">
            <v>HYDRO ONE NETWORKS INC.</v>
          </cell>
          <cell r="F3082">
            <v>6717055</v>
          </cell>
        </row>
        <row r="3083">
          <cell r="C3083">
            <v>3075</v>
          </cell>
          <cell r="D3083">
            <v>1998</v>
          </cell>
          <cell r="E3083" t="str">
            <v>HYDRO ONE NETWORKS INC.</v>
          </cell>
          <cell r="F3083">
            <v>877518</v>
          </cell>
        </row>
        <row r="3084">
          <cell r="C3084">
            <v>3076</v>
          </cell>
          <cell r="D3084">
            <v>1998</v>
          </cell>
          <cell r="E3084" t="str">
            <v>HYDRO ONE NETWORKS INC.</v>
          </cell>
          <cell r="F3084">
            <v>1442731</v>
          </cell>
        </row>
        <row r="3085">
          <cell r="C3085">
            <v>3077</v>
          </cell>
          <cell r="D3085">
            <v>1998</v>
          </cell>
          <cell r="E3085" t="str">
            <v>HYDRO ONE NETWORKS INC.</v>
          </cell>
          <cell r="F3085">
            <v>1894386</v>
          </cell>
        </row>
        <row r="3086">
          <cell r="C3086">
            <v>3078</v>
          </cell>
          <cell r="D3086">
            <v>1998</v>
          </cell>
          <cell r="E3086" t="str">
            <v>HYDRO ONE NETWORKS INC.</v>
          </cell>
          <cell r="F3086">
            <v>5871397</v>
          </cell>
        </row>
        <row r="3087">
          <cell r="C3087">
            <v>3079</v>
          </cell>
          <cell r="D3087">
            <v>1998</v>
          </cell>
          <cell r="E3087" t="str">
            <v>HYDRO ONE NETWORKS INC.</v>
          </cell>
          <cell r="F3087">
            <v>2628697</v>
          </cell>
        </row>
        <row r="3088">
          <cell r="C3088">
            <v>3080</v>
          </cell>
          <cell r="D3088">
            <v>1998</v>
          </cell>
          <cell r="E3088" t="str">
            <v>HYDRO ONE NETWORKS INC.</v>
          </cell>
          <cell r="F3088">
            <v>4488055</v>
          </cell>
        </row>
        <row r="3089">
          <cell r="C3089">
            <v>3081</v>
          </cell>
          <cell r="D3089">
            <v>1998</v>
          </cell>
          <cell r="E3089" t="str">
            <v>HYDRO ONE NETWORKS INC.</v>
          </cell>
          <cell r="F3089">
            <v>2424549</v>
          </cell>
        </row>
        <row r="3090">
          <cell r="C3090">
            <v>3082</v>
          </cell>
          <cell r="D3090">
            <v>1998</v>
          </cell>
          <cell r="E3090" t="str">
            <v>HYDRO ONE NETWORKS INC.</v>
          </cell>
          <cell r="F3090">
            <v>1302146</v>
          </cell>
        </row>
        <row r="3091">
          <cell r="C3091">
            <v>3083</v>
          </cell>
          <cell r="D3091">
            <v>1998</v>
          </cell>
          <cell r="E3091" t="str">
            <v>HYDRO ONE NETWORKS INC.</v>
          </cell>
          <cell r="F3091">
            <v>950759</v>
          </cell>
        </row>
        <row r="3092">
          <cell r="C3092">
            <v>3084</v>
          </cell>
          <cell r="D3092">
            <v>1998</v>
          </cell>
          <cell r="E3092" t="str">
            <v>HYDRO ONE NETWORKS INC.</v>
          </cell>
          <cell r="F3092">
            <v>386023</v>
          </cell>
        </row>
        <row r="3093">
          <cell r="C3093">
            <v>3085</v>
          </cell>
          <cell r="D3093">
            <v>1998</v>
          </cell>
          <cell r="E3093" t="str">
            <v>HYDRO ONE NETWORKS INC.</v>
          </cell>
          <cell r="F3093">
            <v>951251</v>
          </cell>
        </row>
        <row r="3094">
          <cell r="C3094">
            <v>3086</v>
          </cell>
          <cell r="D3094">
            <v>1998</v>
          </cell>
          <cell r="E3094" t="str">
            <v>HYDRO ONE NETWORKS INC.</v>
          </cell>
          <cell r="F3094">
            <v>128821</v>
          </cell>
        </row>
        <row r="3095">
          <cell r="C3095">
            <v>3087</v>
          </cell>
          <cell r="D3095">
            <v>1998</v>
          </cell>
          <cell r="E3095" t="str">
            <v>HYDRO ONE NETWORKS INC.</v>
          </cell>
          <cell r="F3095">
            <v>13838129</v>
          </cell>
        </row>
        <row r="3096">
          <cell r="C3096">
            <v>3088</v>
          </cell>
          <cell r="D3096">
            <v>1998</v>
          </cell>
          <cell r="E3096" t="str">
            <v>HYDRO ONE NETWORKS INC.</v>
          </cell>
          <cell r="F3096">
            <v>2493298</v>
          </cell>
        </row>
        <row r="3097">
          <cell r="C3097">
            <v>3089</v>
          </cell>
          <cell r="D3097">
            <v>1998</v>
          </cell>
          <cell r="E3097" t="str">
            <v>HYDRO ONE NETWORKS INC.</v>
          </cell>
          <cell r="F3097">
            <v>786100</v>
          </cell>
        </row>
        <row r="3098">
          <cell r="C3098">
            <v>3090</v>
          </cell>
          <cell r="D3098">
            <v>1998</v>
          </cell>
          <cell r="E3098" t="str">
            <v>HYDRO ONE NETWORKS INC.</v>
          </cell>
          <cell r="F3098">
            <v>1073125</v>
          </cell>
        </row>
        <row r="3099">
          <cell r="C3099">
            <v>3091</v>
          </cell>
          <cell r="D3099">
            <v>1998</v>
          </cell>
          <cell r="E3099" t="str">
            <v>HYDRO ONE NETWORKS INC.</v>
          </cell>
          <cell r="F3099">
            <v>573502</v>
          </cell>
        </row>
        <row r="3100">
          <cell r="C3100">
            <v>3092</v>
          </cell>
          <cell r="D3100">
            <v>1998</v>
          </cell>
          <cell r="E3100" t="str">
            <v>HYDRO ONE NETWORKS INC.</v>
          </cell>
          <cell r="F3100">
            <v>1530755</v>
          </cell>
        </row>
        <row r="3101">
          <cell r="C3101">
            <v>3093</v>
          </cell>
          <cell r="D3101">
            <v>1998</v>
          </cell>
          <cell r="E3101" t="str">
            <v>HYDRO ONE NETWORKS INC.</v>
          </cell>
          <cell r="F3101">
            <v>6734672</v>
          </cell>
        </row>
        <row r="3102">
          <cell r="C3102">
            <v>3094</v>
          </cell>
          <cell r="D3102">
            <v>1998</v>
          </cell>
          <cell r="E3102" t="str">
            <v>HYDRO ONE NETWORKS INC.</v>
          </cell>
          <cell r="F3102">
            <v>228946</v>
          </cell>
        </row>
        <row r="3103">
          <cell r="C3103">
            <v>3095</v>
          </cell>
          <cell r="D3103">
            <v>1998</v>
          </cell>
          <cell r="E3103" t="str">
            <v>HYDRO ONE NETWORKS INC.</v>
          </cell>
          <cell r="F3103">
            <v>846346</v>
          </cell>
        </row>
        <row r="3104">
          <cell r="C3104">
            <v>3096</v>
          </cell>
          <cell r="D3104">
            <v>1998</v>
          </cell>
          <cell r="E3104" t="str">
            <v>HYDRO OTTAWA LIMITED</v>
          </cell>
          <cell r="F3104">
            <v>2303102</v>
          </cell>
        </row>
        <row r="3105">
          <cell r="C3105">
            <v>3097</v>
          </cell>
          <cell r="D3105">
            <v>1998</v>
          </cell>
          <cell r="E3105" t="str">
            <v>HYDRO OTTAWA LIMITED</v>
          </cell>
          <cell r="F3105">
            <v>15415963</v>
          </cell>
        </row>
        <row r="3106">
          <cell r="C3106">
            <v>3098</v>
          </cell>
          <cell r="D3106">
            <v>1998</v>
          </cell>
          <cell r="E3106" t="str">
            <v>HYDRO OTTAWA LIMITED</v>
          </cell>
          <cell r="F3106">
            <v>56507311</v>
          </cell>
        </row>
        <row r="3107">
          <cell r="C3107">
            <v>3099</v>
          </cell>
          <cell r="D3107">
            <v>1998</v>
          </cell>
          <cell r="E3107" t="str">
            <v>HYDRO OTTAWA LIMITED</v>
          </cell>
          <cell r="F3107">
            <v>82621200</v>
          </cell>
        </row>
        <row r="3108">
          <cell r="C3108">
            <v>3100</v>
          </cell>
          <cell r="D3108">
            <v>1998</v>
          </cell>
          <cell r="E3108" t="str">
            <v>HYDRO OTTAWA LIMITED</v>
          </cell>
          <cell r="F3108">
            <v>75902348</v>
          </cell>
        </row>
        <row r="3109">
          <cell r="C3109">
            <v>3101</v>
          </cell>
          <cell r="D3109">
            <v>1998</v>
          </cell>
          <cell r="E3109" t="str">
            <v>LAKEFRONT UTILITIES INC.</v>
          </cell>
          <cell r="F3109">
            <v>1538321</v>
          </cell>
        </row>
        <row r="3110">
          <cell r="C3110">
            <v>3102</v>
          </cell>
          <cell r="D3110">
            <v>1998</v>
          </cell>
          <cell r="E3110" t="str">
            <v>LAKELAND POWER DISTRIBUTION LTD.</v>
          </cell>
          <cell r="F3110">
            <v>703233</v>
          </cell>
        </row>
        <row r="3111">
          <cell r="C3111">
            <v>3103</v>
          </cell>
          <cell r="D3111">
            <v>1998</v>
          </cell>
          <cell r="E3111" t="str">
            <v>LAKELAND POWER DISTRIBUTION LTD.</v>
          </cell>
          <cell r="F3111">
            <v>4757574</v>
          </cell>
        </row>
        <row r="3112">
          <cell r="C3112">
            <v>3104</v>
          </cell>
          <cell r="D3112">
            <v>1998</v>
          </cell>
          <cell r="E3112" t="str">
            <v>LAKELAND POWER DISTRIBUTION LTD.</v>
          </cell>
          <cell r="F3112">
            <v>363199</v>
          </cell>
        </row>
        <row r="3113">
          <cell r="C3113">
            <v>3105</v>
          </cell>
          <cell r="D3113">
            <v>1998</v>
          </cell>
          <cell r="E3113" t="str">
            <v>LAKELAND POWER DISTRIBUTION LTD.</v>
          </cell>
          <cell r="F3113">
            <v>862902</v>
          </cell>
        </row>
        <row r="3114">
          <cell r="C3114">
            <v>3106</v>
          </cell>
          <cell r="D3114">
            <v>1998</v>
          </cell>
          <cell r="E3114" t="str">
            <v>LONDON HYDRO INC.</v>
          </cell>
          <cell r="F3114">
            <v>213458098</v>
          </cell>
        </row>
        <row r="3115">
          <cell r="C3115">
            <v>3107</v>
          </cell>
          <cell r="D3115">
            <v>1998</v>
          </cell>
          <cell r="E3115" t="str">
            <v>MIDDLESEX POWER DISTRIBUTION CORPORATION</v>
          </cell>
          <cell r="F3115">
            <v>643015</v>
          </cell>
        </row>
        <row r="3116">
          <cell r="C3116">
            <v>3108</v>
          </cell>
          <cell r="D3116">
            <v>1998</v>
          </cell>
          <cell r="E3116" t="str">
            <v>MIDDLESEX POWER DISTRIBUTION CORPORATION</v>
          </cell>
          <cell r="F3116">
            <v>163031</v>
          </cell>
        </row>
        <row r="3117">
          <cell r="C3117">
            <v>3109</v>
          </cell>
          <cell r="D3117">
            <v>1998</v>
          </cell>
          <cell r="E3117" t="str">
            <v>MIDDLESEX POWER DISTRIBUTION CORPORATION</v>
          </cell>
          <cell r="F3117">
            <v>780876</v>
          </cell>
        </row>
        <row r="3118">
          <cell r="C3118">
            <v>3110</v>
          </cell>
          <cell r="D3118">
            <v>1998</v>
          </cell>
          <cell r="E3118" t="str">
            <v>MIDDLESEX POWER DISTRIBUTION CORPORATION</v>
          </cell>
          <cell r="F3118">
            <v>1067974</v>
          </cell>
        </row>
        <row r="3119">
          <cell r="C3119">
            <v>3111</v>
          </cell>
          <cell r="D3119">
            <v>1998</v>
          </cell>
          <cell r="E3119" t="str">
            <v>NIAGARA PENINSULA ENERGY INC.</v>
          </cell>
          <cell r="F3119">
            <v>71927060</v>
          </cell>
        </row>
        <row r="3120">
          <cell r="C3120">
            <v>3112</v>
          </cell>
          <cell r="D3120">
            <v>1998</v>
          </cell>
          <cell r="E3120" t="str">
            <v>NORFOLK POWER DISTRIBUTION INC.</v>
          </cell>
          <cell r="F3120">
            <v>3754415</v>
          </cell>
        </row>
        <row r="3121">
          <cell r="C3121">
            <v>3113</v>
          </cell>
          <cell r="D3121">
            <v>1998</v>
          </cell>
          <cell r="E3121" t="str">
            <v>NORFOLK POWER DISTRIBUTION INC.</v>
          </cell>
          <cell r="F3121">
            <v>15888432</v>
          </cell>
        </row>
        <row r="3122">
          <cell r="C3122">
            <v>3114</v>
          </cell>
          <cell r="D3122">
            <v>1998</v>
          </cell>
          <cell r="E3122" t="str">
            <v>NORTHERN ONTARIO WIRES INC.</v>
          </cell>
          <cell r="F3122">
            <v>2066924</v>
          </cell>
        </row>
        <row r="3123">
          <cell r="C3123">
            <v>3115</v>
          </cell>
          <cell r="D3123">
            <v>1998</v>
          </cell>
          <cell r="E3123" t="str">
            <v>OTTAWA RIVER POWER CORPORATION</v>
          </cell>
          <cell r="F3123">
            <v>543291</v>
          </cell>
        </row>
        <row r="3124">
          <cell r="C3124">
            <v>3116</v>
          </cell>
          <cell r="D3124">
            <v>1998</v>
          </cell>
          <cell r="E3124" t="str">
            <v>OTTAWA RIVER POWER CORPORATION</v>
          </cell>
          <cell r="F3124">
            <v>3475051</v>
          </cell>
        </row>
        <row r="3125">
          <cell r="C3125">
            <v>3117</v>
          </cell>
          <cell r="D3125">
            <v>1998</v>
          </cell>
          <cell r="E3125" t="str">
            <v>NIAGARA PENINSULA ENERGY INC.</v>
          </cell>
          <cell r="F3125">
            <v>2077689</v>
          </cell>
        </row>
        <row r="3126">
          <cell r="C3126">
            <v>3118</v>
          </cell>
          <cell r="D3126">
            <v>1998</v>
          </cell>
          <cell r="E3126" t="str">
            <v>NIAGARA PENINSULA ENERGY INC.</v>
          </cell>
          <cell r="F3126">
            <v>663238</v>
          </cell>
        </row>
        <row r="3127">
          <cell r="C3127">
            <v>3119</v>
          </cell>
          <cell r="D3127">
            <v>1998</v>
          </cell>
          <cell r="E3127" t="str">
            <v>PETERBOROUGH DISTRIBUTION INCORPORATED</v>
          </cell>
          <cell r="F3127">
            <v>725591</v>
          </cell>
        </row>
        <row r="3128">
          <cell r="C3128">
            <v>3120</v>
          </cell>
          <cell r="D3128">
            <v>1998</v>
          </cell>
          <cell r="E3128" t="str">
            <v>PETERBOROUGH DISTRIBUTION INCORPORATED</v>
          </cell>
          <cell r="F3128">
            <v>2275686</v>
          </cell>
        </row>
        <row r="3129">
          <cell r="C3129">
            <v>3121</v>
          </cell>
          <cell r="D3129">
            <v>1998</v>
          </cell>
          <cell r="E3129" t="str">
            <v>POWERSTREAM INC.</v>
          </cell>
          <cell r="F3129">
            <v>34945784</v>
          </cell>
        </row>
        <row r="3130">
          <cell r="C3130">
            <v>3122</v>
          </cell>
          <cell r="D3130">
            <v>1998</v>
          </cell>
          <cell r="E3130" t="str">
            <v>POWERSTREAM INC.</v>
          </cell>
          <cell r="F3130">
            <v>173294017</v>
          </cell>
        </row>
        <row r="3131">
          <cell r="C3131">
            <v>3123</v>
          </cell>
          <cell r="D3131">
            <v>1998</v>
          </cell>
          <cell r="E3131" t="str">
            <v>POWERSTREAM INC.</v>
          </cell>
          <cell r="F3131">
            <v>191371810</v>
          </cell>
        </row>
        <row r="3132">
          <cell r="C3132">
            <v>3124</v>
          </cell>
          <cell r="D3132">
            <v>1998</v>
          </cell>
          <cell r="E3132" t="str">
            <v>POWERSTREAM INC.</v>
          </cell>
          <cell r="F3132">
            <v>135988911</v>
          </cell>
        </row>
        <row r="3133">
          <cell r="C3133">
            <v>3125</v>
          </cell>
          <cell r="D3133">
            <v>1998</v>
          </cell>
          <cell r="E3133" t="str">
            <v>RIDEAU ST. LAWRENCE DISTRIBUTION INC.</v>
          </cell>
          <cell r="F3133">
            <v>1913329</v>
          </cell>
        </row>
        <row r="3134">
          <cell r="C3134">
            <v>3126</v>
          </cell>
          <cell r="D3134">
            <v>1998</v>
          </cell>
          <cell r="E3134" t="str">
            <v>VERIDIAN CONNECTIONS INC.</v>
          </cell>
          <cell r="F3134">
            <v>24157243</v>
          </cell>
        </row>
        <row r="3135">
          <cell r="C3135">
            <v>3127</v>
          </cell>
          <cell r="D3135">
            <v>1998</v>
          </cell>
          <cell r="E3135" t="str">
            <v>VERIDIAN CONNECTIONS INC.</v>
          </cell>
          <cell r="F3135">
            <v>24009739</v>
          </cell>
        </row>
        <row r="3136">
          <cell r="C3136">
            <v>3128</v>
          </cell>
          <cell r="D3136">
            <v>1998</v>
          </cell>
          <cell r="E3136" t="str">
            <v>VERIDIAN CONNECTIONS INC.</v>
          </cell>
          <cell r="F3136">
            <v>4562388</v>
          </cell>
        </row>
        <row r="3137">
          <cell r="C3137">
            <v>3129</v>
          </cell>
          <cell r="D3137">
            <v>1998</v>
          </cell>
          <cell r="E3137" t="str">
            <v>VERIDIAN CONNECTIONS INC.</v>
          </cell>
          <cell r="F3137">
            <v>59835898</v>
          </cell>
        </row>
        <row r="3138">
          <cell r="C3138">
            <v>3130</v>
          </cell>
          <cell r="D3138">
            <v>1998</v>
          </cell>
          <cell r="E3138" t="str">
            <v>VERIDIAN CONNECTIONS INC.</v>
          </cell>
          <cell r="F3138">
            <v>9154857</v>
          </cell>
        </row>
        <row r="3139">
          <cell r="C3139">
            <v>3131</v>
          </cell>
          <cell r="D3139">
            <v>1998</v>
          </cell>
          <cell r="E3139" t="str">
            <v>VERIDIAN CONNECTIONS INC.</v>
          </cell>
          <cell r="F3139">
            <v>3312279</v>
          </cell>
        </row>
        <row r="3140">
          <cell r="C3140">
            <v>3132</v>
          </cell>
          <cell r="D3140">
            <v>1998</v>
          </cell>
          <cell r="E3140" t="str">
            <v>VERIDIAN CONNECTIONS INC.</v>
          </cell>
          <cell r="F3140">
            <v>2181579</v>
          </cell>
        </row>
        <row r="3141">
          <cell r="C3141">
            <v>3133</v>
          </cell>
          <cell r="D3141">
            <v>1998</v>
          </cell>
          <cell r="E3141" t="str">
            <v>WELLINGTON NORTH POWER INC.</v>
          </cell>
          <cell r="F3141">
            <v>153204</v>
          </cell>
        </row>
        <row r="3142">
          <cell r="C3142">
            <v>3134</v>
          </cell>
          <cell r="D3142">
            <v>1998</v>
          </cell>
          <cell r="E3142" t="str">
            <v>WESTARIO POWER INC.</v>
          </cell>
          <cell r="F3142">
            <v>4980573</v>
          </cell>
        </row>
        <row r="3143">
          <cell r="C3143">
            <v>3135</v>
          </cell>
          <cell r="D3143">
            <v>1998</v>
          </cell>
          <cell r="E3143" t="str">
            <v>WESTARIO POWER INC.</v>
          </cell>
          <cell r="F3143">
            <v>5605106</v>
          </cell>
        </row>
        <row r="3144">
          <cell r="C3144">
            <v>3136</v>
          </cell>
          <cell r="D3144">
            <v>1998</v>
          </cell>
          <cell r="E3144" t="str">
            <v>WESTARIO POWER INC.</v>
          </cell>
          <cell r="F3144">
            <v>4716854</v>
          </cell>
        </row>
        <row r="3145">
          <cell r="C3145">
            <v>3137</v>
          </cell>
          <cell r="D3145">
            <v>1998</v>
          </cell>
          <cell r="E3145" t="str">
            <v>WESTARIO POWER INC.</v>
          </cell>
          <cell r="F3145">
            <v>3501887</v>
          </cell>
        </row>
        <row r="3146">
          <cell r="C3146">
            <v>3138</v>
          </cell>
          <cell r="D3146">
            <v>1998</v>
          </cell>
          <cell r="E3146" t="str">
            <v>ANCASTER HYDRO-ELECTRIC COMMISSION</v>
          </cell>
          <cell r="F3146">
            <v>4052220</v>
          </cell>
        </row>
        <row r="3147">
          <cell r="C3147">
            <v>3139</v>
          </cell>
          <cell r="D3147">
            <v>1998</v>
          </cell>
          <cell r="E3147" t="str">
            <v>ATIKOKAN HYDRO INC.</v>
          </cell>
          <cell r="F3147">
            <v>5112810</v>
          </cell>
        </row>
        <row r="3148">
          <cell r="C3148">
            <v>3140</v>
          </cell>
          <cell r="D3148">
            <v>1998</v>
          </cell>
          <cell r="E3148" t="str">
            <v>AURORA HYDRO CONNECTIONS LIMITED</v>
          </cell>
          <cell r="F3148">
            <v>34945784</v>
          </cell>
        </row>
        <row r="3149">
          <cell r="C3149">
            <v>3141</v>
          </cell>
          <cell r="D3149">
            <v>1998</v>
          </cell>
          <cell r="E3149" t="str">
            <v>AYLMER PUBLIC UTILITIES COMMISSION</v>
          </cell>
          <cell r="F3149">
            <v>3909933</v>
          </cell>
        </row>
        <row r="3150">
          <cell r="C3150">
            <v>3142</v>
          </cell>
          <cell r="D3150">
            <v>1998</v>
          </cell>
          <cell r="E3150" t="str">
            <v>BLUE MOUNTAINS HYDRO SERVICES COMPANY INC.</v>
          </cell>
          <cell r="F3150">
            <v>2121600</v>
          </cell>
        </row>
        <row r="3151">
          <cell r="C3151">
            <v>3143</v>
          </cell>
          <cell r="D3151">
            <v>1998</v>
          </cell>
          <cell r="E3151" t="str">
            <v>BOARD OF LIGHT &amp; HEAT COMM. OF THE CITY OF GUELPH</v>
          </cell>
          <cell r="F3151">
            <v>99493446</v>
          </cell>
        </row>
        <row r="3152">
          <cell r="C3152">
            <v>3144</v>
          </cell>
          <cell r="D3152">
            <v>1998</v>
          </cell>
          <cell r="E3152" t="str">
            <v>BRADFORD WEST GWILLIMBURY PUBLIC UTILITIES COMMISSION</v>
          </cell>
          <cell r="F3152">
            <v>9415912</v>
          </cell>
        </row>
        <row r="3153">
          <cell r="C3153">
            <v>3145</v>
          </cell>
          <cell r="D3153">
            <v>1998</v>
          </cell>
          <cell r="E3153" t="str">
            <v>BROCK HYDRO-ELECTRIC COMMISSION</v>
          </cell>
          <cell r="F3153">
            <v>3257217</v>
          </cell>
        </row>
        <row r="3154">
          <cell r="C3154">
            <v>3146</v>
          </cell>
          <cell r="D3154">
            <v>1998</v>
          </cell>
          <cell r="E3154" t="str">
            <v>BURLINGTON HYDRO INC.</v>
          </cell>
          <cell r="F3154">
            <v>220044522</v>
          </cell>
        </row>
        <row r="3155">
          <cell r="C3155">
            <v>3147</v>
          </cell>
          <cell r="D3155">
            <v>1998</v>
          </cell>
          <cell r="E3155" t="str">
            <v>CAMBRIDGE AND NORTH DUMFRIES HYDRO INC.</v>
          </cell>
          <cell r="F3155">
            <v>172340096</v>
          </cell>
        </row>
        <row r="3156">
          <cell r="C3156">
            <v>3148</v>
          </cell>
          <cell r="D3156">
            <v>1998</v>
          </cell>
          <cell r="E3156" t="str">
            <v>CHAPLEAU PUBLIC UTILITIES CORPORATION</v>
          </cell>
          <cell r="F3156">
            <v>4067210</v>
          </cell>
        </row>
        <row r="3157">
          <cell r="C3157">
            <v>3149</v>
          </cell>
          <cell r="D3157">
            <v>1998</v>
          </cell>
          <cell r="E3157" t="str">
            <v>CLEARVIEW HYDRO ELECTRIC COMMISSION</v>
          </cell>
          <cell r="F3157">
            <v>3152929</v>
          </cell>
        </row>
        <row r="3158">
          <cell r="C3158">
            <v>3150</v>
          </cell>
          <cell r="D3158">
            <v>1998</v>
          </cell>
          <cell r="E3158" t="str">
            <v>CLINTON POWER CORPORATION</v>
          </cell>
          <cell r="F3158">
            <v>4416912</v>
          </cell>
        </row>
        <row r="3159">
          <cell r="C3159">
            <v>3151</v>
          </cell>
          <cell r="D3159">
            <v>1998</v>
          </cell>
          <cell r="E3159" t="str">
            <v>COCHRANE POWER CORPORATION</v>
          </cell>
          <cell r="F3159">
            <v>3152608</v>
          </cell>
        </row>
        <row r="3160">
          <cell r="C3160">
            <v>3152</v>
          </cell>
          <cell r="D3160">
            <v>1998</v>
          </cell>
          <cell r="E3160" t="str">
            <v>COTTAM HYDRO-ELECTRIC SYSTEM</v>
          </cell>
          <cell r="F3160">
            <v>1080758</v>
          </cell>
        </row>
        <row r="3161">
          <cell r="C3161">
            <v>3153</v>
          </cell>
          <cell r="D3161">
            <v>1998</v>
          </cell>
          <cell r="E3161" t="str">
            <v>NA</v>
          </cell>
          <cell r="F3161">
            <v>643015</v>
          </cell>
        </row>
        <row r="3162">
          <cell r="C3162">
            <v>3154</v>
          </cell>
          <cell r="D3162">
            <v>1998</v>
          </cell>
          <cell r="E3162" t="str">
            <v>ELMWOOD HYDRO-ELECTRIC SYSTEM</v>
          </cell>
          <cell r="F3162">
            <v>124083</v>
          </cell>
        </row>
        <row r="3163">
          <cell r="C3163">
            <v>3155</v>
          </cell>
          <cell r="D3163">
            <v>1998</v>
          </cell>
          <cell r="E3163" t="str">
            <v>ER-2000-0063</v>
          </cell>
          <cell r="F3163">
            <v>32842091</v>
          </cell>
        </row>
        <row r="3164">
          <cell r="C3164">
            <v>3156</v>
          </cell>
          <cell r="D3164">
            <v>1998</v>
          </cell>
          <cell r="E3164" t="str">
            <v>ESSEX HYDRO-ELECTRIC COMMISSION</v>
          </cell>
          <cell r="F3164">
            <v>3717063</v>
          </cell>
        </row>
        <row r="3165">
          <cell r="C3165">
            <v>3157</v>
          </cell>
          <cell r="D3165">
            <v>1998</v>
          </cell>
          <cell r="E3165" t="str">
            <v>FORT FRANCES POWER CORPORATION</v>
          </cell>
          <cell r="F3165">
            <v>16122948</v>
          </cell>
        </row>
        <row r="3166">
          <cell r="C3166">
            <v>3158</v>
          </cell>
          <cell r="D3166">
            <v>1998</v>
          </cell>
          <cell r="E3166" t="str">
            <v>GRAND VALLEY ENERGY INC.</v>
          </cell>
          <cell r="F3166">
            <v>1824086</v>
          </cell>
        </row>
        <row r="3167">
          <cell r="C3167">
            <v>3159</v>
          </cell>
          <cell r="D3167">
            <v>1998</v>
          </cell>
          <cell r="E3167" t="str">
            <v>GRAVENHURST HYDRO ELECTRIC INC.</v>
          </cell>
          <cell r="F3167">
            <v>4562388</v>
          </cell>
        </row>
        <row r="3168">
          <cell r="C3168">
            <v>3160</v>
          </cell>
          <cell r="D3168">
            <v>1998</v>
          </cell>
          <cell r="E3168" t="str">
            <v>GRIMSBY POWER INCORPORATED</v>
          </cell>
          <cell r="F3168">
            <v>28065280</v>
          </cell>
        </row>
        <row r="3169">
          <cell r="C3169">
            <v>3161</v>
          </cell>
          <cell r="D3169">
            <v>1998</v>
          </cell>
          <cell r="E3169" t="str">
            <v>GUELPH/ERAMOSA HYDRO-ELECTRIC COMMISSION</v>
          </cell>
          <cell r="F3169">
            <v>2059091</v>
          </cell>
        </row>
        <row r="3170">
          <cell r="C3170">
            <v>3162</v>
          </cell>
          <cell r="D3170">
            <v>1998</v>
          </cell>
          <cell r="E3170" t="str">
            <v>HALDIMAND HYDRO-ELECTRIC COMMISSION</v>
          </cell>
          <cell r="F3170">
            <v>5528305</v>
          </cell>
        </row>
        <row r="3171">
          <cell r="C3171">
            <v>3163</v>
          </cell>
          <cell r="D3171">
            <v>1998</v>
          </cell>
          <cell r="E3171" t="str">
            <v>HORIZON UTILITIES CORPORATION</v>
          </cell>
          <cell r="F3171">
            <v>223964957</v>
          </cell>
        </row>
        <row r="3172">
          <cell r="C3172">
            <v>3164</v>
          </cell>
          <cell r="D3172">
            <v>1998</v>
          </cell>
          <cell r="E3172" t="str">
            <v>HEARST POWER DISTRIBUTION COMPANY LIMITED</v>
          </cell>
          <cell r="F3172">
            <v>6065560</v>
          </cell>
        </row>
        <row r="3173">
          <cell r="C3173">
            <v>3165</v>
          </cell>
          <cell r="D3173">
            <v>1998</v>
          </cell>
          <cell r="E3173" t="str">
            <v>HEC OF THE TOWNSHIP OF ALFRED - PLANTAGENET</v>
          </cell>
          <cell r="F3173">
            <v>1029589</v>
          </cell>
        </row>
        <row r="3174">
          <cell r="C3174">
            <v>3166</v>
          </cell>
          <cell r="D3174">
            <v>1998</v>
          </cell>
          <cell r="E3174" t="str">
            <v>ESSEX POWERLINES CORPORATION</v>
          </cell>
          <cell r="F3174">
            <v>10459486</v>
          </cell>
        </row>
        <row r="3175">
          <cell r="C3175">
            <v>3167</v>
          </cell>
          <cell r="D3175">
            <v>1998</v>
          </cell>
          <cell r="E3175" t="str">
            <v>HYDRO HAWKESBURY INC.</v>
          </cell>
          <cell r="F3175">
            <v>4552593</v>
          </cell>
        </row>
        <row r="3176">
          <cell r="C3176">
            <v>3168</v>
          </cell>
          <cell r="D3176">
            <v>1998</v>
          </cell>
          <cell r="E3176" t="str">
            <v>HYDRO ONE BRAMPTON NETWORKS INC.</v>
          </cell>
          <cell r="F3176">
            <v>441683846</v>
          </cell>
        </row>
        <row r="3177">
          <cell r="C3177">
            <v>3169</v>
          </cell>
          <cell r="D3177">
            <v>1998</v>
          </cell>
          <cell r="E3177" t="str">
            <v>HYDRO OTTAWA LIMITED</v>
          </cell>
          <cell r="F3177">
            <v>280842572</v>
          </cell>
        </row>
        <row r="3178">
          <cell r="C3178">
            <v>3170</v>
          </cell>
          <cell r="D3178">
            <v>1998</v>
          </cell>
          <cell r="E3178" t="str">
            <v>HYDRO VAUGHAN DISTRIBUTION INC.</v>
          </cell>
          <cell r="F3178">
            <v>173294017</v>
          </cell>
        </row>
        <row r="3179">
          <cell r="C3179">
            <v>3171</v>
          </cell>
          <cell r="D3179">
            <v>1998</v>
          </cell>
          <cell r="E3179" t="str">
            <v>ESSEX POWERLINES CORPORATION</v>
          </cell>
          <cell r="F3179">
            <v>6081666</v>
          </cell>
        </row>
        <row r="3180">
          <cell r="C3180">
            <v>3172</v>
          </cell>
          <cell r="D3180">
            <v>1998</v>
          </cell>
          <cell r="E3180" t="str">
            <v>HYDRO-ELECTRIC COMMISSION OF SOUTH DUMFRIES</v>
          </cell>
          <cell r="F3180">
            <v>2026815</v>
          </cell>
        </row>
        <row r="3181">
          <cell r="C3181">
            <v>3173</v>
          </cell>
          <cell r="D3181">
            <v>1998</v>
          </cell>
          <cell r="E3181" t="str">
            <v>BRANTFORD POWER INC.</v>
          </cell>
          <cell r="F3181">
            <v>67545117</v>
          </cell>
        </row>
        <row r="3182">
          <cell r="C3182">
            <v>3174</v>
          </cell>
          <cell r="D3182">
            <v>1998</v>
          </cell>
          <cell r="E3182" t="str">
            <v>OTTAWA RIVER POWER CORPORATION</v>
          </cell>
          <cell r="F3182">
            <v>12281335</v>
          </cell>
        </row>
        <row r="3183">
          <cell r="C3183">
            <v>3175</v>
          </cell>
          <cell r="D3183">
            <v>1998</v>
          </cell>
          <cell r="E3183" t="str">
            <v>BLUEWATER POWER DISTRIBUTION CORPORATION</v>
          </cell>
          <cell r="F3183">
            <v>37268280</v>
          </cell>
        </row>
        <row r="3184">
          <cell r="C3184">
            <v>3176</v>
          </cell>
          <cell r="D3184">
            <v>1998</v>
          </cell>
          <cell r="E3184" t="str">
            <v>LAKELAND POWER DISTRIBUTION LTD.</v>
          </cell>
          <cell r="F3184">
            <v>4795970</v>
          </cell>
        </row>
        <row r="3185">
          <cell r="C3185">
            <v>3177</v>
          </cell>
          <cell r="D3185">
            <v>1998</v>
          </cell>
          <cell r="E3185" t="str">
            <v>HYDRO-ELECTRIC COMMISSION OF THE TOWN OF CACHE BAY</v>
          </cell>
          <cell r="F3185">
            <v>361325</v>
          </cell>
        </row>
        <row r="3186">
          <cell r="C3186">
            <v>3178</v>
          </cell>
          <cell r="D3186">
            <v>1998</v>
          </cell>
          <cell r="E3186" t="str">
            <v>HYDRO-ELECTRIC COMMISSION OF THE TOWN OF HARRISTON</v>
          </cell>
          <cell r="F3186">
            <v>2664852</v>
          </cell>
        </row>
        <row r="3187">
          <cell r="C3187">
            <v>3179</v>
          </cell>
          <cell r="D3187">
            <v>1998</v>
          </cell>
          <cell r="E3187" t="str">
            <v>HYDRO-ELECTRIC COMMISSION OF THE TOWN OF HARROW</v>
          </cell>
          <cell r="F3187">
            <v>2135526</v>
          </cell>
        </row>
        <row r="3188">
          <cell r="C3188">
            <v>3180</v>
          </cell>
          <cell r="D3188">
            <v>1998</v>
          </cell>
          <cell r="E3188" t="str">
            <v>ESSEX POWERLINES CORPORATION</v>
          </cell>
          <cell r="F3188">
            <v>13594533</v>
          </cell>
        </row>
        <row r="3189">
          <cell r="C3189">
            <v>3181</v>
          </cell>
          <cell r="D3189">
            <v>1998</v>
          </cell>
          <cell r="E3189" t="str">
            <v>HYDRO-ELECTRIC COMMISSION OF THE TOWN OF PORT ELGIN</v>
          </cell>
          <cell r="F3189">
            <v>7158843</v>
          </cell>
        </row>
        <row r="3190">
          <cell r="C3190">
            <v>3182</v>
          </cell>
          <cell r="D3190">
            <v>1998</v>
          </cell>
          <cell r="E3190" t="str">
            <v>HYDRO-ELECTRIC COMMISSION OF THE TOWN OF STURGEON FALLS</v>
          </cell>
          <cell r="F3190">
            <v>4169101</v>
          </cell>
        </row>
        <row r="3191">
          <cell r="C3191">
            <v>3183</v>
          </cell>
          <cell r="D3191">
            <v>1998</v>
          </cell>
          <cell r="E3191" t="str">
            <v>HYDRO-ELECTRIC COMMISSION OF THE TOWN OF VANKLEEK HILL</v>
          </cell>
          <cell r="F3191">
            <v>2493298</v>
          </cell>
        </row>
        <row r="3192">
          <cell r="C3192">
            <v>3184</v>
          </cell>
          <cell r="D3192">
            <v>1998</v>
          </cell>
          <cell r="E3192" t="str">
            <v>WASAGA DISTRIBUTION INC.</v>
          </cell>
          <cell r="F3192">
            <v>12677861</v>
          </cell>
        </row>
        <row r="3193">
          <cell r="C3193">
            <v>3185</v>
          </cell>
          <cell r="D3193">
            <v>1998</v>
          </cell>
          <cell r="E3193" t="str">
            <v>ESPANOLA REGIONAL HYDRO DISTRIBUTION CORPORATION</v>
          </cell>
          <cell r="F3193">
            <v>797071</v>
          </cell>
        </row>
        <row r="3194">
          <cell r="C3194">
            <v>3186</v>
          </cell>
          <cell r="D3194">
            <v>1998</v>
          </cell>
          <cell r="E3194" t="str">
            <v>HYDRO-ELECTRIC COMMISSION OF THE TOWN OF WIARTON</v>
          </cell>
          <cell r="F3194">
            <v>2027826</v>
          </cell>
        </row>
        <row r="3195">
          <cell r="C3195">
            <v>3187</v>
          </cell>
          <cell r="D3195">
            <v>1998</v>
          </cell>
          <cell r="E3195" t="str">
            <v>BRANT COUNTY POWER INC.</v>
          </cell>
          <cell r="F3195">
            <v>6741829</v>
          </cell>
        </row>
        <row r="3196">
          <cell r="C3196">
            <v>3188</v>
          </cell>
          <cell r="D3196">
            <v>1998</v>
          </cell>
          <cell r="E3196" t="str">
            <v>BRANT COUNTY POWER INC.</v>
          </cell>
          <cell r="F3196">
            <v>1245315</v>
          </cell>
        </row>
        <row r="3197">
          <cell r="C3197">
            <v>3189</v>
          </cell>
          <cell r="D3197">
            <v>1998</v>
          </cell>
          <cell r="E3197" t="str">
            <v>HYDRO-ELECTRIC COMMISSION OF THE VILLAGE OF CLIFFORD</v>
          </cell>
          <cell r="F3197">
            <v>372168</v>
          </cell>
        </row>
        <row r="3198">
          <cell r="C3198">
            <v>3190</v>
          </cell>
          <cell r="D3198">
            <v>1998</v>
          </cell>
          <cell r="E3198" t="str">
            <v>CENTRE WELLINGTON HYDRO LTD.</v>
          </cell>
          <cell r="F3198">
            <v>2752067</v>
          </cell>
        </row>
        <row r="3199">
          <cell r="C3199">
            <v>3191</v>
          </cell>
          <cell r="D3199">
            <v>1998</v>
          </cell>
          <cell r="E3199" t="str">
            <v>HYDRO-ELECTRIC COMMISSION OF THE VILLAGE OF LUCAN</v>
          </cell>
          <cell r="F3199">
            <v>1149032</v>
          </cell>
        </row>
        <row r="3200">
          <cell r="C3200">
            <v>3192</v>
          </cell>
          <cell r="D3200">
            <v>1998</v>
          </cell>
          <cell r="E3200" t="str">
            <v>HYDRO-ELECTRIC COMMISSION OF THE VILLAGE OF PAISLEY</v>
          </cell>
          <cell r="F3200">
            <v>964453</v>
          </cell>
        </row>
        <row r="3201">
          <cell r="C3201">
            <v>3193</v>
          </cell>
          <cell r="D3201">
            <v>1998</v>
          </cell>
          <cell r="E3201" t="str">
            <v>HYDRO-ELECTRIC COMMISSION OF THE VILLAGE OF ST. CLAIR BEACH</v>
          </cell>
          <cell r="F3201">
            <v>2261751</v>
          </cell>
        </row>
        <row r="3202">
          <cell r="C3202">
            <v>3194</v>
          </cell>
          <cell r="D3202">
            <v>1998</v>
          </cell>
          <cell r="E3202" t="str">
            <v>INNISFIL HYDRO DISTRIBUTION SYSTEMS LIMITED</v>
          </cell>
          <cell r="F3202">
            <v>45264522</v>
          </cell>
        </row>
        <row r="3203">
          <cell r="C3203">
            <v>3195</v>
          </cell>
          <cell r="D3203">
            <v>1998</v>
          </cell>
          <cell r="E3203" t="str">
            <v>KENORA HYDRO ELECTRIC CORPORATION LTD.</v>
          </cell>
          <cell r="F3203">
            <v>15957200</v>
          </cell>
        </row>
        <row r="3204">
          <cell r="C3204">
            <v>3196</v>
          </cell>
          <cell r="D3204">
            <v>1998</v>
          </cell>
          <cell r="E3204" t="str">
            <v>KINGSTON HYDRO CORPORATION</v>
          </cell>
          <cell r="F3204">
            <v>98526273</v>
          </cell>
        </row>
        <row r="3205">
          <cell r="C3205">
            <v>3197</v>
          </cell>
          <cell r="D3205">
            <v>1998</v>
          </cell>
          <cell r="E3205" t="str">
            <v>KINGSVILLE PUBLIC UTILITY COMMISSION</v>
          </cell>
          <cell r="F3205">
            <v>4880469</v>
          </cell>
        </row>
        <row r="3206">
          <cell r="C3206">
            <v>3198</v>
          </cell>
          <cell r="D3206">
            <v>1998</v>
          </cell>
          <cell r="E3206" t="str">
            <v>KITCHENER-WILMOT HYDRO INC.</v>
          </cell>
          <cell r="F3206">
            <v>349563222</v>
          </cell>
        </row>
        <row r="3207">
          <cell r="C3207">
            <v>3199</v>
          </cell>
          <cell r="D3207">
            <v>1998</v>
          </cell>
          <cell r="E3207" t="str">
            <v>LAKESHORE TOWNSHIP HEC</v>
          </cell>
          <cell r="F3207">
            <v>3270480</v>
          </cell>
        </row>
        <row r="3208">
          <cell r="C3208">
            <v>3200</v>
          </cell>
          <cell r="D3208">
            <v>1998</v>
          </cell>
          <cell r="E3208" t="str">
            <v>LINCOLN HYDRO-ELECTRIC COMMISSION</v>
          </cell>
          <cell r="F3208">
            <v>14225565</v>
          </cell>
        </row>
        <row r="3209">
          <cell r="C3209">
            <v>3201</v>
          </cell>
          <cell r="D3209">
            <v>1998</v>
          </cell>
          <cell r="E3209" t="str">
            <v>LONDON HYDRO UTILITIES SERVICES INC.</v>
          </cell>
          <cell r="F3209">
            <v>213458098</v>
          </cell>
        </row>
        <row r="3210">
          <cell r="C3210">
            <v>3202</v>
          </cell>
          <cell r="D3210">
            <v>1998</v>
          </cell>
          <cell r="E3210" t="str">
            <v>MARKHAM HYDRO DISTRIBUTION INC.</v>
          </cell>
          <cell r="F3210">
            <v>191371810</v>
          </cell>
        </row>
        <row r="3211">
          <cell r="C3211">
            <v>3203</v>
          </cell>
          <cell r="D3211">
            <v>1998</v>
          </cell>
          <cell r="E3211" t="str">
            <v>MIDLAND POWER UTILITY CORPORATION</v>
          </cell>
          <cell r="F3211">
            <v>20445630</v>
          </cell>
        </row>
        <row r="3212">
          <cell r="C3212">
            <v>3204</v>
          </cell>
          <cell r="D3212">
            <v>1998</v>
          </cell>
          <cell r="E3212" t="str">
            <v>MILTON HYDRO DISTRIBUTION INC.</v>
          </cell>
          <cell r="F3212">
            <v>79623196</v>
          </cell>
        </row>
        <row r="3213">
          <cell r="C3213">
            <v>3205</v>
          </cell>
          <cell r="D3213">
            <v>1998</v>
          </cell>
          <cell r="E3213" t="str">
            <v>NEPEAN HYDRO ELECTRIC COMMISSION</v>
          </cell>
          <cell r="F3213">
            <v>82621200</v>
          </cell>
        </row>
        <row r="3214">
          <cell r="C3214">
            <v>3206</v>
          </cell>
          <cell r="D3214">
            <v>1998</v>
          </cell>
          <cell r="E3214" t="str">
            <v>NA</v>
          </cell>
          <cell r="F3214">
            <v>163031</v>
          </cell>
        </row>
        <row r="3215">
          <cell r="C3215">
            <v>3207</v>
          </cell>
          <cell r="D3215">
            <v>1998</v>
          </cell>
          <cell r="E3215" t="str">
            <v>NEWMARKET HYDRO LTD.</v>
          </cell>
          <cell r="F3215">
            <v>64713559</v>
          </cell>
        </row>
        <row r="3216">
          <cell r="C3216">
            <v>3208</v>
          </cell>
          <cell r="D3216">
            <v>1998</v>
          </cell>
          <cell r="E3216" t="str">
            <v>NIAGARA FALLS HYDRO INC.</v>
          </cell>
          <cell r="F3216">
            <v>143854120</v>
          </cell>
        </row>
        <row r="3217">
          <cell r="C3217">
            <v>3209</v>
          </cell>
          <cell r="D3217">
            <v>1998</v>
          </cell>
          <cell r="E3217" t="str">
            <v>NIAGARA-ON-THE-LAKE HYDRO INC.</v>
          </cell>
          <cell r="F3217">
            <v>56695191</v>
          </cell>
        </row>
        <row r="3218">
          <cell r="C3218">
            <v>3210</v>
          </cell>
          <cell r="D3218">
            <v>1998</v>
          </cell>
          <cell r="E3218" t="str">
            <v>NORFOLK POWER DISTRIBUTION INC.</v>
          </cell>
          <cell r="F3218">
            <v>631400</v>
          </cell>
        </row>
        <row r="3219">
          <cell r="C3219">
            <v>3211</v>
          </cell>
          <cell r="D3219">
            <v>1998</v>
          </cell>
          <cell r="E3219" t="str">
            <v>NORTH BAY HYDRO DISTRIBUTION LIMITED</v>
          </cell>
          <cell r="F3219">
            <v>144777417</v>
          </cell>
        </row>
        <row r="3220">
          <cell r="C3220">
            <v>3212</v>
          </cell>
          <cell r="D3220">
            <v>1998</v>
          </cell>
          <cell r="E3220" t="str">
            <v>OAKVILLE HYDRO ELECTRICITY DISTRIBUTION INC.</v>
          </cell>
          <cell r="F3220">
            <v>138311097</v>
          </cell>
        </row>
        <row r="3221">
          <cell r="C3221">
            <v>3213</v>
          </cell>
          <cell r="D3221">
            <v>1998</v>
          </cell>
          <cell r="E3221" t="str">
            <v>ORANGEVILLE HYDRO LIMITED</v>
          </cell>
          <cell r="F3221">
            <v>33935036</v>
          </cell>
        </row>
        <row r="3222">
          <cell r="C3222">
            <v>3214</v>
          </cell>
          <cell r="D3222">
            <v>1998</v>
          </cell>
          <cell r="E3222" t="str">
            <v>ORILLIA POWER DISTRIBUTION CORPORATION</v>
          </cell>
          <cell r="F3222">
            <v>49484510</v>
          </cell>
        </row>
        <row r="3223">
          <cell r="C3223">
            <v>3215</v>
          </cell>
          <cell r="D3223">
            <v>1998</v>
          </cell>
          <cell r="E3223" t="str">
            <v>OSHAWA PUC NETWORKS INC.</v>
          </cell>
          <cell r="F3223">
            <v>154216838</v>
          </cell>
        </row>
        <row r="3224">
          <cell r="C3224">
            <v>3216</v>
          </cell>
          <cell r="D3224">
            <v>1998</v>
          </cell>
          <cell r="E3224" t="str">
            <v>PARRY SOUND POWER CORPORATION</v>
          </cell>
          <cell r="F3224">
            <v>18111356</v>
          </cell>
        </row>
        <row r="3225">
          <cell r="C3225">
            <v>3217</v>
          </cell>
          <cell r="D3225">
            <v>1998</v>
          </cell>
          <cell r="E3225" t="str">
            <v>PETERBOROUGH UTILITIES COMMISSION</v>
          </cell>
          <cell r="F3225">
            <v>71284265</v>
          </cell>
        </row>
        <row r="3226">
          <cell r="C3226">
            <v>3218</v>
          </cell>
          <cell r="D3226">
            <v>1998</v>
          </cell>
          <cell r="E3226" t="str">
            <v>POLICE VILLAGE OF COMBER HYDRO SYSTEM</v>
          </cell>
          <cell r="F3226">
            <v>363324</v>
          </cell>
        </row>
        <row r="3227">
          <cell r="C3227">
            <v>3219</v>
          </cell>
          <cell r="D3227">
            <v>1998</v>
          </cell>
          <cell r="E3227" t="str">
            <v>POLICE VILLAGE OF GRANTON HYDRO SYSTEM</v>
          </cell>
          <cell r="F3227">
            <v>156592</v>
          </cell>
        </row>
        <row r="3228">
          <cell r="C3228">
            <v>3220</v>
          </cell>
          <cell r="D3228">
            <v>1998</v>
          </cell>
          <cell r="E3228" t="str">
            <v>POLICE VILLAGE OF MOOREFIELD HYDRO SYSTEM</v>
          </cell>
          <cell r="F3228">
            <v>129841</v>
          </cell>
        </row>
        <row r="3229">
          <cell r="C3229">
            <v>3221</v>
          </cell>
          <cell r="D3229">
            <v>1998</v>
          </cell>
          <cell r="E3229" t="str">
            <v>CANADIAN NIAGARA POWER INC.</v>
          </cell>
          <cell r="F3229">
            <v>29630266</v>
          </cell>
        </row>
        <row r="3230">
          <cell r="C3230">
            <v>3222</v>
          </cell>
          <cell r="D3230">
            <v>1998</v>
          </cell>
          <cell r="E3230" t="str">
            <v>PUBLIC UTILITIES COMMISSION OF THE CITY OF BARRIE</v>
          </cell>
          <cell r="F3230">
            <v>99797843</v>
          </cell>
        </row>
        <row r="3231">
          <cell r="C3231">
            <v>3223</v>
          </cell>
          <cell r="D3231">
            <v>1998</v>
          </cell>
          <cell r="E3231" t="str">
            <v>PUBLIC UTILITIES COMMISSION OF THE CITY OF OWEN SOUND</v>
          </cell>
          <cell r="F3231">
            <v>14840433</v>
          </cell>
        </row>
        <row r="3232">
          <cell r="C3232">
            <v>3224</v>
          </cell>
          <cell r="D3232">
            <v>1998</v>
          </cell>
          <cell r="E3232" t="str">
            <v>PUBLIC UTILITIES COMMISSION OF THE TOWN OF ALEXANDRIA</v>
          </cell>
          <cell r="F3232">
            <v>3787439</v>
          </cell>
        </row>
        <row r="3233">
          <cell r="C3233">
            <v>3225</v>
          </cell>
          <cell r="D3233">
            <v>1998</v>
          </cell>
          <cell r="E3233" t="str">
            <v>PUBLIC UTILITIES COMMISSION OF THE TOWN OF CAMPBELLFORD</v>
          </cell>
          <cell r="F3233">
            <v>4444030</v>
          </cell>
        </row>
        <row r="3234">
          <cell r="C3234">
            <v>3226</v>
          </cell>
          <cell r="D3234">
            <v>1998</v>
          </cell>
          <cell r="E3234" t="str">
            <v>PUBLIC UTILITIES COMMISSION OF THE TOWN OF CHESLEY</v>
          </cell>
          <cell r="F3234">
            <v>1806847</v>
          </cell>
        </row>
        <row r="3235">
          <cell r="C3235">
            <v>3227</v>
          </cell>
          <cell r="D3235">
            <v>1998</v>
          </cell>
          <cell r="E3235" t="str">
            <v>LAKEFRONT UTILITIES INC.</v>
          </cell>
          <cell r="F3235">
            <v>13864792</v>
          </cell>
        </row>
        <row r="3236">
          <cell r="C3236">
            <v>3228</v>
          </cell>
          <cell r="D3236">
            <v>1998</v>
          </cell>
          <cell r="E3236" t="str">
            <v>CENTRE WELLINGTON HYDRO LTD.</v>
          </cell>
          <cell r="F3236">
            <v>6777822</v>
          </cell>
        </row>
        <row r="3237">
          <cell r="C3237">
            <v>3229</v>
          </cell>
          <cell r="D3237">
            <v>1998</v>
          </cell>
          <cell r="E3237" t="str">
            <v>WEST COAST HURON ENERGY INC.</v>
          </cell>
          <cell r="F3237">
            <v>6374452</v>
          </cell>
        </row>
        <row r="3238">
          <cell r="C3238">
            <v>3230</v>
          </cell>
          <cell r="D3238">
            <v>1998</v>
          </cell>
          <cell r="E3238" t="str">
            <v>ESPANOLA REGIONAL HYDRO DISTRIBUTION CORPORATION</v>
          </cell>
          <cell r="F3238">
            <v>520943</v>
          </cell>
        </row>
        <row r="3239">
          <cell r="C3239">
            <v>3231</v>
          </cell>
          <cell r="D3239">
            <v>1998</v>
          </cell>
          <cell r="E3239" t="str">
            <v>PUBLIC UTILITIES COMMISSION OF THE TOWN OF MITCHELL</v>
          </cell>
          <cell r="F3239">
            <v>3417010</v>
          </cell>
        </row>
        <row r="3240">
          <cell r="C3240">
            <v>3232</v>
          </cell>
          <cell r="D3240">
            <v>1998</v>
          </cell>
          <cell r="E3240" t="str">
            <v>WELLINGTON NORTH POWER INC.</v>
          </cell>
          <cell r="F3240">
            <v>2997880</v>
          </cell>
        </row>
        <row r="3241">
          <cell r="C3241">
            <v>3233</v>
          </cell>
          <cell r="D3241">
            <v>1998</v>
          </cell>
          <cell r="E3241" t="str">
            <v>PUBLIC UTILITIES COMMISSION OF THE TOWN OF PALMERSTON</v>
          </cell>
          <cell r="F3241">
            <v>1620536</v>
          </cell>
        </row>
        <row r="3242">
          <cell r="C3242">
            <v>3234</v>
          </cell>
          <cell r="D3242">
            <v>1998</v>
          </cell>
          <cell r="E3242" t="str">
            <v>BRANT COUNTY POWER INC.</v>
          </cell>
          <cell r="F3242">
            <v>6863150</v>
          </cell>
        </row>
        <row r="3243">
          <cell r="C3243">
            <v>3235</v>
          </cell>
          <cell r="D3243">
            <v>1998</v>
          </cell>
          <cell r="E3243" t="str">
            <v>PUBLIC UTILITIES COMMISSION OF THE TOWN OF PICTON</v>
          </cell>
          <cell r="F3243">
            <v>5146066</v>
          </cell>
        </row>
        <row r="3244">
          <cell r="C3244">
            <v>3236</v>
          </cell>
          <cell r="D3244">
            <v>1998</v>
          </cell>
          <cell r="E3244" t="str">
            <v>PUBLIC UTILITIES COMMISSION OF THE TOWN OF SOUTHAMPTON</v>
          </cell>
          <cell r="F3244">
            <v>2833580</v>
          </cell>
        </row>
        <row r="3245">
          <cell r="C3245">
            <v>3237</v>
          </cell>
          <cell r="D3245">
            <v>1998</v>
          </cell>
          <cell r="E3245" t="str">
            <v>ESSEX POWERLINES CORPORATION</v>
          </cell>
          <cell r="F3245">
            <v>8315837</v>
          </cell>
        </row>
        <row r="3246">
          <cell r="C3246">
            <v>3238</v>
          </cell>
          <cell r="D3246">
            <v>1998</v>
          </cell>
          <cell r="E3246" t="str">
            <v>WELLINGTON NORTH POWER INC.</v>
          </cell>
          <cell r="F3246">
            <v>1543228</v>
          </cell>
        </row>
        <row r="3247">
          <cell r="C3247">
            <v>3239</v>
          </cell>
          <cell r="D3247">
            <v>1998</v>
          </cell>
          <cell r="E3247" t="str">
            <v>PUBLIC UTILITIES COMMISSION OF THE VILLAGE OF LANCASTER</v>
          </cell>
          <cell r="F3247">
            <v>558611</v>
          </cell>
        </row>
        <row r="3248">
          <cell r="C3248">
            <v>3240</v>
          </cell>
          <cell r="D3248">
            <v>1998</v>
          </cell>
          <cell r="E3248" t="str">
            <v>PUBLIC UTILITIES COMMISSION OF THE VILLAGE OF PORT STANLEY</v>
          </cell>
          <cell r="F3248">
            <v>2344076</v>
          </cell>
        </row>
        <row r="3249">
          <cell r="C3249">
            <v>3241</v>
          </cell>
          <cell r="D3249">
            <v>1998</v>
          </cell>
          <cell r="E3249" t="str">
            <v>RIDEAU ST. LAWRENCE DISTRIBUTION INC.</v>
          </cell>
          <cell r="F3249">
            <v>776689</v>
          </cell>
        </row>
        <row r="3250">
          <cell r="C3250">
            <v>3242</v>
          </cell>
          <cell r="D3250">
            <v>1998</v>
          </cell>
          <cell r="E3250" t="str">
            <v>PUBLIC UTILITY COMMISSION OF THE VILLAGE OF WEST LORNE</v>
          </cell>
          <cell r="F3250">
            <v>1530755</v>
          </cell>
        </row>
        <row r="3251">
          <cell r="C3251">
            <v>3243</v>
          </cell>
          <cell r="D3251">
            <v>1998</v>
          </cell>
          <cell r="E3251" t="str">
            <v>REMARA-BRECHIN HYDRO</v>
          </cell>
          <cell r="F3251">
            <v>130427</v>
          </cell>
        </row>
        <row r="3252">
          <cell r="C3252">
            <v>3244</v>
          </cell>
          <cell r="D3252">
            <v>1998</v>
          </cell>
          <cell r="E3252" t="str">
            <v>RENFREW HYDRO INC.</v>
          </cell>
          <cell r="F3252">
            <v>15057262</v>
          </cell>
        </row>
        <row r="3253">
          <cell r="C3253">
            <v>3245</v>
          </cell>
          <cell r="D3253">
            <v>1998</v>
          </cell>
          <cell r="E3253" t="str">
            <v>RICHMOND HILL HYDRO INC.</v>
          </cell>
          <cell r="F3253">
            <v>135988911</v>
          </cell>
        </row>
        <row r="3254">
          <cell r="C3254">
            <v>3246</v>
          </cell>
          <cell r="D3254">
            <v>1998</v>
          </cell>
          <cell r="E3254" t="str">
            <v>RIPLEY PUBLIC UTILITIES COMMISSION</v>
          </cell>
          <cell r="F3254">
            <v>405251</v>
          </cell>
        </row>
        <row r="3255">
          <cell r="C3255">
            <v>3247</v>
          </cell>
          <cell r="D3255">
            <v>1998</v>
          </cell>
          <cell r="E3255" t="str">
            <v>SIOUX LOOKOUT HYDRO INC.</v>
          </cell>
          <cell r="F3255">
            <v>5654626</v>
          </cell>
        </row>
        <row r="3256">
          <cell r="C3256">
            <v>3248</v>
          </cell>
          <cell r="D3256">
            <v>1998</v>
          </cell>
          <cell r="E3256" t="str">
            <v>ST. CATHARINES HYDRO UTILITY SERVICES INC.</v>
          </cell>
          <cell r="F3256">
            <v>86265003</v>
          </cell>
        </row>
        <row r="3257">
          <cell r="C3257">
            <v>3249</v>
          </cell>
          <cell r="D3257">
            <v>1998</v>
          </cell>
          <cell r="E3257" t="str">
            <v>ST. THOMAS ENERGY INC.</v>
          </cell>
          <cell r="F3257">
            <v>50186314</v>
          </cell>
        </row>
        <row r="3258">
          <cell r="C3258">
            <v>3250</v>
          </cell>
          <cell r="D3258">
            <v>1998</v>
          </cell>
          <cell r="E3258" t="str">
            <v>FESTIVAL HYDRO INC.</v>
          </cell>
          <cell r="F3258">
            <v>34195080</v>
          </cell>
        </row>
        <row r="3259">
          <cell r="C3259">
            <v>3251</v>
          </cell>
          <cell r="D3259">
            <v>1998</v>
          </cell>
          <cell r="E3259" t="str">
            <v>MIDDLESEX POWER DISTRIBUTION CORPORATION</v>
          </cell>
          <cell r="F3259">
            <v>10035761</v>
          </cell>
        </row>
        <row r="3260">
          <cell r="C3260">
            <v>3252</v>
          </cell>
          <cell r="D3260">
            <v>1998</v>
          </cell>
          <cell r="E3260" t="str">
            <v>GREATER SUDBURY HYDRO INC.</v>
          </cell>
          <cell r="F3260">
            <v>100640975</v>
          </cell>
        </row>
        <row r="3261">
          <cell r="C3261">
            <v>3253</v>
          </cell>
          <cell r="D3261">
            <v>1998</v>
          </cell>
          <cell r="E3261" t="str">
            <v>TAY HYDRO ELECTRIC DISTRIBUTION COMPANY INC.</v>
          </cell>
          <cell r="F3261">
            <v>7192496</v>
          </cell>
        </row>
        <row r="3262">
          <cell r="C3262">
            <v>3254</v>
          </cell>
          <cell r="D3262">
            <v>1998</v>
          </cell>
          <cell r="E3262" t="str">
            <v>TERRACE BAY SUPERIOR WIRES INC.</v>
          </cell>
          <cell r="F3262">
            <v>1894386</v>
          </cell>
        </row>
        <row r="3263">
          <cell r="C3263">
            <v>3255</v>
          </cell>
          <cell r="D3263">
            <v>1998</v>
          </cell>
          <cell r="E3263" t="str">
            <v>ESPANOLA REGIONAL HYDRO DISTRIBUTION CORPORATION</v>
          </cell>
          <cell r="F3263">
            <v>2920708</v>
          </cell>
        </row>
        <row r="3264">
          <cell r="C3264">
            <v>3256</v>
          </cell>
          <cell r="D3264">
            <v>1998</v>
          </cell>
          <cell r="E3264" t="str">
            <v>COLLUS POWER CORPORATION</v>
          </cell>
          <cell r="F3264">
            <v>11413298</v>
          </cell>
        </row>
        <row r="3265">
          <cell r="C3265">
            <v>3257</v>
          </cell>
          <cell r="D3265">
            <v>1998</v>
          </cell>
          <cell r="E3265" t="str">
            <v>THUNDER BAY HYDRO ELECTRICITY DISTRIBUTION INC.</v>
          </cell>
          <cell r="F3265">
            <v>93997985</v>
          </cell>
        </row>
        <row r="3266">
          <cell r="C3266">
            <v>3258</v>
          </cell>
          <cell r="D3266">
            <v>1998</v>
          </cell>
          <cell r="E3266" t="str">
            <v>TILLSONBURG HYDRO INC.</v>
          </cell>
          <cell r="F3266">
            <v>20436410</v>
          </cell>
        </row>
        <row r="3267">
          <cell r="C3267">
            <v>3259</v>
          </cell>
          <cell r="D3267">
            <v>1998</v>
          </cell>
          <cell r="E3267" t="str">
            <v>TOWNSHIP OF MCGARRY HYDRO SYSTEM</v>
          </cell>
          <cell r="F3267">
            <v>401636</v>
          </cell>
        </row>
        <row r="3268">
          <cell r="C3268">
            <v>3260</v>
          </cell>
          <cell r="D3268">
            <v>1998</v>
          </cell>
          <cell r="E3268" t="str">
            <v>RIDEAU ST. LAWRENCE DISTRIBUTION INC.</v>
          </cell>
          <cell r="F3268">
            <v>663271</v>
          </cell>
        </row>
        <row r="3269">
          <cell r="C3269">
            <v>3261</v>
          </cell>
          <cell r="D3269">
            <v>1998</v>
          </cell>
          <cell r="E3269" t="str">
            <v>VILLAGE OF LUCKNOW HYDRO SYSTEM</v>
          </cell>
          <cell r="F3269">
            <v>1066163</v>
          </cell>
        </row>
        <row r="3270">
          <cell r="C3270">
            <v>3262</v>
          </cell>
          <cell r="D3270">
            <v>1998</v>
          </cell>
          <cell r="E3270" t="str">
            <v>WATERLOO NORTH HYDRO INC.</v>
          </cell>
          <cell r="F3270">
            <v>204074406</v>
          </cell>
        </row>
        <row r="3271">
          <cell r="C3271">
            <v>3263</v>
          </cell>
          <cell r="D3271">
            <v>1998</v>
          </cell>
          <cell r="E3271" t="str">
            <v>WELLAND HYDRO-ELECTRIC SYSTEM CORP.</v>
          </cell>
          <cell r="F3271">
            <v>51982022</v>
          </cell>
        </row>
        <row r="3272">
          <cell r="C3272">
            <v>3264</v>
          </cell>
          <cell r="D3272">
            <v>1998</v>
          </cell>
          <cell r="E3272" t="str">
            <v>WEST PERTH POWER INC.</v>
          </cell>
          <cell r="F3272">
            <v>6834020</v>
          </cell>
        </row>
        <row r="3273">
          <cell r="C3273">
            <v>3265</v>
          </cell>
          <cell r="D3273">
            <v>1998</v>
          </cell>
          <cell r="E3273" t="str">
            <v>WHITBY HYDRO ELECTRIC CORPORATION</v>
          </cell>
          <cell r="F3273">
            <v>129393480</v>
          </cell>
        </row>
        <row r="3274">
          <cell r="C3274">
            <v>3266</v>
          </cell>
          <cell r="D3274">
            <v>1998</v>
          </cell>
          <cell r="E3274" t="str">
            <v>WINCHESTER HYDRO COMMISSION</v>
          </cell>
          <cell r="F3274">
            <v>3426789</v>
          </cell>
        </row>
        <row r="3275">
          <cell r="C3275">
            <v>3267</v>
          </cell>
          <cell r="D3275">
            <v>1998</v>
          </cell>
          <cell r="E3275" t="str">
            <v>WOODSTOCK HYDRO SERVICES INC.</v>
          </cell>
          <cell r="F3275">
            <v>33932310</v>
          </cell>
        </row>
        <row r="3276">
          <cell r="C3276">
            <v>3268</v>
          </cell>
          <cell r="F3276">
            <v>7627732214</v>
          </cell>
        </row>
        <row r="3277">
          <cell r="C3277">
            <v>3269</v>
          </cell>
          <cell r="F3277">
            <v>0</v>
          </cell>
        </row>
        <row r="3278">
          <cell r="C3278">
            <v>3270</v>
          </cell>
          <cell r="F3278">
            <v>0</v>
          </cell>
        </row>
        <row r="3279">
          <cell r="C3279">
            <v>3271</v>
          </cell>
          <cell r="F3279">
            <v>56864</v>
          </cell>
        </row>
        <row r="3280">
          <cell r="C3280">
            <v>3272</v>
          </cell>
          <cell r="F3280">
            <v>0</v>
          </cell>
        </row>
        <row r="3281">
          <cell r="C3281">
            <v>3273</v>
          </cell>
          <cell r="F3281">
            <v>0</v>
          </cell>
        </row>
        <row r="3282">
          <cell r="C3282">
            <v>3274</v>
          </cell>
          <cell r="F3282">
            <v>58540</v>
          </cell>
        </row>
        <row r="3283">
          <cell r="C3283">
            <v>3275</v>
          </cell>
          <cell r="F3283">
            <v>0</v>
          </cell>
        </row>
        <row r="3284">
          <cell r="C3284">
            <v>3276</v>
          </cell>
          <cell r="D3284">
            <v>2002</v>
          </cell>
          <cell r="E3284" t="str">
            <v>GREATER SUDBURY HYDRO INC.</v>
          </cell>
          <cell r="F3284">
            <v>4761580</v>
          </cell>
          <cell r="G3284">
            <v>-3073612</v>
          </cell>
          <cell r="H3284">
            <v>1687968</v>
          </cell>
        </row>
        <row r="3285">
          <cell r="C3285">
            <v>3277</v>
          </cell>
          <cell r="D3285">
            <v>2002</v>
          </cell>
          <cell r="E3285" t="str">
            <v>GUELPH HYDRO ELECTRIC SYSTEMS INC.</v>
          </cell>
          <cell r="F3285">
            <v>1348525</v>
          </cell>
          <cell r="G3285">
            <v>-194106</v>
          </cell>
          <cell r="H3285">
            <v>1154419</v>
          </cell>
        </row>
        <row r="3286">
          <cell r="C3286">
            <v>3278</v>
          </cell>
          <cell r="D3286">
            <v>2002</v>
          </cell>
          <cell r="E3286" t="str">
            <v>HORIZON UTILITIES CORPORATION</v>
          </cell>
          <cell r="F3286">
            <v>89309567</v>
          </cell>
          <cell r="G3286">
            <v>-39169213</v>
          </cell>
          <cell r="H3286">
            <v>50140354</v>
          </cell>
        </row>
        <row r="3287">
          <cell r="C3287">
            <v>3279</v>
          </cell>
          <cell r="D3287">
            <v>2002</v>
          </cell>
          <cell r="E3287" t="str">
            <v>HYDRO ONE NETWORKS INC.</v>
          </cell>
          <cell r="F3287">
            <v>2350776</v>
          </cell>
          <cell r="G3287">
            <v>-1002834</v>
          </cell>
          <cell r="H3287">
            <v>1347942</v>
          </cell>
        </row>
        <row r="3288">
          <cell r="C3288">
            <v>3280</v>
          </cell>
          <cell r="D3288">
            <v>2002</v>
          </cell>
          <cell r="E3288" t="str">
            <v>MIDDLESEX POWER DISTRIBUTION CORPORATION</v>
          </cell>
          <cell r="F3288">
            <v>559350</v>
          </cell>
          <cell r="G3288">
            <v>-287022</v>
          </cell>
          <cell r="H3288">
            <v>272328</v>
          </cell>
        </row>
        <row r="3289">
          <cell r="C3289">
            <v>3281</v>
          </cell>
          <cell r="D3289">
            <v>2002</v>
          </cell>
          <cell r="E3289" t="str">
            <v>NIAGARA PENINSULA ENERGY INC.</v>
          </cell>
          <cell r="F3289">
            <v>85972986</v>
          </cell>
          <cell r="G3289">
            <v>-35220377</v>
          </cell>
          <cell r="H3289">
            <v>50752609</v>
          </cell>
        </row>
        <row r="3290">
          <cell r="C3290">
            <v>3282</v>
          </cell>
          <cell r="D3290">
            <v>2002</v>
          </cell>
          <cell r="E3290" t="str">
            <v>NIAGARA PENINSULA ENERGY INC.</v>
          </cell>
          <cell r="F3290">
            <v>32617182</v>
          </cell>
          <cell r="G3290">
            <v>-14448997</v>
          </cell>
          <cell r="H3290">
            <v>18168185</v>
          </cell>
        </row>
        <row r="3291">
          <cell r="C3291">
            <v>3283</v>
          </cell>
          <cell r="D3291">
            <v>2002</v>
          </cell>
          <cell r="E3291" t="str">
            <v>PETERBOROUGH DISTRIBUTION INCORPORATED</v>
          </cell>
          <cell r="F3291">
            <v>422985</v>
          </cell>
          <cell r="G3291">
            <v>-26539</v>
          </cell>
          <cell r="H3291">
            <v>396446</v>
          </cell>
        </row>
        <row r="3292">
          <cell r="C3292">
            <v>3284</v>
          </cell>
          <cell r="D3292">
            <v>2002</v>
          </cell>
          <cell r="E3292" t="str">
            <v>PETERBOROUGH DISTRIBUTION INCORPORATED</v>
          </cell>
          <cell r="F3292">
            <v>1394238</v>
          </cell>
          <cell r="G3292">
            <v>-82777</v>
          </cell>
          <cell r="H3292">
            <v>1311461</v>
          </cell>
        </row>
        <row r="3293">
          <cell r="C3293">
            <v>3285</v>
          </cell>
          <cell r="D3293">
            <v>2002</v>
          </cell>
          <cell r="E3293" t="str">
            <v>POWERSTREAM INC.</v>
          </cell>
          <cell r="F3293">
            <v>38376995</v>
          </cell>
          <cell r="G3293">
            <v>-20189666</v>
          </cell>
          <cell r="H3293">
            <v>18187329</v>
          </cell>
        </row>
        <row r="3294">
          <cell r="C3294">
            <v>3286</v>
          </cell>
          <cell r="D3294">
            <v>2002</v>
          </cell>
          <cell r="E3294" t="str">
            <v>POWERSTREAM INC.</v>
          </cell>
          <cell r="F3294">
            <v>154466180</v>
          </cell>
          <cell r="G3294">
            <v>-58993357</v>
          </cell>
          <cell r="H3294">
            <v>95472823</v>
          </cell>
        </row>
        <row r="3295">
          <cell r="C3295">
            <v>3287</v>
          </cell>
          <cell r="D3295">
            <v>2002</v>
          </cell>
          <cell r="E3295" t="str">
            <v>VERIDIAN CONNECTIONS INC.</v>
          </cell>
          <cell r="F3295">
            <v>10931063</v>
          </cell>
          <cell r="G3295">
            <v>-3920291</v>
          </cell>
          <cell r="H3295">
            <v>7010772</v>
          </cell>
        </row>
        <row r="3296">
          <cell r="C3296">
            <v>3288</v>
          </cell>
          <cell r="D3296">
            <v>2002</v>
          </cell>
          <cell r="E3296" t="str">
            <v>VERIDIAN CONNECTIONS INC.</v>
          </cell>
          <cell r="F3296">
            <v>3908641</v>
          </cell>
          <cell r="G3296">
            <v>-1995548</v>
          </cell>
          <cell r="H3296">
            <v>1913093</v>
          </cell>
        </row>
        <row r="3297">
          <cell r="C3297">
            <v>3289</v>
          </cell>
          <cell r="D3297">
            <v>2002</v>
          </cell>
          <cell r="E3297" t="str">
            <v>ATIKOKAN HYDRO INC.</v>
          </cell>
          <cell r="F3297">
            <v>2485159</v>
          </cell>
          <cell r="G3297">
            <v>-1879594</v>
          </cell>
          <cell r="H3297">
            <v>605565</v>
          </cell>
        </row>
        <row r="3298">
          <cell r="C3298">
            <v>3290</v>
          </cell>
          <cell r="D3298">
            <v>2002</v>
          </cell>
          <cell r="E3298" t="str">
            <v>BLUEWATER POWER DISTRIBUTION CORPORATION</v>
          </cell>
          <cell r="F3298">
            <v>63173630</v>
          </cell>
          <cell r="G3298">
            <v>-26585796</v>
          </cell>
          <cell r="H3298">
            <v>36587834</v>
          </cell>
        </row>
        <row r="3299">
          <cell r="C3299">
            <v>3291</v>
          </cell>
          <cell r="D3299">
            <v>2002</v>
          </cell>
          <cell r="E3299" t="str">
            <v>BRANT COUNTY POWER INC.</v>
          </cell>
          <cell r="F3299">
            <v>10828882</v>
          </cell>
          <cell r="G3299">
            <v>-1668876</v>
          </cell>
          <cell r="H3299">
            <v>9160006</v>
          </cell>
        </row>
        <row r="3300">
          <cell r="C3300">
            <v>3292</v>
          </cell>
          <cell r="D3300">
            <v>2002</v>
          </cell>
          <cell r="E3300" t="str">
            <v>BRANTFORD POWER INC.</v>
          </cell>
          <cell r="F3300">
            <v>44253933</v>
          </cell>
          <cell r="G3300">
            <v>-3939992</v>
          </cell>
          <cell r="H3300">
            <v>40313941</v>
          </cell>
        </row>
        <row r="3301">
          <cell r="C3301">
            <v>3293</v>
          </cell>
          <cell r="D3301">
            <v>2002</v>
          </cell>
          <cell r="E3301" t="str">
            <v>BURLINGTON HYDRO INC.</v>
          </cell>
          <cell r="F3301">
            <v>147765402</v>
          </cell>
          <cell r="G3301">
            <v>-74822445</v>
          </cell>
          <cell r="H3301">
            <v>72942957</v>
          </cell>
        </row>
        <row r="3302">
          <cell r="C3302">
            <v>3294</v>
          </cell>
          <cell r="D3302">
            <v>2002</v>
          </cell>
          <cell r="E3302" t="str">
            <v>CAMBRIDGE AND NORTH DUMFRIES HYDRO INC.</v>
          </cell>
          <cell r="F3302">
            <v>123969963</v>
          </cell>
          <cell r="G3302">
            <v>-49395291</v>
          </cell>
          <cell r="H3302">
            <v>74574672</v>
          </cell>
        </row>
        <row r="3303">
          <cell r="C3303">
            <v>3295</v>
          </cell>
          <cell r="D3303">
            <v>2002</v>
          </cell>
          <cell r="E3303" t="str">
            <v>CANADIAN NIAGARA POWER INC.</v>
          </cell>
          <cell r="F3303">
            <v>36231649</v>
          </cell>
          <cell r="G3303">
            <v>-10032370</v>
          </cell>
          <cell r="H3303">
            <v>26199279</v>
          </cell>
        </row>
        <row r="3304">
          <cell r="C3304">
            <v>3296</v>
          </cell>
          <cell r="D3304">
            <v>2002</v>
          </cell>
          <cell r="E3304" t="str">
            <v>CENTRE WELLINGTON HYDRO LTD.</v>
          </cell>
          <cell r="F3304">
            <v>11965330</v>
          </cell>
          <cell r="G3304">
            <v>-5082552</v>
          </cell>
          <cell r="H3304">
            <v>6882778</v>
          </cell>
        </row>
        <row r="3305">
          <cell r="C3305">
            <v>3297</v>
          </cell>
          <cell r="D3305">
            <v>2002</v>
          </cell>
          <cell r="E3305" t="str">
            <v>CHAPLEAU PUBLIC UTILITIES CORPORATION</v>
          </cell>
          <cell r="F3305">
            <v>2072791</v>
          </cell>
          <cell r="G3305">
            <v>-1115274</v>
          </cell>
          <cell r="H3305">
            <v>957517</v>
          </cell>
        </row>
        <row r="3306">
          <cell r="C3306">
            <v>3298</v>
          </cell>
          <cell r="D3306">
            <v>2002</v>
          </cell>
          <cell r="E3306" t="str">
            <v>CHATHAM-KENT HYDRO INC.</v>
          </cell>
          <cell r="F3306">
            <v>43721707</v>
          </cell>
          <cell r="G3306">
            <v>-6283218</v>
          </cell>
          <cell r="H3306">
            <v>37438489</v>
          </cell>
        </row>
        <row r="3307">
          <cell r="C3307">
            <v>3299</v>
          </cell>
          <cell r="D3307">
            <v>2002</v>
          </cell>
          <cell r="E3307" t="str">
            <v>CLINTON POWER CORPORATION</v>
          </cell>
          <cell r="F3307">
            <v>1076349</v>
          </cell>
          <cell r="G3307">
            <v>-97704</v>
          </cell>
          <cell r="H3307">
            <v>978645</v>
          </cell>
        </row>
        <row r="3308">
          <cell r="C3308">
            <v>3300</v>
          </cell>
          <cell r="D3308">
            <v>2002</v>
          </cell>
          <cell r="E3308" t="str">
            <v>COLLUS POWER CORPORATION</v>
          </cell>
          <cell r="F3308">
            <v>17000909</v>
          </cell>
          <cell r="G3308">
            <v>-7935405</v>
          </cell>
          <cell r="H3308">
            <v>9065504</v>
          </cell>
        </row>
        <row r="3309">
          <cell r="C3309">
            <v>3301</v>
          </cell>
          <cell r="D3309">
            <v>2002</v>
          </cell>
          <cell r="E3309" t="str">
            <v>COOPERATIVE HYDRO EMBRUN INC.</v>
          </cell>
          <cell r="F3309">
            <v>2094483</v>
          </cell>
          <cell r="G3309">
            <v>-174667</v>
          </cell>
          <cell r="H3309">
            <v>1919816</v>
          </cell>
        </row>
        <row r="3310">
          <cell r="C3310">
            <v>3302</v>
          </cell>
          <cell r="D3310">
            <v>2002</v>
          </cell>
          <cell r="E3310" t="str">
            <v>E.L.K. ENERGY INC.</v>
          </cell>
          <cell r="F3310">
            <v>16479555</v>
          </cell>
          <cell r="G3310">
            <v>-9163777</v>
          </cell>
          <cell r="H3310">
            <v>7315778</v>
          </cell>
        </row>
        <row r="3311">
          <cell r="C3311">
            <v>3303</v>
          </cell>
          <cell r="D3311">
            <v>2002</v>
          </cell>
          <cell r="E3311" t="str">
            <v>ENERSOURCE HYDRO MISSISSAUGA INC.</v>
          </cell>
          <cell r="F3311">
            <v>640015612</v>
          </cell>
          <cell r="G3311">
            <v>-242462446</v>
          </cell>
          <cell r="H3311">
            <v>397553166</v>
          </cell>
        </row>
        <row r="3312">
          <cell r="C3312">
            <v>3304</v>
          </cell>
          <cell r="D3312">
            <v>2002</v>
          </cell>
          <cell r="E3312" t="str">
            <v>ENWIN UTILITIES LTD.</v>
          </cell>
          <cell r="F3312">
            <v>163771946</v>
          </cell>
          <cell r="G3312">
            <v>-22089553</v>
          </cell>
          <cell r="H3312">
            <v>141682393</v>
          </cell>
        </row>
        <row r="3313">
          <cell r="C3313">
            <v>3305</v>
          </cell>
          <cell r="D3313">
            <v>2002</v>
          </cell>
          <cell r="E3313" t="str">
            <v>ERIE THAMES POWERLINES CORPORATION</v>
          </cell>
          <cell r="F3313">
            <v>14376189</v>
          </cell>
          <cell r="G3313">
            <v>0</v>
          </cell>
          <cell r="H3313">
            <v>14376189</v>
          </cell>
        </row>
        <row r="3314">
          <cell r="C3314">
            <v>3306</v>
          </cell>
          <cell r="D3314">
            <v>2002</v>
          </cell>
          <cell r="E3314" t="str">
            <v>ESPANOLA REGIONAL HYDRO DISTRIBUTION CORPORATION</v>
          </cell>
          <cell r="F3314">
            <v>4414678</v>
          </cell>
          <cell r="G3314">
            <v>-3119992</v>
          </cell>
          <cell r="H3314">
            <v>1294686</v>
          </cell>
        </row>
        <row r="3315">
          <cell r="C3315">
            <v>3307</v>
          </cell>
          <cell r="D3315">
            <v>2002</v>
          </cell>
          <cell r="E3315" t="str">
            <v>ESSEX POWERLINES CORPORATION</v>
          </cell>
          <cell r="F3315">
            <v>28522130</v>
          </cell>
          <cell r="G3315">
            <v>-5712364</v>
          </cell>
          <cell r="H3315">
            <v>22809766</v>
          </cell>
        </row>
        <row r="3316">
          <cell r="C3316">
            <v>3308</v>
          </cell>
          <cell r="D3316">
            <v>2002</v>
          </cell>
          <cell r="E3316" t="str">
            <v>FESTIVAL HYDRO INC.</v>
          </cell>
          <cell r="F3316">
            <v>50728181</v>
          </cell>
          <cell r="G3316">
            <v>-25965813</v>
          </cell>
          <cell r="H3316">
            <v>24762368</v>
          </cell>
        </row>
        <row r="3317">
          <cell r="C3317">
            <v>3309</v>
          </cell>
          <cell r="D3317">
            <v>2002</v>
          </cell>
          <cell r="E3317" t="str">
            <v>FORT ALBANY POWER CORPORATION</v>
          </cell>
          <cell r="F3317">
            <v>11217</v>
          </cell>
          <cell r="G3317">
            <v>-13138</v>
          </cell>
          <cell r="H3317">
            <v>-1921</v>
          </cell>
        </row>
        <row r="3318">
          <cell r="C3318">
            <v>3310</v>
          </cell>
          <cell r="D3318">
            <v>2002</v>
          </cell>
          <cell r="E3318" t="str">
            <v>FORT FRANCES POWER CORPORATION</v>
          </cell>
          <cell r="F3318">
            <v>8167984</v>
          </cell>
          <cell r="G3318">
            <v>-5018438</v>
          </cell>
          <cell r="H3318">
            <v>3149546</v>
          </cell>
        </row>
        <row r="3319">
          <cell r="C3319">
            <v>3311</v>
          </cell>
          <cell r="D3319">
            <v>2002</v>
          </cell>
          <cell r="E3319" t="str">
            <v>GRAND VALLEY ENERGY INC.</v>
          </cell>
          <cell r="F3319">
            <v>948204</v>
          </cell>
          <cell r="G3319">
            <v>-590856</v>
          </cell>
          <cell r="H3319">
            <v>357348</v>
          </cell>
        </row>
        <row r="3320">
          <cell r="C3320">
            <v>3312</v>
          </cell>
          <cell r="D3320">
            <v>2002</v>
          </cell>
          <cell r="E3320" t="str">
            <v>ALGOMA POWER INC.</v>
          </cell>
          <cell r="F3320">
            <v>59275981</v>
          </cell>
          <cell r="G3320">
            <v>-32471812</v>
          </cell>
          <cell r="H3320">
            <v>26804169</v>
          </cell>
        </row>
        <row r="3321">
          <cell r="C3321">
            <v>3313</v>
          </cell>
          <cell r="D3321">
            <v>2002</v>
          </cell>
          <cell r="E3321" t="str">
            <v>GREATER SUDBURY HYDRO INC.</v>
          </cell>
          <cell r="F3321">
            <v>122289881</v>
          </cell>
          <cell r="G3321">
            <v>-63888790</v>
          </cell>
          <cell r="H3321">
            <v>58401091</v>
          </cell>
        </row>
        <row r="3322">
          <cell r="C3322">
            <v>3314</v>
          </cell>
          <cell r="D3322">
            <v>2002</v>
          </cell>
          <cell r="E3322" t="str">
            <v>GRIMSBY POWER INCORPORATED</v>
          </cell>
          <cell r="F3322">
            <v>17165784</v>
          </cell>
          <cell r="G3322">
            <v>-7253938</v>
          </cell>
          <cell r="H3322">
            <v>9911846</v>
          </cell>
        </row>
        <row r="3323">
          <cell r="C3323">
            <v>3315</v>
          </cell>
          <cell r="D3323">
            <v>2002</v>
          </cell>
          <cell r="E3323" t="str">
            <v>GUELPH HYDRO ELECTRIC SYSTEMS INC.</v>
          </cell>
          <cell r="F3323">
            <v>86750623</v>
          </cell>
          <cell r="G3323">
            <v>-10685834</v>
          </cell>
          <cell r="H3323">
            <v>76064789</v>
          </cell>
        </row>
        <row r="3324">
          <cell r="C3324">
            <v>3316</v>
          </cell>
          <cell r="D3324">
            <v>2002</v>
          </cell>
          <cell r="E3324" t="str">
            <v>HALDIMAND COUNTY HYDRO INC.</v>
          </cell>
          <cell r="F3324">
            <v>32327719</v>
          </cell>
          <cell r="G3324">
            <v>-4317119</v>
          </cell>
          <cell r="H3324">
            <v>28010600</v>
          </cell>
        </row>
        <row r="3325">
          <cell r="C3325">
            <v>3317</v>
          </cell>
          <cell r="D3325">
            <v>2002</v>
          </cell>
          <cell r="E3325" t="str">
            <v>HALTON HILLS HYDRO INC.</v>
          </cell>
          <cell r="F3325">
            <v>25562663</v>
          </cell>
          <cell r="G3325">
            <v>-3489690</v>
          </cell>
          <cell r="H3325">
            <v>22072973</v>
          </cell>
        </row>
        <row r="3326">
          <cell r="C3326">
            <v>3318</v>
          </cell>
          <cell r="D3326">
            <v>2002</v>
          </cell>
          <cell r="E3326" t="str">
            <v>HORIZON UTILITIES CORPORATION</v>
          </cell>
          <cell r="F3326">
            <v>340015378</v>
          </cell>
          <cell r="G3326">
            <v>-161095016</v>
          </cell>
          <cell r="H3326">
            <v>178920362</v>
          </cell>
        </row>
        <row r="3327">
          <cell r="C3327">
            <v>3319</v>
          </cell>
          <cell r="D3327">
            <v>2002</v>
          </cell>
          <cell r="E3327" t="str">
            <v>HEARST POWER DISTRIBUTION COMPANY LIMITED</v>
          </cell>
          <cell r="F3327">
            <v>3011505</v>
          </cell>
          <cell r="G3327">
            <v>-2352294</v>
          </cell>
          <cell r="H3327">
            <v>659211</v>
          </cell>
        </row>
        <row r="3328">
          <cell r="C3328">
            <v>3320</v>
          </cell>
          <cell r="D3328">
            <v>2002</v>
          </cell>
          <cell r="E3328" t="str">
            <v>HYDRO 2000 INC.</v>
          </cell>
          <cell r="F3328">
            <v>444047</v>
          </cell>
          <cell r="G3328">
            <v>-74144</v>
          </cell>
          <cell r="H3328">
            <v>369903</v>
          </cell>
        </row>
        <row r="3329">
          <cell r="C3329">
            <v>3321</v>
          </cell>
          <cell r="D3329">
            <v>2002</v>
          </cell>
          <cell r="E3329" t="str">
            <v>HYDRO HAWKESBURY INC.</v>
          </cell>
          <cell r="F3329">
            <v>2410944</v>
          </cell>
          <cell r="G3329">
            <v>-375558</v>
          </cell>
          <cell r="H3329">
            <v>2035386</v>
          </cell>
        </row>
        <row r="3330">
          <cell r="C3330">
            <v>3322</v>
          </cell>
          <cell r="D3330">
            <v>2002</v>
          </cell>
          <cell r="E3330" t="str">
            <v>HYDRO ONE BRAMPTON NETWORKS INC.</v>
          </cell>
          <cell r="F3330">
            <v>355429459</v>
          </cell>
          <cell r="G3330">
            <v>-130368468</v>
          </cell>
          <cell r="H3330">
            <v>225060991</v>
          </cell>
        </row>
        <row r="3331">
          <cell r="C3331">
            <v>3323</v>
          </cell>
          <cell r="D3331">
            <v>2002</v>
          </cell>
          <cell r="E3331" t="str">
            <v>HYDRO ONE NETWORKS INC.</v>
          </cell>
          <cell r="F3331">
            <v>4297709000</v>
          </cell>
          <cell r="G3331">
            <v>-1787747000</v>
          </cell>
          <cell r="H3331">
            <v>2509962000</v>
          </cell>
        </row>
        <row r="3332">
          <cell r="C3332">
            <v>3324</v>
          </cell>
          <cell r="D3332">
            <v>2002</v>
          </cell>
          <cell r="E3332" t="str">
            <v>HYDRO ONE REMOTE COMMUNITIES</v>
          </cell>
          <cell r="F3332">
            <v>13751700</v>
          </cell>
          <cell r="G3332">
            <v>-11291100</v>
          </cell>
          <cell r="H3332">
            <v>2460600</v>
          </cell>
        </row>
        <row r="3333">
          <cell r="C3333">
            <v>3325</v>
          </cell>
          <cell r="D3333">
            <v>2002</v>
          </cell>
          <cell r="E3333" t="str">
            <v>HYDRO OTTAWA LIMITED</v>
          </cell>
          <cell r="F3333">
            <v>636101433</v>
          </cell>
          <cell r="G3333">
            <v>-329164539</v>
          </cell>
          <cell r="H3333">
            <v>306936894</v>
          </cell>
        </row>
        <row r="3334">
          <cell r="C3334">
            <v>3326</v>
          </cell>
          <cell r="D3334">
            <v>2002</v>
          </cell>
          <cell r="E3334" t="str">
            <v>INNISFIL HYDRO DISTRIBUTION SYSTEMS LIMITED</v>
          </cell>
          <cell r="F3334">
            <v>33989347</v>
          </cell>
          <cell r="G3334">
            <v>-15991307</v>
          </cell>
          <cell r="H3334">
            <v>17998040</v>
          </cell>
        </row>
        <row r="3335">
          <cell r="C3335">
            <v>3327</v>
          </cell>
          <cell r="D3335">
            <v>2002</v>
          </cell>
          <cell r="E3335" t="str">
            <v>KASHECHEWAN POWER CORPORATION</v>
          </cell>
          <cell r="F3335">
            <v>34330</v>
          </cell>
          <cell r="G3335">
            <v>-80615</v>
          </cell>
          <cell r="H3335">
            <v>-46285</v>
          </cell>
        </row>
        <row r="3336">
          <cell r="C3336">
            <v>3328</v>
          </cell>
          <cell r="D3336">
            <v>2002</v>
          </cell>
          <cell r="E3336" t="str">
            <v>KENORA HYDRO ELECTRIC CORPORATION LTD.</v>
          </cell>
          <cell r="F3336">
            <v>9115266</v>
          </cell>
          <cell r="G3336">
            <v>-4961952</v>
          </cell>
          <cell r="H3336">
            <v>4153314</v>
          </cell>
        </row>
        <row r="3337">
          <cell r="C3337">
            <v>3329</v>
          </cell>
          <cell r="D3337">
            <v>2002</v>
          </cell>
          <cell r="E3337" t="str">
            <v>KINGSTON HYDRO CORPORATION</v>
          </cell>
          <cell r="F3337">
            <v>22745933</v>
          </cell>
          <cell r="G3337">
            <v>-3899891</v>
          </cell>
          <cell r="H3337">
            <v>18846042</v>
          </cell>
        </row>
        <row r="3338">
          <cell r="C3338">
            <v>3330</v>
          </cell>
          <cell r="D3338">
            <v>2002</v>
          </cell>
          <cell r="E3338" t="str">
            <v>KITCHENER-WILMOT HYDRO INC.</v>
          </cell>
          <cell r="F3338">
            <v>206008523</v>
          </cell>
          <cell r="G3338">
            <v>-85286079</v>
          </cell>
          <cell r="H3338">
            <v>120722444</v>
          </cell>
        </row>
        <row r="3339">
          <cell r="C3339">
            <v>3331</v>
          </cell>
          <cell r="D3339">
            <v>2002</v>
          </cell>
          <cell r="E3339" t="str">
            <v>LAKEFRONT UTILITIES INC.</v>
          </cell>
          <cell r="F3339">
            <v>17131403</v>
          </cell>
          <cell r="G3339">
            <v>-7196007</v>
          </cell>
          <cell r="H3339">
            <v>9935396</v>
          </cell>
        </row>
        <row r="3340">
          <cell r="C3340">
            <v>3332</v>
          </cell>
          <cell r="D3340">
            <v>2002</v>
          </cell>
          <cell r="E3340" t="str">
            <v>LAKELAND POWER DISTRIBUTION LTD.</v>
          </cell>
          <cell r="F3340">
            <v>14302886</v>
          </cell>
          <cell r="G3340">
            <v>-1979987</v>
          </cell>
          <cell r="H3340">
            <v>12322899</v>
          </cell>
        </row>
        <row r="3341">
          <cell r="C3341">
            <v>3333</v>
          </cell>
          <cell r="D3341">
            <v>2002</v>
          </cell>
          <cell r="E3341" t="str">
            <v>LONDON HYDRO INC.</v>
          </cell>
          <cell r="F3341">
            <v>264890920</v>
          </cell>
          <cell r="G3341">
            <v>-112478538</v>
          </cell>
          <cell r="H3341">
            <v>152412382</v>
          </cell>
        </row>
        <row r="3342">
          <cell r="C3342">
            <v>3334</v>
          </cell>
          <cell r="D3342">
            <v>2002</v>
          </cell>
          <cell r="E3342" t="str">
            <v>MIDDLESEX POWER DISTRIBUTION CORPORATION</v>
          </cell>
          <cell r="F3342">
            <v>14049110</v>
          </cell>
          <cell r="G3342">
            <v>-6292184</v>
          </cell>
          <cell r="H3342">
            <v>7756926</v>
          </cell>
        </row>
        <row r="3343">
          <cell r="C3343">
            <v>3335</v>
          </cell>
          <cell r="D3343">
            <v>2002</v>
          </cell>
          <cell r="E3343" t="str">
            <v>MIDLAND POWER UTILITY CORPORATION</v>
          </cell>
          <cell r="F3343">
            <v>11267671</v>
          </cell>
          <cell r="G3343">
            <v>-7229901</v>
          </cell>
          <cell r="H3343">
            <v>4037770</v>
          </cell>
        </row>
        <row r="3344">
          <cell r="C3344">
            <v>3336</v>
          </cell>
          <cell r="D3344">
            <v>2002</v>
          </cell>
          <cell r="E3344" t="str">
            <v>MILTON HYDRO DISTRIBUTION INC.</v>
          </cell>
          <cell r="F3344">
            <v>55281734</v>
          </cell>
          <cell r="G3344">
            <v>-27271228</v>
          </cell>
          <cell r="H3344">
            <v>28010506</v>
          </cell>
        </row>
        <row r="3345">
          <cell r="C3345">
            <v>3337</v>
          </cell>
          <cell r="D3345">
            <v>2002</v>
          </cell>
          <cell r="E3345" t="str">
            <v>NEWMARKET HYDRO LTD.</v>
          </cell>
          <cell r="F3345">
            <v>67000142</v>
          </cell>
          <cell r="G3345">
            <v>-27780812</v>
          </cell>
          <cell r="H3345">
            <v>39219330</v>
          </cell>
        </row>
        <row r="3346">
          <cell r="C3346">
            <v>3338</v>
          </cell>
          <cell r="D3346">
            <v>2002</v>
          </cell>
          <cell r="E3346" t="str">
            <v>NIAGARA-ON-THE-LAKE HYDRO INC.</v>
          </cell>
          <cell r="F3346">
            <v>24528375</v>
          </cell>
          <cell r="G3346">
            <v>-10815354</v>
          </cell>
          <cell r="H3346">
            <v>13713021</v>
          </cell>
        </row>
        <row r="3347">
          <cell r="C3347">
            <v>3339</v>
          </cell>
          <cell r="D3347">
            <v>2002</v>
          </cell>
          <cell r="E3347" t="str">
            <v>NORFOLK POWER DISTRIBUTION INC.</v>
          </cell>
          <cell r="F3347">
            <v>48986991</v>
          </cell>
          <cell r="G3347">
            <v>-20840123</v>
          </cell>
          <cell r="H3347">
            <v>28146868</v>
          </cell>
        </row>
        <row r="3348">
          <cell r="C3348">
            <v>3340</v>
          </cell>
          <cell r="D3348">
            <v>2002</v>
          </cell>
          <cell r="E3348" t="str">
            <v>NORTH BAY HYDRO DISTRIBUTION LIMITED</v>
          </cell>
          <cell r="F3348">
            <v>60315187</v>
          </cell>
          <cell r="G3348">
            <v>-26463420</v>
          </cell>
          <cell r="H3348">
            <v>33851767</v>
          </cell>
        </row>
        <row r="3349">
          <cell r="C3349">
            <v>3341</v>
          </cell>
          <cell r="D3349">
            <v>2002</v>
          </cell>
          <cell r="E3349" t="str">
            <v>NORTHERN ONTARIO WIRES INC.</v>
          </cell>
          <cell r="F3349">
            <v>4863680</v>
          </cell>
          <cell r="G3349">
            <v>-844045</v>
          </cell>
          <cell r="H3349">
            <v>4019635</v>
          </cell>
        </row>
        <row r="3350">
          <cell r="C3350">
            <v>3342</v>
          </cell>
          <cell r="D3350">
            <v>2002</v>
          </cell>
          <cell r="E3350" t="str">
            <v>OAKVILLE HYDRO ELECTRICITY DISTRIBUTION INC.</v>
          </cell>
          <cell r="F3350">
            <v>133191909</v>
          </cell>
          <cell r="G3350">
            <v>-28264787</v>
          </cell>
          <cell r="H3350">
            <v>104927122</v>
          </cell>
        </row>
        <row r="3351">
          <cell r="C3351">
            <v>3343</v>
          </cell>
          <cell r="D3351">
            <v>2002</v>
          </cell>
          <cell r="E3351" t="str">
            <v>ORANGEVILLE HYDRO LIMITED</v>
          </cell>
          <cell r="F3351">
            <v>22191303</v>
          </cell>
          <cell r="G3351">
            <v>-9836338</v>
          </cell>
          <cell r="H3351">
            <v>12354965</v>
          </cell>
        </row>
        <row r="3352">
          <cell r="C3352">
            <v>3344</v>
          </cell>
          <cell r="D3352">
            <v>2002</v>
          </cell>
          <cell r="E3352" t="str">
            <v>ORILLIA POWER DISTRIBUTION CORPORATION</v>
          </cell>
          <cell r="F3352">
            <v>27664995</v>
          </cell>
          <cell r="G3352">
            <v>-15907291</v>
          </cell>
          <cell r="H3352">
            <v>11757704</v>
          </cell>
        </row>
        <row r="3353">
          <cell r="C3353">
            <v>3345</v>
          </cell>
          <cell r="D3353">
            <v>2002</v>
          </cell>
          <cell r="E3353" t="str">
            <v>OSHAWA PUC NETWORKS INC.</v>
          </cell>
          <cell r="F3353">
            <v>89152016</v>
          </cell>
          <cell r="G3353">
            <v>-54164794</v>
          </cell>
          <cell r="H3353">
            <v>34987222</v>
          </cell>
        </row>
        <row r="3354">
          <cell r="C3354">
            <v>3346</v>
          </cell>
          <cell r="D3354">
            <v>2002</v>
          </cell>
          <cell r="E3354" t="str">
            <v>OTTAWA RIVER POWER CORPORATION</v>
          </cell>
          <cell r="F3354">
            <v>17616952</v>
          </cell>
          <cell r="G3354">
            <v>-10270309</v>
          </cell>
          <cell r="H3354">
            <v>7346643</v>
          </cell>
        </row>
        <row r="3355">
          <cell r="C3355">
            <v>3347</v>
          </cell>
          <cell r="D3355">
            <v>2002</v>
          </cell>
          <cell r="E3355" t="str">
            <v>PARRY SOUND POWER CORPORATION</v>
          </cell>
          <cell r="F3355">
            <v>9575812</v>
          </cell>
          <cell r="G3355">
            <v>-4678792</v>
          </cell>
          <cell r="H3355">
            <v>4897020</v>
          </cell>
        </row>
        <row r="3356">
          <cell r="C3356">
            <v>3348</v>
          </cell>
          <cell r="D3356">
            <v>2002</v>
          </cell>
          <cell r="E3356" t="str">
            <v>PETERBOROUGH DISTRIBUTION INCORPORATED</v>
          </cell>
          <cell r="F3356">
            <v>45038046</v>
          </cell>
          <cell r="G3356">
            <v>-6780526</v>
          </cell>
          <cell r="H3356">
            <v>38257520</v>
          </cell>
        </row>
        <row r="3357">
          <cell r="C3357">
            <v>3349</v>
          </cell>
          <cell r="D3357">
            <v>2002</v>
          </cell>
          <cell r="E3357" t="str">
            <v>CANADIAN NIAGARA POWER INC.</v>
          </cell>
          <cell r="F3357">
            <v>701223</v>
          </cell>
          <cell r="G3357">
            <v>-8268</v>
          </cell>
          <cell r="H3357">
            <v>692955</v>
          </cell>
        </row>
        <row r="3358">
          <cell r="C3358">
            <v>3350</v>
          </cell>
          <cell r="D3358">
            <v>2002</v>
          </cell>
          <cell r="E3358" t="str">
            <v>POWERSTREAM INC.</v>
          </cell>
          <cell r="F3358">
            <v>675010573</v>
          </cell>
          <cell r="G3358">
            <v>-278330785</v>
          </cell>
          <cell r="H3358">
            <v>396679788</v>
          </cell>
        </row>
        <row r="3359">
          <cell r="C3359">
            <v>3351</v>
          </cell>
          <cell r="D3359">
            <v>2002</v>
          </cell>
          <cell r="E3359" t="str">
            <v>PUC DISTRIBUTION INC.</v>
          </cell>
          <cell r="F3359">
            <v>65982449</v>
          </cell>
          <cell r="G3359">
            <v>-33520939</v>
          </cell>
          <cell r="H3359">
            <v>32461510</v>
          </cell>
        </row>
        <row r="3360">
          <cell r="C3360">
            <v>3352</v>
          </cell>
          <cell r="D3360">
            <v>2002</v>
          </cell>
          <cell r="E3360" t="str">
            <v>RENFREW HYDRO INC.</v>
          </cell>
          <cell r="F3360">
            <v>8545874</v>
          </cell>
          <cell r="G3360">
            <v>-5338463</v>
          </cell>
          <cell r="H3360">
            <v>3207411</v>
          </cell>
        </row>
        <row r="3361">
          <cell r="C3361">
            <v>3353</v>
          </cell>
          <cell r="D3361">
            <v>2002</v>
          </cell>
          <cell r="E3361" t="str">
            <v>RIDEAU ST. LAWRENCE DISTRIBUTION INC.</v>
          </cell>
          <cell r="F3361">
            <v>3524577</v>
          </cell>
          <cell r="G3361">
            <v>-302091</v>
          </cell>
          <cell r="H3361">
            <v>3222486</v>
          </cell>
        </row>
        <row r="3362">
          <cell r="C3362">
            <v>3354</v>
          </cell>
          <cell r="D3362">
            <v>2002</v>
          </cell>
          <cell r="E3362" t="str">
            <v>SIOUX LOOKOUT HYDRO INC.</v>
          </cell>
          <cell r="F3362">
            <v>5135460</v>
          </cell>
          <cell r="G3362">
            <v>-522937</v>
          </cell>
          <cell r="H3362">
            <v>4612523</v>
          </cell>
        </row>
        <row r="3363">
          <cell r="C3363">
            <v>3355</v>
          </cell>
          <cell r="D3363">
            <v>2002</v>
          </cell>
          <cell r="E3363" t="str">
            <v>ST. THOMAS ENERGY INC.</v>
          </cell>
          <cell r="F3363">
            <v>29425333</v>
          </cell>
          <cell r="G3363">
            <v>-11021801</v>
          </cell>
          <cell r="H3363">
            <v>18403532</v>
          </cell>
        </row>
        <row r="3364">
          <cell r="C3364">
            <v>3356</v>
          </cell>
          <cell r="D3364">
            <v>2002</v>
          </cell>
          <cell r="E3364" t="str">
            <v>TAY HYDRO ELECTRIC DISTRIBUTION COMPANY INC.</v>
          </cell>
          <cell r="F3364">
            <v>5939162</v>
          </cell>
          <cell r="G3364">
            <v>-3408262</v>
          </cell>
          <cell r="H3364">
            <v>2530900</v>
          </cell>
        </row>
        <row r="3365">
          <cell r="C3365">
            <v>3357</v>
          </cell>
          <cell r="D3365">
            <v>2002</v>
          </cell>
          <cell r="E3365" t="str">
            <v>THUNDER BAY HYDRO ELECTRICITY DISTRIBUTION INC.</v>
          </cell>
          <cell r="F3365">
            <v>105413430</v>
          </cell>
          <cell r="G3365">
            <v>-55417366</v>
          </cell>
          <cell r="H3365">
            <v>49996064</v>
          </cell>
        </row>
        <row r="3366">
          <cell r="C3366">
            <v>3358</v>
          </cell>
          <cell r="D3366">
            <v>2002</v>
          </cell>
          <cell r="E3366" t="str">
            <v>TILLSONBURG HYDRO INC.</v>
          </cell>
          <cell r="F3366">
            <v>6360425</v>
          </cell>
          <cell r="G3366">
            <v>-857874</v>
          </cell>
          <cell r="H3366">
            <v>5502551</v>
          </cell>
        </row>
        <row r="3367">
          <cell r="C3367">
            <v>3359</v>
          </cell>
          <cell r="D3367">
            <v>2002</v>
          </cell>
          <cell r="E3367" t="str">
            <v>TORONTO HYDRO-ELECTRIC SYSTEM LIMITED</v>
          </cell>
          <cell r="F3367">
            <v>2739008200</v>
          </cell>
          <cell r="G3367">
            <v>-1264225545</v>
          </cell>
          <cell r="H3367">
            <v>1474782655</v>
          </cell>
        </row>
        <row r="3368">
          <cell r="C3368">
            <v>3360</v>
          </cell>
          <cell r="D3368">
            <v>2002</v>
          </cell>
          <cell r="E3368" t="str">
            <v>VERIDIAN CONNECTIONS INC.</v>
          </cell>
          <cell r="F3368">
            <v>199250282</v>
          </cell>
          <cell r="G3368">
            <v>-84849796</v>
          </cell>
          <cell r="H3368">
            <v>114400486</v>
          </cell>
        </row>
        <row r="3369">
          <cell r="C3369">
            <v>3361</v>
          </cell>
          <cell r="D3369">
            <v>2002</v>
          </cell>
          <cell r="E3369" t="str">
            <v>WASAGA DISTRIBUTION INC.</v>
          </cell>
          <cell r="F3369">
            <v>14914841</v>
          </cell>
          <cell r="G3369">
            <v>-6406422</v>
          </cell>
          <cell r="H3369">
            <v>8508419</v>
          </cell>
        </row>
        <row r="3370">
          <cell r="C3370">
            <v>3362</v>
          </cell>
          <cell r="D3370">
            <v>2002</v>
          </cell>
          <cell r="E3370" t="str">
            <v>WATERLOO NORTH HYDRO INC.</v>
          </cell>
          <cell r="F3370">
            <v>133541653</v>
          </cell>
          <cell r="G3370">
            <v>-53876746</v>
          </cell>
          <cell r="H3370">
            <v>79664907</v>
          </cell>
        </row>
        <row r="3371">
          <cell r="C3371">
            <v>3363</v>
          </cell>
          <cell r="D3371">
            <v>2002</v>
          </cell>
          <cell r="E3371" t="str">
            <v>WELLAND HYDRO-ELECTRIC SYSTEM CORP.</v>
          </cell>
          <cell r="F3371">
            <v>34087730</v>
          </cell>
          <cell r="G3371">
            <v>-16877605</v>
          </cell>
          <cell r="H3371">
            <v>17210125</v>
          </cell>
        </row>
        <row r="3372">
          <cell r="C3372">
            <v>3364</v>
          </cell>
          <cell r="D3372">
            <v>2002</v>
          </cell>
          <cell r="E3372" t="str">
            <v>WELLINGTON NORTH POWER INC.</v>
          </cell>
          <cell r="F3372">
            <v>5238008</v>
          </cell>
          <cell r="G3372">
            <v>-3458762</v>
          </cell>
          <cell r="H3372">
            <v>1779246</v>
          </cell>
        </row>
        <row r="3373">
          <cell r="C3373">
            <v>3365</v>
          </cell>
          <cell r="D3373">
            <v>2002</v>
          </cell>
          <cell r="E3373" t="str">
            <v>WEST COAST HURON ENERGY INC.</v>
          </cell>
          <cell r="F3373">
            <v>3886764</v>
          </cell>
          <cell r="G3373">
            <v>-419303</v>
          </cell>
          <cell r="H3373">
            <v>3467461</v>
          </cell>
        </row>
        <row r="3374">
          <cell r="C3374">
            <v>3366</v>
          </cell>
          <cell r="D3374">
            <v>2002</v>
          </cell>
          <cell r="E3374" t="str">
            <v>WEST PERTH POWER INC.</v>
          </cell>
          <cell r="F3374">
            <v>3769514</v>
          </cell>
          <cell r="G3374">
            <v>-1762466</v>
          </cell>
          <cell r="H3374">
            <v>2007048</v>
          </cell>
        </row>
        <row r="3375">
          <cell r="C3375">
            <v>3367</v>
          </cell>
          <cell r="D3375">
            <v>2002</v>
          </cell>
          <cell r="E3375" t="str">
            <v>WESTARIO POWER INC.</v>
          </cell>
          <cell r="F3375">
            <v>20904655</v>
          </cell>
          <cell r="G3375">
            <v>-2236024</v>
          </cell>
          <cell r="H3375">
            <v>18668631</v>
          </cell>
        </row>
        <row r="3376">
          <cell r="C3376">
            <v>3368</v>
          </cell>
          <cell r="D3376">
            <v>2002</v>
          </cell>
          <cell r="E3376" t="str">
            <v>WHITBY HYDRO ELECTRIC CORPORATION</v>
          </cell>
          <cell r="F3376">
            <v>89527148</v>
          </cell>
          <cell r="G3376">
            <v>-36946344</v>
          </cell>
          <cell r="H3376">
            <v>52580804</v>
          </cell>
        </row>
        <row r="3377">
          <cell r="C3377">
            <v>3369</v>
          </cell>
          <cell r="D3377">
            <v>2002</v>
          </cell>
          <cell r="E3377" t="str">
            <v>WOODSTOCK HYDRO SERVICES INC.</v>
          </cell>
          <cell r="F3377">
            <v>19057817</v>
          </cell>
          <cell r="G3377">
            <v>-3124370</v>
          </cell>
          <cell r="H3377">
            <v>15933447</v>
          </cell>
        </row>
        <row r="3378">
          <cell r="C3378">
            <v>3370</v>
          </cell>
          <cell r="F3378">
            <v>13220909713</v>
          </cell>
        </row>
        <row r="3379">
          <cell r="C3379">
            <v>3371</v>
          </cell>
          <cell r="F3379">
            <v>0</v>
          </cell>
        </row>
        <row r="3380">
          <cell r="C3380">
            <v>3372</v>
          </cell>
          <cell r="F3380">
            <v>0</v>
          </cell>
        </row>
        <row r="3381">
          <cell r="C3381">
            <v>3373</v>
          </cell>
          <cell r="F3381">
            <v>56864</v>
          </cell>
        </row>
        <row r="3382">
          <cell r="C3382">
            <v>3374</v>
          </cell>
          <cell r="F3382">
            <v>0</v>
          </cell>
        </row>
        <row r="3383">
          <cell r="C3383">
            <v>3375</v>
          </cell>
          <cell r="F3383">
            <v>0</v>
          </cell>
        </row>
        <row r="3384">
          <cell r="C3384">
            <v>3376</v>
          </cell>
          <cell r="F3384">
            <v>58540</v>
          </cell>
        </row>
        <row r="3385">
          <cell r="C3385">
            <v>3377</v>
          </cell>
          <cell r="F3385">
            <v>0</v>
          </cell>
        </row>
        <row r="3386">
          <cell r="C3386">
            <v>3378</v>
          </cell>
          <cell r="D3386">
            <v>2003</v>
          </cell>
          <cell r="E3386" t="str">
            <v>GREATER SUDBURY HYDRO INC.</v>
          </cell>
          <cell r="F3386">
            <v>4817370</v>
          </cell>
        </row>
        <row r="3387">
          <cell r="C3387">
            <v>3379</v>
          </cell>
          <cell r="D3387">
            <v>2003</v>
          </cell>
          <cell r="E3387" t="str">
            <v>GUELPH HYDRO ELECTRIC SYSTEMS INC.</v>
          </cell>
          <cell r="F3387">
            <v>1395930</v>
          </cell>
        </row>
        <row r="3388">
          <cell r="C3388">
            <v>3380</v>
          </cell>
          <cell r="D3388">
            <v>2003</v>
          </cell>
          <cell r="E3388" t="str">
            <v>HORIZON UTILITIES CORPORATION</v>
          </cell>
          <cell r="F3388">
            <v>92301003</v>
          </cell>
        </row>
        <row r="3389">
          <cell r="C3389">
            <v>3381</v>
          </cell>
          <cell r="D3389">
            <v>2003</v>
          </cell>
          <cell r="E3389" t="str">
            <v>HYDRO ONE NETWORKS INC.</v>
          </cell>
          <cell r="F3389">
            <v>2419926</v>
          </cell>
        </row>
        <row r="3390">
          <cell r="C3390">
            <v>3382</v>
          </cell>
          <cell r="D3390">
            <v>2003</v>
          </cell>
          <cell r="E3390" t="str">
            <v>MIDDLESEX POWER DISTRIBUTION CORPORATION</v>
          </cell>
          <cell r="F3390">
            <v>563590</v>
          </cell>
        </row>
        <row r="3391">
          <cell r="C3391">
            <v>3383</v>
          </cell>
          <cell r="D3391">
            <v>2003</v>
          </cell>
          <cell r="E3391" t="str">
            <v>NIAGARA PENINSULA ENERGY INC.</v>
          </cell>
          <cell r="F3391">
            <v>95117069</v>
          </cell>
        </row>
        <row r="3392">
          <cell r="C3392">
            <v>3384</v>
          </cell>
          <cell r="D3392">
            <v>2003</v>
          </cell>
          <cell r="E3392" t="str">
            <v>NIAGARA PENINSULA ENERGY INC.</v>
          </cell>
          <cell r="F3392">
            <v>34323123</v>
          </cell>
        </row>
        <row r="3393">
          <cell r="C3393">
            <v>3385</v>
          </cell>
          <cell r="D3393">
            <v>2003</v>
          </cell>
          <cell r="E3393" t="str">
            <v>PETERBOROUGH DISTRIBUTION INCORPORATED</v>
          </cell>
          <cell r="F3393">
            <v>480994</v>
          </cell>
        </row>
        <row r="3394">
          <cell r="C3394">
            <v>3386</v>
          </cell>
          <cell r="D3394">
            <v>2003</v>
          </cell>
          <cell r="E3394" t="str">
            <v>PETERBOROUGH DISTRIBUTION INCORPORATED</v>
          </cell>
          <cell r="F3394">
            <v>1436886</v>
          </cell>
        </row>
        <row r="3395">
          <cell r="C3395">
            <v>3387</v>
          </cell>
          <cell r="D3395">
            <v>2003</v>
          </cell>
          <cell r="E3395" t="str">
            <v>POWERSTREAM INC.</v>
          </cell>
          <cell r="F3395">
            <v>40869496</v>
          </cell>
        </row>
        <row r="3396">
          <cell r="C3396">
            <v>3388</v>
          </cell>
          <cell r="D3396">
            <v>2003</v>
          </cell>
          <cell r="E3396" t="str">
            <v>POWERSTREAM INC.</v>
          </cell>
          <cell r="F3396">
            <v>166220889</v>
          </cell>
        </row>
        <row r="3397">
          <cell r="C3397">
            <v>3389</v>
          </cell>
          <cell r="D3397">
            <v>2003</v>
          </cell>
          <cell r="E3397" t="str">
            <v>VERIDIAN CONNECTIONS INC.</v>
          </cell>
          <cell r="F3397">
            <v>11332571</v>
          </cell>
        </row>
        <row r="3398">
          <cell r="C3398">
            <v>3390</v>
          </cell>
          <cell r="D3398">
            <v>2003</v>
          </cell>
          <cell r="E3398" t="str">
            <v>VERIDIAN CONNECTIONS INC.</v>
          </cell>
          <cell r="F3398">
            <v>4005040</v>
          </cell>
        </row>
        <row r="3399">
          <cell r="C3399">
            <v>3391</v>
          </cell>
          <cell r="D3399">
            <v>2003</v>
          </cell>
          <cell r="E3399" t="str">
            <v>ATIKOKAN HYDRO INC.</v>
          </cell>
          <cell r="F3399">
            <v>2537331</v>
          </cell>
          <cell r="G3399">
            <v>28730153</v>
          </cell>
          <cell r="H3399">
            <v>11.322981905001752</v>
          </cell>
        </row>
        <row r="3400">
          <cell r="C3400">
            <v>3392</v>
          </cell>
          <cell r="D3400">
            <v>2003</v>
          </cell>
          <cell r="E3400" t="str">
            <v>ATTAWAPISKAT POWER CORPORATION</v>
          </cell>
          <cell r="F3400">
            <v>7995</v>
          </cell>
        </row>
        <row r="3401">
          <cell r="C3401">
            <v>3393</v>
          </cell>
          <cell r="D3401">
            <v>2003</v>
          </cell>
          <cell r="E3401" t="str">
            <v>BLUEWATER POWER DISTRIBUTION CORPORATION</v>
          </cell>
          <cell r="F3401">
            <v>65577205</v>
          </cell>
        </row>
        <row r="3402">
          <cell r="C3402">
            <v>3394</v>
          </cell>
          <cell r="D3402">
            <v>2003</v>
          </cell>
          <cell r="E3402" t="str">
            <v>BRANT COUNTY POWER INC.</v>
          </cell>
          <cell r="F3402">
            <v>12692150</v>
          </cell>
        </row>
        <row r="3403">
          <cell r="C3403">
            <v>3395</v>
          </cell>
          <cell r="D3403">
            <v>2003</v>
          </cell>
          <cell r="E3403" t="str">
            <v>BRANTFORD POWER INC.</v>
          </cell>
          <cell r="F3403">
            <v>46060154</v>
          </cell>
        </row>
        <row r="3404">
          <cell r="C3404">
            <v>3396</v>
          </cell>
          <cell r="D3404">
            <v>2003</v>
          </cell>
          <cell r="E3404" t="str">
            <v>BURLINGTON HYDRO INC.</v>
          </cell>
          <cell r="F3404">
            <v>154675912</v>
          </cell>
        </row>
        <row r="3405">
          <cell r="C3405">
            <v>3397</v>
          </cell>
          <cell r="D3405">
            <v>2003</v>
          </cell>
          <cell r="E3405" t="str">
            <v>CAMBRIDGE AND NORTH DUMFRIES HYDRO INC.</v>
          </cell>
          <cell r="F3405">
            <v>128976952</v>
          </cell>
        </row>
        <row r="3406">
          <cell r="C3406">
            <v>3398</v>
          </cell>
          <cell r="D3406">
            <v>2003</v>
          </cell>
          <cell r="E3406" t="str">
            <v>CANADIAN NIAGARA POWER INC.</v>
          </cell>
          <cell r="F3406">
            <v>38818365</v>
          </cell>
        </row>
        <row r="3407">
          <cell r="C3407">
            <v>3399</v>
          </cell>
          <cell r="D3407">
            <v>2003</v>
          </cell>
          <cell r="E3407" t="str">
            <v>CENTRE WELLINGTON HYDRO LTD.</v>
          </cell>
          <cell r="F3407">
            <v>12561980</v>
          </cell>
        </row>
        <row r="3408">
          <cell r="C3408">
            <v>3400</v>
          </cell>
          <cell r="D3408">
            <v>2003</v>
          </cell>
          <cell r="E3408" t="str">
            <v>CHAPLEAU PUBLIC UTILITIES CORPORATION</v>
          </cell>
          <cell r="F3408">
            <v>2083781</v>
          </cell>
        </row>
        <row r="3409">
          <cell r="C3409">
            <v>3401</v>
          </cell>
          <cell r="D3409">
            <v>2003</v>
          </cell>
          <cell r="E3409" t="str">
            <v>CHATHAM-KENT HYDRO INC.</v>
          </cell>
          <cell r="F3409">
            <v>47365853</v>
          </cell>
        </row>
        <row r="3410">
          <cell r="C3410">
            <v>3402</v>
          </cell>
          <cell r="D3410">
            <v>2003</v>
          </cell>
          <cell r="E3410" t="str">
            <v>CLINTON POWER CORPORATION</v>
          </cell>
          <cell r="F3410">
            <v>1145732</v>
          </cell>
        </row>
        <row r="3411">
          <cell r="C3411">
            <v>3403</v>
          </cell>
          <cell r="D3411">
            <v>2003</v>
          </cell>
          <cell r="E3411" t="str">
            <v>COLLUS POWER CORPORATION</v>
          </cell>
          <cell r="F3411">
            <v>17690105</v>
          </cell>
        </row>
        <row r="3412">
          <cell r="C3412">
            <v>3404</v>
          </cell>
          <cell r="D3412">
            <v>2003</v>
          </cell>
          <cell r="E3412" t="str">
            <v>COOPERATIVE HYDRO EMBRUN INC.</v>
          </cell>
          <cell r="F3412">
            <v>2289548</v>
          </cell>
        </row>
        <row r="3413">
          <cell r="C3413">
            <v>3405</v>
          </cell>
          <cell r="D3413">
            <v>2003</v>
          </cell>
          <cell r="E3413" t="str">
            <v>E.L.K. ENERGY INC.</v>
          </cell>
          <cell r="F3413">
            <v>17048944</v>
          </cell>
        </row>
        <row r="3414">
          <cell r="C3414">
            <v>3406</v>
          </cell>
          <cell r="D3414">
            <v>2003</v>
          </cell>
          <cell r="E3414" t="str">
            <v>EASTERN ONTARIO POWER INC.</v>
          </cell>
          <cell r="F3414">
            <v>6539973</v>
          </cell>
        </row>
        <row r="3415">
          <cell r="C3415">
            <v>3407</v>
          </cell>
          <cell r="D3415">
            <v>2003</v>
          </cell>
          <cell r="E3415" t="str">
            <v>ENERSOURCE HYDRO MISSISSAUGA INC.</v>
          </cell>
          <cell r="F3415">
            <v>670779738</v>
          </cell>
        </row>
        <row r="3416">
          <cell r="C3416">
            <v>3408</v>
          </cell>
          <cell r="D3416">
            <v>2003</v>
          </cell>
          <cell r="E3416" t="str">
            <v>ENWIN UTILITIES LTD.</v>
          </cell>
          <cell r="F3416">
            <v>178108693</v>
          </cell>
        </row>
        <row r="3417">
          <cell r="C3417">
            <v>3409</v>
          </cell>
          <cell r="D3417">
            <v>2003</v>
          </cell>
          <cell r="E3417" t="str">
            <v>ERIE THAMES POWERLINES CORPORATION</v>
          </cell>
          <cell r="F3417">
            <v>15964903</v>
          </cell>
        </row>
        <row r="3418">
          <cell r="C3418">
            <v>3410</v>
          </cell>
          <cell r="D3418">
            <v>2003</v>
          </cell>
          <cell r="E3418" t="str">
            <v>ESPANOLA REGIONAL HYDRO DISTRIBUTION CORPORATION</v>
          </cell>
          <cell r="F3418">
            <v>4708538</v>
          </cell>
        </row>
        <row r="3419">
          <cell r="C3419">
            <v>3411</v>
          </cell>
          <cell r="D3419">
            <v>2003</v>
          </cell>
          <cell r="E3419" t="str">
            <v>ESSEX POWERLINES CORPORATION</v>
          </cell>
          <cell r="F3419">
            <v>30652674</v>
          </cell>
        </row>
        <row r="3420">
          <cell r="C3420">
            <v>3412</v>
          </cell>
          <cell r="D3420">
            <v>2003</v>
          </cell>
          <cell r="E3420" t="str">
            <v>FESTIVAL HYDRO INC.</v>
          </cell>
          <cell r="F3420">
            <v>53172594</v>
          </cell>
        </row>
        <row r="3421">
          <cell r="C3421">
            <v>3413</v>
          </cell>
          <cell r="D3421">
            <v>2003</v>
          </cell>
          <cell r="E3421" t="str">
            <v>FORT ALBANY POWER CORPORATION</v>
          </cell>
          <cell r="F3421">
            <v>44702</v>
          </cell>
        </row>
        <row r="3422">
          <cell r="C3422">
            <v>3414</v>
          </cell>
          <cell r="D3422">
            <v>2003</v>
          </cell>
          <cell r="E3422" t="str">
            <v>FORT FRANCES POWER CORPORATION</v>
          </cell>
          <cell r="F3422">
            <v>8231819</v>
          </cell>
        </row>
        <row r="3423">
          <cell r="C3423">
            <v>3415</v>
          </cell>
          <cell r="D3423">
            <v>2003</v>
          </cell>
          <cell r="E3423" t="str">
            <v>GRAND VALLEY ENERGY INC.</v>
          </cell>
          <cell r="F3423">
            <v>965725</v>
          </cell>
        </row>
        <row r="3424">
          <cell r="C3424">
            <v>3416</v>
          </cell>
          <cell r="D3424">
            <v>2003</v>
          </cell>
          <cell r="E3424" t="str">
            <v>ALGOMA POWER INC.</v>
          </cell>
          <cell r="F3424">
            <v>64669024</v>
          </cell>
        </row>
        <row r="3425">
          <cell r="C3425">
            <v>3417</v>
          </cell>
          <cell r="D3425">
            <v>2003</v>
          </cell>
          <cell r="E3425" t="str">
            <v>GREATER SUDBURY HYDRO INC.</v>
          </cell>
          <cell r="F3425">
            <v>126916609</v>
          </cell>
        </row>
        <row r="3426">
          <cell r="C3426">
            <v>3418</v>
          </cell>
          <cell r="D3426">
            <v>2003</v>
          </cell>
          <cell r="E3426" t="str">
            <v>GRIMSBY POWER INCORPORATED</v>
          </cell>
          <cell r="F3426">
            <v>18888697</v>
          </cell>
        </row>
        <row r="3427">
          <cell r="C3427">
            <v>3419</v>
          </cell>
          <cell r="D3427">
            <v>2003</v>
          </cell>
          <cell r="E3427" t="str">
            <v>GUELPH HYDRO ELECTRIC SYSTEMS INC.</v>
          </cell>
          <cell r="F3427">
            <v>92734752</v>
          </cell>
        </row>
        <row r="3428">
          <cell r="C3428">
            <v>3420</v>
          </cell>
          <cell r="D3428">
            <v>2003</v>
          </cell>
          <cell r="E3428" t="str">
            <v>HALDIMAND COUNTY HYDRO INC.</v>
          </cell>
          <cell r="F3428">
            <v>34735258</v>
          </cell>
        </row>
        <row r="3429">
          <cell r="C3429">
            <v>3421</v>
          </cell>
          <cell r="D3429">
            <v>2003</v>
          </cell>
          <cell r="E3429" t="str">
            <v>HALTON HILLS HYDRO INC.</v>
          </cell>
          <cell r="F3429">
            <v>26911632</v>
          </cell>
        </row>
        <row r="3430">
          <cell r="C3430">
            <v>3422</v>
          </cell>
          <cell r="D3430">
            <v>2003</v>
          </cell>
          <cell r="E3430" t="str">
            <v>HORIZON UTILITIES CORPORATION</v>
          </cell>
          <cell r="F3430">
            <v>363655605</v>
          </cell>
        </row>
        <row r="3431">
          <cell r="C3431">
            <v>3423</v>
          </cell>
          <cell r="D3431">
            <v>2003</v>
          </cell>
          <cell r="E3431" t="str">
            <v>HEARST POWER DISTRIBUTION COMPANY LIMITED</v>
          </cell>
          <cell r="F3431">
            <v>3061783</v>
          </cell>
        </row>
        <row r="3432">
          <cell r="C3432">
            <v>3424</v>
          </cell>
          <cell r="D3432">
            <v>2003</v>
          </cell>
          <cell r="E3432" t="str">
            <v>HYDRO 2000 INC.</v>
          </cell>
          <cell r="F3432">
            <v>451245</v>
          </cell>
        </row>
        <row r="3433">
          <cell r="C3433">
            <v>3425</v>
          </cell>
          <cell r="D3433">
            <v>2003</v>
          </cell>
          <cell r="E3433" t="str">
            <v>HYDRO HAWKESBURY INC.</v>
          </cell>
          <cell r="F3433">
            <v>2421934</v>
          </cell>
        </row>
        <row r="3434">
          <cell r="C3434">
            <v>3426</v>
          </cell>
          <cell r="D3434">
            <v>2003</v>
          </cell>
          <cell r="E3434" t="str">
            <v>HYDRO ONE BRAMPTON NETWORKS INC.</v>
          </cell>
          <cell r="F3434">
            <v>376183959</v>
          </cell>
        </row>
        <row r="3435">
          <cell r="C3435">
            <v>3427</v>
          </cell>
          <cell r="D3435">
            <v>2003</v>
          </cell>
          <cell r="E3435" t="str">
            <v>HYDRO ONE NETWORKS INC.</v>
          </cell>
          <cell r="F3435">
            <v>4543726700</v>
          </cell>
        </row>
        <row r="3436">
          <cell r="C3436">
            <v>3428</v>
          </cell>
          <cell r="D3436">
            <v>2003</v>
          </cell>
          <cell r="E3436" t="str">
            <v>HYDRO ONE REMOTE COMMUNITIES</v>
          </cell>
          <cell r="F3436">
            <v>12818000</v>
          </cell>
        </row>
        <row r="3437">
          <cell r="C3437">
            <v>3429</v>
          </cell>
          <cell r="D3437">
            <v>2003</v>
          </cell>
          <cell r="E3437" t="str">
            <v>HYDRO OTTAWA LIMITED</v>
          </cell>
          <cell r="F3437">
            <v>674067887</v>
          </cell>
        </row>
        <row r="3438">
          <cell r="C3438">
            <v>3430</v>
          </cell>
          <cell r="D3438">
            <v>2003</v>
          </cell>
          <cell r="E3438" t="str">
            <v>INNISFIL HYDRO DISTRIBUTION SYSTEMS LIMITED</v>
          </cell>
          <cell r="F3438">
            <v>34884688</v>
          </cell>
        </row>
        <row r="3439">
          <cell r="C3439">
            <v>3431</v>
          </cell>
          <cell r="D3439">
            <v>2003</v>
          </cell>
          <cell r="E3439" t="str">
            <v>KASHECHEWAN POWER CORPORATION</v>
          </cell>
          <cell r="F3439">
            <v>34330</v>
          </cell>
        </row>
        <row r="3440">
          <cell r="C3440">
            <v>3432</v>
          </cell>
          <cell r="D3440">
            <v>2003</v>
          </cell>
          <cell r="E3440" t="str">
            <v>KENORA HYDRO ELECTRIC CORPORATION LTD.</v>
          </cell>
          <cell r="F3440">
            <v>9374857</v>
          </cell>
        </row>
        <row r="3441">
          <cell r="C3441">
            <v>3433</v>
          </cell>
          <cell r="D3441">
            <v>2003</v>
          </cell>
          <cell r="E3441" t="str">
            <v>KINGSTON HYDRO CORPORATION</v>
          </cell>
          <cell r="F3441">
            <v>24219975</v>
          </cell>
        </row>
        <row r="3442">
          <cell r="C3442">
            <v>3434</v>
          </cell>
          <cell r="D3442">
            <v>2003</v>
          </cell>
          <cell r="E3442" t="str">
            <v>KITCHENER-WILMOT HYDRO INC.</v>
          </cell>
          <cell r="F3442">
            <v>219102274</v>
          </cell>
        </row>
        <row r="3443">
          <cell r="C3443">
            <v>3435</v>
          </cell>
          <cell r="D3443">
            <v>2003</v>
          </cell>
          <cell r="E3443" t="str">
            <v>LAKEFRONT UTILITIES INC.</v>
          </cell>
          <cell r="F3443">
            <v>17547100</v>
          </cell>
        </row>
        <row r="3444">
          <cell r="C3444">
            <v>3436</v>
          </cell>
          <cell r="D3444">
            <v>2003</v>
          </cell>
          <cell r="E3444" t="str">
            <v>LAKELAND POWER DISTRIBUTION LTD.</v>
          </cell>
          <cell r="F3444">
            <v>15337835</v>
          </cell>
        </row>
        <row r="3445">
          <cell r="C3445">
            <v>3437</v>
          </cell>
          <cell r="D3445">
            <v>2003</v>
          </cell>
          <cell r="E3445" t="str">
            <v>LONDON HYDRO INC.</v>
          </cell>
          <cell r="F3445">
            <v>279535785</v>
          </cell>
        </row>
        <row r="3446">
          <cell r="C3446">
            <v>3438</v>
          </cell>
          <cell r="D3446">
            <v>2003</v>
          </cell>
          <cell r="E3446" t="str">
            <v>MIDDLESEX POWER DISTRIBUTION CORPORATION</v>
          </cell>
          <cell r="F3446">
            <v>14346569</v>
          </cell>
        </row>
        <row r="3447">
          <cell r="C3447">
            <v>3439</v>
          </cell>
          <cell r="D3447">
            <v>2003</v>
          </cell>
          <cell r="E3447" t="str">
            <v>MIDLAND POWER UTILITY CORPORATION</v>
          </cell>
          <cell r="F3447">
            <v>11377260</v>
          </cell>
        </row>
        <row r="3448">
          <cell r="C3448">
            <v>3440</v>
          </cell>
          <cell r="D3448">
            <v>2003</v>
          </cell>
          <cell r="E3448" t="str">
            <v>MILTON HYDRO DISTRIBUTION INC.</v>
          </cell>
          <cell r="F3448">
            <v>62960780</v>
          </cell>
        </row>
        <row r="3449">
          <cell r="C3449">
            <v>3441</v>
          </cell>
          <cell r="D3449">
            <v>2003</v>
          </cell>
          <cell r="E3449" t="str">
            <v>NEWMARKET HYDRO LTD.</v>
          </cell>
          <cell r="F3449">
            <v>71100895</v>
          </cell>
        </row>
        <row r="3450">
          <cell r="C3450">
            <v>3442</v>
          </cell>
          <cell r="D3450">
            <v>2003</v>
          </cell>
          <cell r="E3450" t="str">
            <v>NIAGARA-ON-THE-LAKE HYDRO INC.</v>
          </cell>
          <cell r="F3450">
            <v>29048626</v>
          </cell>
        </row>
        <row r="3451">
          <cell r="C3451">
            <v>3443</v>
          </cell>
          <cell r="D3451">
            <v>2003</v>
          </cell>
          <cell r="E3451" t="str">
            <v>NORFOLK POWER DISTRIBUTION INC.</v>
          </cell>
          <cell r="F3451">
            <v>52273017</v>
          </cell>
        </row>
        <row r="3452">
          <cell r="C3452">
            <v>3444</v>
          </cell>
          <cell r="D3452">
            <v>2003</v>
          </cell>
          <cell r="E3452" t="str">
            <v>NORTH BAY HYDRO DISTRIBUTION LIMITED</v>
          </cell>
          <cell r="F3452">
            <v>61467040</v>
          </cell>
        </row>
        <row r="3453">
          <cell r="C3453">
            <v>3445</v>
          </cell>
          <cell r="D3453">
            <v>2003</v>
          </cell>
          <cell r="E3453" t="str">
            <v>NORTHERN ONTARIO WIRES INC.</v>
          </cell>
          <cell r="F3453">
            <v>4921610</v>
          </cell>
        </row>
        <row r="3454">
          <cell r="C3454">
            <v>3446</v>
          </cell>
          <cell r="D3454">
            <v>2003</v>
          </cell>
          <cell r="E3454" t="str">
            <v>OAKVILLE HYDRO ELECTRICITY DISTRIBUTION INC.</v>
          </cell>
          <cell r="F3454">
            <v>140671121</v>
          </cell>
        </row>
        <row r="3455">
          <cell r="C3455">
            <v>3447</v>
          </cell>
          <cell r="D3455">
            <v>2003</v>
          </cell>
          <cell r="E3455" t="str">
            <v>ORANGEVILLE HYDRO LIMITED</v>
          </cell>
          <cell r="F3455">
            <v>24070713</v>
          </cell>
        </row>
        <row r="3456">
          <cell r="C3456">
            <v>3448</v>
          </cell>
          <cell r="D3456">
            <v>2003</v>
          </cell>
          <cell r="E3456" t="str">
            <v>ORILLIA POWER DISTRIBUTION CORPORATION</v>
          </cell>
          <cell r="F3456">
            <v>28829990</v>
          </cell>
        </row>
        <row r="3457">
          <cell r="C3457">
            <v>3449</v>
          </cell>
          <cell r="D3457">
            <v>2003</v>
          </cell>
          <cell r="E3457" t="str">
            <v>OSHAWA PUC NETWORKS INC.</v>
          </cell>
          <cell r="F3457">
            <v>95659231</v>
          </cell>
        </row>
        <row r="3458">
          <cell r="C3458">
            <v>3450</v>
          </cell>
          <cell r="D3458">
            <v>2003</v>
          </cell>
          <cell r="E3458" t="str">
            <v>OTTAWA RIVER POWER CORPORATION</v>
          </cell>
          <cell r="F3458">
            <v>18156298</v>
          </cell>
        </row>
        <row r="3459">
          <cell r="C3459">
            <v>3451</v>
          </cell>
          <cell r="D3459">
            <v>2003</v>
          </cell>
          <cell r="E3459" t="str">
            <v>PARRY SOUND POWER CORPORATION</v>
          </cell>
          <cell r="F3459">
            <v>9832009</v>
          </cell>
        </row>
        <row r="3460">
          <cell r="C3460">
            <v>3452</v>
          </cell>
          <cell r="D3460">
            <v>2003</v>
          </cell>
          <cell r="E3460" t="str">
            <v>PETERBOROUGH DISTRIBUTION INCORPORATED</v>
          </cell>
          <cell r="F3460">
            <v>48104835</v>
          </cell>
        </row>
        <row r="3461">
          <cell r="C3461">
            <v>3453</v>
          </cell>
          <cell r="D3461">
            <v>2003</v>
          </cell>
          <cell r="E3461" t="str">
            <v>CANADIAN NIAGARA POWER INC.</v>
          </cell>
          <cell r="F3461">
            <v>2484784</v>
          </cell>
        </row>
        <row r="3462">
          <cell r="C3462">
            <v>3454</v>
          </cell>
          <cell r="D3462">
            <v>2003</v>
          </cell>
          <cell r="E3462" t="str">
            <v>POWERSTREAM INC.</v>
          </cell>
          <cell r="F3462">
            <v>713678823</v>
          </cell>
        </row>
        <row r="3463">
          <cell r="C3463">
            <v>3455</v>
          </cell>
          <cell r="D3463">
            <v>2003</v>
          </cell>
          <cell r="E3463" t="str">
            <v>PUC DISTRIBUTION INC.</v>
          </cell>
          <cell r="F3463">
            <v>67029206</v>
          </cell>
        </row>
        <row r="3464">
          <cell r="C3464">
            <v>3456</v>
          </cell>
          <cell r="D3464">
            <v>2003</v>
          </cell>
          <cell r="E3464" t="str">
            <v>RENFREW HYDRO INC.</v>
          </cell>
          <cell r="F3464">
            <v>8726619</v>
          </cell>
        </row>
        <row r="3465">
          <cell r="C3465">
            <v>3457</v>
          </cell>
          <cell r="D3465">
            <v>2003</v>
          </cell>
          <cell r="E3465" t="str">
            <v>RIDEAU ST. LAWRENCE DISTRIBUTION INC.</v>
          </cell>
          <cell r="F3465">
            <v>3660008</v>
          </cell>
        </row>
        <row r="3466">
          <cell r="C3466">
            <v>3458</v>
          </cell>
          <cell r="D3466">
            <v>2003</v>
          </cell>
          <cell r="E3466" t="str">
            <v>SIOUX LOOKOUT HYDRO INC.</v>
          </cell>
          <cell r="F3466">
            <v>5576868</v>
          </cell>
        </row>
        <row r="3467">
          <cell r="C3467">
            <v>3459</v>
          </cell>
          <cell r="D3467">
            <v>2003</v>
          </cell>
          <cell r="E3467" t="str">
            <v>ST. THOMAS ENERGY INC.</v>
          </cell>
          <cell r="F3467">
            <v>32008888</v>
          </cell>
        </row>
        <row r="3468">
          <cell r="C3468">
            <v>3460</v>
          </cell>
          <cell r="D3468">
            <v>2003</v>
          </cell>
          <cell r="E3468" t="str">
            <v>TAY HYDRO ELECTRIC DISTRIBUTION COMPANY INC.</v>
          </cell>
          <cell r="F3468">
            <v>6011110</v>
          </cell>
        </row>
        <row r="3469">
          <cell r="C3469">
            <v>3461</v>
          </cell>
          <cell r="D3469">
            <v>2003</v>
          </cell>
          <cell r="E3469" t="str">
            <v>THUNDER BAY HYDRO ELECTRICITY DISTRIBUTION INC.</v>
          </cell>
          <cell r="F3469">
            <v>109797225</v>
          </cell>
        </row>
        <row r="3470">
          <cell r="C3470">
            <v>3462</v>
          </cell>
          <cell r="D3470">
            <v>2003</v>
          </cell>
          <cell r="E3470" t="str">
            <v>TILLSONBURG HYDRO INC.</v>
          </cell>
          <cell r="F3470">
            <v>6927185</v>
          </cell>
        </row>
        <row r="3471">
          <cell r="C3471">
            <v>3463</v>
          </cell>
          <cell r="D3471">
            <v>2003</v>
          </cell>
          <cell r="E3471" t="str">
            <v>TORONTO HYDRO-ELECTRIC SYSTEM LIMITED</v>
          </cell>
          <cell r="F3471">
            <v>2892686715</v>
          </cell>
        </row>
        <row r="3472">
          <cell r="C3472">
            <v>3464</v>
          </cell>
          <cell r="D3472">
            <v>2003</v>
          </cell>
          <cell r="E3472" t="str">
            <v>VERIDIAN CONNECTIONS INC.</v>
          </cell>
          <cell r="F3472">
            <v>206097363</v>
          </cell>
        </row>
        <row r="3473">
          <cell r="C3473">
            <v>3465</v>
          </cell>
          <cell r="D3473">
            <v>2003</v>
          </cell>
          <cell r="E3473" t="str">
            <v>WASAGA DISTRIBUTION INC.</v>
          </cell>
          <cell r="F3473">
            <v>15443693</v>
          </cell>
        </row>
        <row r="3474">
          <cell r="C3474">
            <v>3466</v>
          </cell>
          <cell r="D3474">
            <v>2003</v>
          </cell>
          <cell r="E3474" t="str">
            <v>WATERLOO NORTH HYDRO INC.</v>
          </cell>
          <cell r="F3474">
            <v>141362717</v>
          </cell>
        </row>
        <row r="3475">
          <cell r="C3475">
            <v>3467</v>
          </cell>
          <cell r="D3475">
            <v>2003</v>
          </cell>
          <cell r="E3475" t="str">
            <v>WELLAND HYDRO-ELECTRIC SYSTEM CORP.</v>
          </cell>
          <cell r="F3475">
            <v>34552190</v>
          </cell>
        </row>
        <row r="3476">
          <cell r="C3476">
            <v>3468</v>
          </cell>
          <cell r="D3476">
            <v>2003</v>
          </cell>
          <cell r="E3476" t="str">
            <v>WELLINGTON NORTH POWER INC.</v>
          </cell>
          <cell r="F3476">
            <v>5530558</v>
          </cell>
        </row>
        <row r="3477">
          <cell r="C3477">
            <v>3469</v>
          </cell>
          <cell r="D3477">
            <v>2003</v>
          </cell>
          <cell r="E3477" t="str">
            <v>WEST COAST HURON ENERGY INC.</v>
          </cell>
          <cell r="F3477">
            <v>4041690</v>
          </cell>
        </row>
        <row r="3478">
          <cell r="C3478">
            <v>3470</v>
          </cell>
          <cell r="D3478">
            <v>2003</v>
          </cell>
          <cell r="E3478" t="str">
            <v>WEST PERTH POWER INC.</v>
          </cell>
          <cell r="F3478">
            <v>3797780</v>
          </cell>
        </row>
        <row r="3479">
          <cell r="C3479">
            <v>3471</v>
          </cell>
          <cell r="D3479">
            <v>2003</v>
          </cell>
          <cell r="E3479" t="str">
            <v>WESTARIO POWER INC.</v>
          </cell>
          <cell r="F3479">
            <v>23798033</v>
          </cell>
        </row>
        <row r="3480">
          <cell r="C3480">
            <v>3472</v>
          </cell>
          <cell r="D3480">
            <v>2003</v>
          </cell>
          <cell r="E3480" t="str">
            <v>WHITBY HYDRO ELECTRIC CORPORATION</v>
          </cell>
          <cell r="F3480">
            <v>96529325</v>
          </cell>
        </row>
        <row r="3481">
          <cell r="C3481">
            <v>3473</v>
          </cell>
          <cell r="D3481">
            <v>2003</v>
          </cell>
          <cell r="E3481" t="str">
            <v>WOODSTOCK HYDRO SERVICES INC.</v>
          </cell>
          <cell r="F3481">
            <v>20826227</v>
          </cell>
        </row>
        <row r="3482">
          <cell r="C3482">
            <v>3474</v>
          </cell>
          <cell r="F3482">
            <v>13988652177</v>
          </cell>
        </row>
        <row r="3483">
          <cell r="C3483">
            <v>3475</v>
          </cell>
          <cell r="F3483">
            <v>0</v>
          </cell>
        </row>
        <row r="3484">
          <cell r="C3484">
            <v>3476</v>
          </cell>
          <cell r="F3484">
            <v>0</v>
          </cell>
        </row>
        <row r="3485">
          <cell r="C3485">
            <v>3477</v>
          </cell>
          <cell r="F3485">
            <v>56864</v>
          </cell>
        </row>
        <row r="3486">
          <cell r="C3486">
            <v>3478</v>
          </cell>
          <cell r="F3486">
            <v>0</v>
          </cell>
        </row>
        <row r="3487">
          <cell r="C3487">
            <v>3479</v>
          </cell>
          <cell r="F3487">
            <v>0</v>
          </cell>
        </row>
        <row r="3488">
          <cell r="C3488">
            <v>3480</v>
          </cell>
          <cell r="F3488">
            <v>58540</v>
          </cell>
        </row>
        <row r="3489">
          <cell r="C3489">
            <v>3481</v>
          </cell>
          <cell r="F3489">
            <v>0</v>
          </cell>
        </row>
        <row r="3490">
          <cell r="C3490">
            <v>3482</v>
          </cell>
          <cell r="D3490">
            <v>2004</v>
          </cell>
          <cell r="E3490" t="str">
            <v>GREATER SUDBURY HYDRO INC.</v>
          </cell>
          <cell r="F3490">
            <v>4855126</v>
          </cell>
        </row>
        <row r="3491">
          <cell r="C3491">
            <v>3483</v>
          </cell>
          <cell r="D3491">
            <v>2004</v>
          </cell>
          <cell r="E3491" t="str">
            <v>GUELPH HYDRO ELECTRIC SYSTEMS INC.</v>
          </cell>
          <cell r="F3491">
            <v>1624034</v>
          </cell>
        </row>
        <row r="3492">
          <cell r="C3492">
            <v>3484</v>
          </cell>
          <cell r="D3492">
            <v>2004</v>
          </cell>
          <cell r="E3492" t="str">
            <v>HORIZON UTILITIES CORPORATION</v>
          </cell>
          <cell r="F3492">
            <v>96927629</v>
          </cell>
        </row>
        <row r="3493">
          <cell r="C3493">
            <v>3485</v>
          </cell>
          <cell r="D3493">
            <v>2004</v>
          </cell>
          <cell r="E3493" t="str">
            <v>HYDRO ONE NETWORKS INC.</v>
          </cell>
          <cell r="F3493">
            <v>2428784</v>
          </cell>
        </row>
        <row r="3494">
          <cell r="C3494">
            <v>3486</v>
          </cell>
          <cell r="D3494">
            <v>2004</v>
          </cell>
          <cell r="E3494" t="str">
            <v>MIDDLESEX POWER DISTRIBUTION CORPORATION</v>
          </cell>
          <cell r="F3494">
            <v>564052</v>
          </cell>
        </row>
        <row r="3495">
          <cell r="C3495">
            <v>3487</v>
          </cell>
          <cell r="D3495">
            <v>2004</v>
          </cell>
          <cell r="E3495" t="str">
            <v>NIAGARA PENINSULA ENERGY INC.</v>
          </cell>
          <cell r="F3495">
            <v>105043707</v>
          </cell>
        </row>
        <row r="3496">
          <cell r="C3496">
            <v>3488</v>
          </cell>
          <cell r="D3496">
            <v>2004</v>
          </cell>
          <cell r="E3496" t="str">
            <v>NIAGARA PENINSULA ENERGY INC.</v>
          </cell>
          <cell r="F3496">
            <v>37283993</v>
          </cell>
        </row>
        <row r="3497">
          <cell r="C3497">
            <v>3489</v>
          </cell>
          <cell r="D3497">
            <v>2004</v>
          </cell>
          <cell r="E3497" t="str">
            <v>PETERBOROUGH DISTRIBUTION INCORPORATED</v>
          </cell>
          <cell r="F3497">
            <v>489299</v>
          </cell>
        </row>
        <row r="3498">
          <cell r="C3498">
            <v>3490</v>
          </cell>
          <cell r="D3498">
            <v>2004</v>
          </cell>
          <cell r="E3498" t="str">
            <v>PETERBOROUGH DISTRIBUTION INCORPORATED</v>
          </cell>
          <cell r="F3498">
            <v>1738202</v>
          </cell>
        </row>
        <row r="3499">
          <cell r="C3499">
            <v>3491</v>
          </cell>
          <cell r="D3499">
            <v>2004</v>
          </cell>
          <cell r="E3499" t="str">
            <v>POWERSTREAM INC.</v>
          </cell>
          <cell r="F3499">
            <v>41791520</v>
          </cell>
        </row>
        <row r="3500">
          <cell r="C3500">
            <v>3492</v>
          </cell>
          <cell r="D3500">
            <v>2004</v>
          </cell>
          <cell r="E3500" t="str">
            <v>POWERSTREAM INC.</v>
          </cell>
          <cell r="F3500">
            <v>172100154</v>
          </cell>
        </row>
        <row r="3501">
          <cell r="C3501">
            <v>3493</v>
          </cell>
          <cell r="D3501">
            <v>2004</v>
          </cell>
          <cell r="E3501" t="str">
            <v>VERIDIAN CONNECTIONS INC.</v>
          </cell>
          <cell r="F3501">
            <v>12145469</v>
          </cell>
        </row>
        <row r="3502">
          <cell r="C3502">
            <v>3494</v>
          </cell>
          <cell r="D3502">
            <v>2004</v>
          </cell>
          <cell r="E3502" t="str">
            <v>VERIDIAN CONNECTIONS INC.</v>
          </cell>
          <cell r="F3502">
            <v>4072300</v>
          </cell>
        </row>
        <row r="3503">
          <cell r="C3503">
            <v>3495</v>
          </cell>
          <cell r="D3503">
            <v>2004</v>
          </cell>
          <cell r="E3503" t="str">
            <v>ATIKOKAN HYDRO INC.</v>
          </cell>
          <cell r="F3503">
            <v>2705660</v>
          </cell>
        </row>
        <row r="3504">
          <cell r="C3504">
            <v>3496</v>
          </cell>
          <cell r="D3504">
            <v>2004</v>
          </cell>
          <cell r="E3504" t="str">
            <v>ATTAWAPISKAT POWER CORPORATION</v>
          </cell>
          <cell r="F3504">
            <v>282853</v>
          </cell>
        </row>
        <row r="3505">
          <cell r="C3505">
            <v>3497</v>
          </cell>
          <cell r="D3505">
            <v>2004</v>
          </cell>
          <cell r="E3505" t="str">
            <v>BLUEWATER POWER DISTRIBUTION CORPORATION</v>
          </cell>
          <cell r="F3505">
            <v>69419926</v>
          </cell>
        </row>
        <row r="3506">
          <cell r="C3506">
            <v>3498</v>
          </cell>
          <cell r="D3506">
            <v>2004</v>
          </cell>
          <cell r="E3506" t="str">
            <v>BRANT COUNTY POWER INC.</v>
          </cell>
          <cell r="F3506">
            <v>13856780</v>
          </cell>
        </row>
        <row r="3507">
          <cell r="C3507">
            <v>3499</v>
          </cell>
          <cell r="D3507">
            <v>2004</v>
          </cell>
          <cell r="E3507" t="str">
            <v>BRANTFORD POWER INC.</v>
          </cell>
          <cell r="F3507">
            <v>48077917</v>
          </cell>
        </row>
        <row r="3508">
          <cell r="C3508">
            <v>3500</v>
          </cell>
          <cell r="D3508">
            <v>2004</v>
          </cell>
          <cell r="E3508" t="str">
            <v>BURLINGTON HYDRO INC.</v>
          </cell>
          <cell r="F3508">
            <v>162492898</v>
          </cell>
        </row>
        <row r="3509">
          <cell r="C3509">
            <v>3501</v>
          </cell>
          <cell r="D3509">
            <v>2004</v>
          </cell>
          <cell r="E3509" t="str">
            <v>CAMBRIDGE AND NORTH DUMFRIES HYDRO INC.</v>
          </cell>
          <cell r="F3509">
            <v>134190609</v>
          </cell>
        </row>
        <row r="3510">
          <cell r="C3510">
            <v>3502</v>
          </cell>
          <cell r="D3510">
            <v>2004</v>
          </cell>
          <cell r="E3510" t="str">
            <v>CANADIAN NIAGARA POWER INC.</v>
          </cell>
          <cell r="F3510">
            <v>44821548</v>
          </cell>
        </row>
        <row r="3511">
          <cell r="C3511">
            <v>3503</v>
          </cell>
          <cell r="D3511">
            <v>2004</v>
          </cell>
          <cell r="E3511" t="str">
            <v>CENTRE WELLINGTON HYDRO LTD.</v>
          </cell>
          <cell r="F3511">
            <v>12901413</v>
          </cell>
        </row>
        <row r="3512">
          <cell r="C3512">
            <v>3504</v>
          </cell>
          <cell r="D3512">
            <v>2004</v>
          </cell>
          <cell r="E3512" t="str">
            <v>CHAPLEAU PUBLIC UTILITIES CORPORATION</v>
          </cell>
          <cell r="F3512">
            <v>2118567</v>
          </cell>
        </row>
        <row r="3513">
          <cell r="C3513">
            <v>3505</v>
          </cell>
          <cell r="D3513">
            <v>2004</v>
          </cell>
          <cell r="E3513" t="str">
            <v>CHATHAM-KENT HYDRO INC.</v>
          </cell>
          <cell r="F3513">
            <v>51088020</v>
          </cell>
        </row>
        <row r="3514">
          <cell r="C3514">
            <v>3506</v>
          </cell>
          <cell r="D3514">
            <v>2004</v>
          </cell>
          <cell r="E3514" t="str">
            <v>CLINTON POWER CORPORATION</v>
          </cell>
          <cell r="F3514">
            <v>1194978</v>
          </cell>
        </row>
        <row r="3515">
          <cell r="C3515">
            <v>3507</v>
          </cell>
          <cell r="D3515">
            <v>2004</v>
          </cell>
          <cell r="E3515" t="str">
            <v>COLLUS POWER CORPORATION</v>
          </cell>
          <cell r="F3515">
            <v>22058346</v>
          </cell>
        </row>
        <row r="3516">
          <cell r="C3516">
            <v>3508</v>
          </cell>
          <cell r="D3516">
            <v>2004</v>
          </cell>
          <cell r="E3516" t="str">
            <v>COOPERATIVE HYDRO EMBRUN INC.</v>
          </cell>
          <cell r="F3516">
            <v>2462619</v>
          </cell>
        </row>
        <row r="3517">
          <cell r="C3517">
            <v>3509</v>
          </cell>
          <cell r="D3517">
            <v>2004</v>
          </cell>
          <cell r="E3517" t="str">
            <v>E.L.K. ENERGY INC.</v>
          </cell>
          <cell r="F3517">
            <v>18050746</v>
          </cell>
        </row>
        <row r="3518">
          <cell r="C3518">
            <v>3510</v>
          </cell>
          <cell r="D3518">
            <v>2004</v>
          </cell>
          <cell r="E3518" t="str">
            <v>EASTERN ONTARIO POWER INC.</v>
          </cell>
          <cell r="F3518">
            <v>7065507</v>
          </cell>
        </row>
        <row r="3519">
          <cell r="C3519">
            <v>3511</v>
          </cell>
          <cell r="D3519">
            <v>2004</v>
          </cell>
          <cell r="E3519" t="str">
            <v>ENERSOURCE HYDRO MISSISSAUGA INC.</v>
          </cell>
          <cell r="F3519">
            <v>704963980</v>
          </cell>
        </row>
        <row r="3520">
          <cell r="C3520">
            <v>3512</v>
          </cell>
          <cell r="D3520">
            <v>2004</v>
          </cell>
          <cell r="E3520" t="str">
            <v>ENWIN UTILITIES LTD.</v>
          </cell>
          <cell r="F3520">
            <v>187328671</v>
          </cell>
        </row>
        <row r="3521">
          <cell r="C3521">
            <v>3513</v>
          </cell>
          <cell r="D3521">
            <v>2004</v>
          </cell>
          <cell r="E3521" t="str">
            <v>ERIE THAMES POWERLINES CORPORATION</v>
          </cell>
          <cell r="F3521">
            <v>17375332</v>
          </cell>
        </row>
        <row r="3522">
          <cell r="C3522">
            <v>3514</v>
          </cell>
          <cell r="D3522">
            <v>2004</v>
          </cell>
          <cell r="E3522" t="str">
            <v>ESPANOLA REGIONAL HYDRO DISTRIBUTION CORPORATION</v>
          </cell>
          <cell r="F3522">
            <v>4839724</v>
          </cell>
        </row>
        <row r="3523">
          <cell r="C3523">
            <v>3515</v>
          </cell>
          <cell r="D3523">
            <v>2004</v>
          </cell>
          <cell r="E3523" t="str">
            <v>ESSEX POWERLINES CORPORATION</v>
          </cell>
          <cell r="F3523">
            <v>32389321</v>
          </cell>
        </row>
        <row r="3524">
          <cell r="C3524">
            <v>3516</v>
          </cell>
          <cell r="D3524">
            <v>2004</v>
          </cell>
          <cell r="E3524" t="str">
            <v>FESTIVAL HYDRO INC.</v>
          </cell>
          <cell r="F3524">
            <v>55939754</v>
          </cell>
        </row>
        <row r="3525">
          <cell r="C3525">
            <v>3517</v>
          </cell>
          <cell r="D3525">
            <v>2004</v>
          </cell>
          <cell r="E3525" t="str">
            <v>FORT ALBANY POWER CORPORATION</v>
          </cell>
          <cell r="F3525">
            <v>166414</v>
          </cell>
        </row>
        <row r="3526">
          <cell r="C3526">
            <v>3518</v>
          </cell>
          <cell r="D3526">
            <v>2004</v>
          </cell>
          <cell r="E3526" t="str">
            <v>FORT FRANCES POWER CORPORATION</v>
          </cell>
          <cell r="F3526">
            <v>8359884</v>
          </cell>
        </row>
        <row r="3527">
          <cell r="C3527">
            <v>3519</v>
          </cell>
          <cell r="D3527">
            <v>2004</v>
          </cell>
          <cell r="E3527" t="str">
            <v>GRAND VALLEY ENERGY INC.</v>
          </cell>
          <cell r="F3527">
            <v>1009521</v>
          </cell>
        </row>
        <row r="3528">
          <cell r="C3528">
            <v>3520</v>
          </cell>
          <cell r="D3528">
            <v>2004</v>
          </cell>
          <cell r="E3528" t="str">
            <v>ALGOMA POWER INC.</v>
          </cell>
          <cell r="F3528">
            <v>68850753</v>
          </cell>
        </row>
        <row r="3529">
          <cell r="C3529">
            <v>3521</v>
          </cell>
          <cell r="D3529">
            <v>2004</v>
          </cell>
          <cell r="E3529" t="str">
            <v>GREATER SUDBURY HYDRO INC.</v>
          </cell>
          <cell r="F3529">
            <v>130234193</v>
          </cell>
        </row>
        <row r="3530">
          <cell r="C3530">
            <v>3522</v>
          </cell>
          <cell r="D3530">
            <v>2004</v>
          </cell>
          <cell r="E3530" t="str">
            <v>GRIMSBY POWER INCORPORATED</v>
          </cell>
          <cell r="F3530">
            <v>20467549</v>
          </cell>
        </row>
        <row r="3531">
          <cell r="C3531">
            <v>3523</v>
          </cell>
          <cell r="D3531">
            <v>2004</v>
          </cell>
          <cell r="E3531" t="str">
            <v>GUELPH HYDRO ELECTRIC SYSTEMS INC.</v>
          </cell>
          <cell r="F3531">
            <v>100007856</v>
          </cell>
        </row>
        <row r="3532">
          <cell r="C3532">
            <v>3524</v>
          </cell>
          <cell r="D3532">
            <v>2004</v>
          </cell>
          <cell r="E3532" t="str">
            <v>HALDIMAND COUNTY HYDRO INC.</v>
          </cell>
          <cell r="F3532">
            <v>36872009</v>
          </cell>
        </row>
        <row r="3533">
          <cell r="C3533">
            <v>3525</v>
          </cell>
          <cell r="D3533">
            <v>2004</v>
          </cell>
          <cell r="E3533" t="str">
            <v>HALTON HILLS HYDRO INC.</v>
          </cell>
          <cell r="F3533">
            <v>28847110</v>
          </cell>
        </row>
        <row r="3534">
          <cell r="C3534">
            <v>3526</v>
          </cell>
          <cell r="D3534">
            <v>2004</v>
          </cell>
          <cell r="E3534" t="str">
            <v>HORIZON UTILITIES CORPORATION</v>
          </cell>
          <cell r="F3534">
            <v>373055361</v>
          </cell>
        </row>
        <row r="3535">
          <cell r="C3535">
            <v>3527</v>
          </cell>
          <cell r="D3535">
            <v>2004</v>
          </cell>
          <cell r="E3535" t="str">
            <v>HEARST POWER DISTRIBUTION COMPANY LIMITED</v>
          </cell>
          <cell r="F3535">
            <v>3099159</v>
          </cell>
        </row>
        <row r="3536">
          <cell r="C3536">
            <v>3528</v>
          </cell>
          <cell r="D3536">
            <v>2004</v>
          </cell>
          <cell r="E3536" t="str">
            <v>HYDRO 2000 INC.</v>
          </cell>
          <cell r="F3536">
            <v>478127</v>
          </cell>
        </row>
        <row r="3537">
          <cell r="C3537">
            <v>3529</v>
          </cell>
          <cell r="D3537">
            <v>2004</v>
          </cell>
          <cell r="E3537" t="str">
            <v>HYDRO HAWKESBURY INC.</v>
          </cell>
          <cell r="F3537">
            <v>2496109</v>
          </cell>
        </row>
        <row r="3538">
          <cell r="C3538">
            <v>3530</v>
          </cell>
          <cell r="D3538">
            <v>2004</v>
          </cell>
          <cell r="E3538" t="str">
            <v>HYDRO ONE BRAMPTON NETWORKS INC.</v>
          </cell>
          <cell r="F3538">
            <v>392915183</v>
          </cell>
        </row>
        <row r="3539">
          <cell r="C3539">
            <v>3531</v>
          </cell>
          <cell r="D3539">
            <v>2004</v>
          </cell>
          <cell r="E3539" t="str">
            <v>HYDRO ONE NETWORKS INC.</v>
          </cell>
          <cell r="F3539">
            <v>4818826100</v>
          </cell>
        </row>
        <row r="3540">
          <cell r="C3540">
            <v>3532</v>
          </cell>
          <cell r="D3540">
            <v>2004</v>
          </cell>
          <cell r="E3540" t="str">
            <v>HYDRO ONE REMOTE COMMUNITIES</v>
          </cell>
          <cell r="F3540">
            <v>13138000</v>
          </cell>
        </row>
        <row r="3541">
          <cell r="C3541">
            <v>3533</v>
          </cell>
          <cell r="D3541">
            <v>2004</v>
          </cell>
          <cell r="E3541" t="str">
            <v>HYDRO OTTAWA LIMITED</v>
          </cell>
          <cell r="F3541">
            <v>757678582</v>
          </cell>
        </row>
        <row r="3542">
          <cell r="C3542">
            <v>3534</v>
          </cell>
          <cell r="D3542">
            <v>2004</v>
          </cell>
          <cell r="E3542" t="str">
            <v>INNISFIL HYDRO DISTRIBUTION SYSTEMS LIMITED</v>
          </cell>
          <cell r="F3542">
            <v>36122185</v>
          </cell>
        </row>
        <row r="3543">
          <cell r="C3543">
            <v>3535</v>
          </cell>
          <cell r="D3543">
            <v>2004</v>
          </cell>
          <cell r="E3543" t="str">
            <v>KASHECHEWAN POWER CORPORATION</v>
          </cell>
          <cell r="F3543">
            <v>49002</v>
          </cell>
        </row>
        <row r="3544">
          <cell r="C3544">
            <v>3536</v>
          </cell>
          <cell r="D3544">
            <v>2004</v>
          </cell>
          <cell r="E3544" t="str">
            <v>KENORA HYDRO ELECTRIC CORPORATION LTD.</v>
          </cell>
          <cell r="F3544">
            <v>9807051</v>
          </cell>
        </row>
        <row r="3545">
          <cell r="C3545">
            <v>3537</v>
          </cell>
          <cell r="D3545">
            <v>2004</v>
          </cell>
          <cell r="E3545" t="str">
            <v>KINGSTON HYDRO CORPORATION</v>
          </cell>
          <cell r="F3545">
            <v>26123288</v>
          </cell>
        </row>
        <row r="3546">
          <cell r="C3546">
            <v>3538</v>
          </cell>
          <cell r="D3546">
            <v>2004</v>
          </cell>
          <cell r="E3546" t="str">
            <v>KITCHENER-WILMOT HYDRO INC.</v>
          </cell>
          <cell r="F3546">
            <v>235285055</v>
          </cell>
        </row>
        <row r="3547">
          <cell r="C3547">
            <v>3539</v>
          </cell>
          <cell r="D3547">
            <v>2004</v>
          </cell>
          <cell r="E3547" t="str">
            <v>LAKEFRONT UTILITIES INC.</v>
          </cell>
          <cell r="F3547">
            <v>18129055</v>
          </cell>
        </row>
        <row r="3548">
          <cell r="C3548">
            <v>3540</v>
          </cell>
          <cell r="D3548">
            <v>2004</v>
          </cell>
          <cell r="E3548" t="str">
            <v>LAKELAND POWER DISTRIBUTION LTD.</v>
          </cell>
          <cell r="F3548">
            <v>16471276</v>
          </cell>
        </row>
        <row r="3549">
          <cell r="C3549">
            <v>3541</v>
          </cell>
          <cell r="D3549">
            <v>2004</v>
          </cell>
          <cell r="E3549" t="str">
            <v>LONDON HYDRO INC.</v>
          </cell>
          <cell r="F3549">
            <v>294060028</v>
          </cell>
        </row>
        <row r="3550">
          <cell r="C3550">
            <v>3542</v>
          </cell>
          <cell r="D3550">
            <v>2004</v>
          </cell>
          <cell r="E3550" t="str">
            <v>MIDDLESEX POWER DISTRIBUTION CORPORATION</v>
          </cell>
          <cell r="F3550">
            <v>14876007</v>
          </cell>
        </row>
        <row r="3551">
          <cell r="C3551">
            <v>3543</v>
          </cell>
          <cell r="D3551">
            <v>2004</v>
          </cell>
          <cell r="E3551" t="str">
            <v>MIDLAND POWER UTILITY CORPORATION</v>
          </cell>
          <cell r="F3551">
            <v>11791044</v>
          </cell>
        </row>
        <row r="3552">
          <cell r="C3552">
            <v>3544</v>
          </cell>
          <cell r="D3552">
            <v>2004</v>
          </cell>
          <cell r="E3552" t="str">
            <v>MILTON HYDRO DISTRIBUTION INC.</v>
          </cell>
          <cell r="F3552">
            <v>70270088</v>
          </cell>
        </row>
        <row r="3553">
          <cell r="C3553">
            <v>3545</v>
          </cell>
          <cell r="D3553">
            <v>2004</v>
          </cell>
          <cell r="E3553" t="str">
            <v>NEWMARKET HYDRO LTD.</v>
          </cell>
          <cell r="F3553">
            <v>76418479</v>
          </cell>
        </row>
        <row r="3554">
          <cell r="C3554">
            <v>3546</v>
          </cell>
          <cell r="D3554">
            <v>2004</v>
          </cell>
          <cell r="E3554" t="str">
            <v>NIAGARA-ON-THE-LAKE HYDRO INC.</v>
          </cell>
          <cell r="F3554">
            <v>30726095</v>
          </cell>
        </row>
        <row r="3555">
          <cell r="C3555">
            <v>3547</v>
          </cell>
          <cell r="D3555">
            <v>2004</v>
          </cell>
          <cell r="E3555" t="str">
            <v>NORFOLK POWER DISTRIBUTION INC.</v>
          </cell>
          <cell r="F3555">
            <v>59834790</v>
          </cell>
        </row>
        <row r="3556">
          <cell r="C3556">
            <v>3548</v>
          </cell>
          <cell r="D3556">
            <v>2004</v>
          </cell>
          <cell r="E3556" t="str">
            <v>NORTH BAY HYDRO DISTRIBUTION LIMITED</v>
          </cell>
          <cell r="F3556">
            <v>62008026</v>
          </cell>
        </row>
        <row r="3557">
          <cell r="C3557">
            <v>3549</v>
          </cell>
          <cell r="D3557">
            <v>2004</v>
          </cell>
          <cell r="E3557" t="str">
            <v>NORTHERN ONTARIO WIRES INC.</v>
          </cell>
          <cell r="F3557">
            <v>4975564</v>
          </cell>
        </row>
        <row r="3558">
          <cell r="C3558">
            <v>3550</v>
          </cell>
          <cell r="D3558">
            <v>2004</v>
          </cell>
          <cell r="E3558" t="str">
            <v>OAKVILLE HYDRO ELECTRICITY DISTRIBUTION INC.</v>
          </cell>
          <cell r="F3558">
            <v>148715960</v>
          </cell>
        </row>
        <row r="3559">
          <cell r="C3559">
            <v>3551</v>
          </cell>
          <cell r="D3559">
            <v>2004</v>
          </cell>
          <cell r="E3559" t="str">
            <v>ORANGEVILLE HYDRO LIMITED</v>
          </cell>
          <cell r="F3559">
            <v>24867637</v>
          </cell>
        </row>
        <row r="3560">
          <cell r="C3560">
            <v>3552</v>
          </cell>
          <cell r="D3560">
            <v>2004</v>
          </cell>
          <cell r="E3560" t="str">
            <v>ORILLIA POWER DISTRIBUTION CORPORATION</v>
          </cell>
          <cell r="F3560">
            <v>30558669</v>
          </cell>
        </row>
        <row r="3561">
          <cell r="C3561">
            <v>3553</v>
          </cell>
          <cell r="D3561">
            <v>2004</v>
          </cell>
          <cell r="E3561" t="str">
            <v>OSHAWA PUC NETWORKS INC.</v>
          </cell>
          <cell r="F3561">
            <v>102164464</v>
          </cell>
        </row>
        <row r="3562">
          <cell r="C3562">
            <v>3554</v>
          </cell>
          <cell r="D3562">
            <v>2004</v>
          </cell>
          <cell r="E3562" t="str">
            <v>OTTAWA RIVER POWER CORPORATION</v>
          </cell>
          <cell r="F3562">
            <v>19032393</v>
          </cell>
        </row>
        <row r="3563">
          <cell r="C3563">
            <v>3555</v>
          </cell>
          <cell r="D3563">
            <v>2004</v>
          </cell>
          <cell r="E3563" t="str">
            <v>PARRY SOUND POWER CORPORATION</v>
          </cell>
          <cell r="F3563">
            <v>10170842</v>
          </cell>
        </row>
        <row r="3564">
          <cell r="C3564">
            <v>3556</v>
          </cell>
          <cell r="D3564">
            <v>2004</v>
          </cell>
          <cell r="E3564" t="str">
            <v>PETERBOROUGH DISTRIBUTION INCORPORATED</v>
          </cell>
          <cell r="F3564">
            <v>52142315</v>
          </cell>
        </row>
        <row r="3565">
          <cell r="C3565">
            <v>3557</v>
          </cell>
          <cell r="D3565">
            <v>2004</v>
          </cell>
          <cell r="E3565" t="str">
            <v>CANADIAN NIAGARA POWER INC.</v>
          </cell>
          <cell r="F3565">
            <v>4911892</v>
          </cell>
        </row>
        <row r="3566">
          <cell r="C3566">
            <v>3558</v>
          </cell>
          <cell r="D3566">
            <v>2004</v>
          </cell>
          <cell r="E3566" t="str">
            <v>POWERSTREAM INC.</v>
          </cell>
          <cell r="F3566">
            <v>761106801</v>
          </cell>
        </row>
        <row r="3567">
          <cell r="C3567">
            <v>3559</v>
          </cell>
          <cell r="D3567">
            <v>2004</v>
          </cell>
          <cell r="E3567" t="str">
            <v>PUC DISTRIBUTION INC.</v>
          </cell>
          <cell r="F3567">
            <v>69024498</v>
          </cell>
        </row>
        <row r="3568">
          <cell r="C3568">
            <v>3560</v>
          </cell>
          <cell r="D3568">
            <v>2004</v>
          </cell>
          <cell r="E3568" t="str">
            <v>RENFREW HYDRO INC.</v>
          </cell>
          <cell r="F3568">
            <v>9107637</v>
          </cell>
        </row>
        <row r="3569">
          <cell r="C3569">
            <v>3561</v>
          </cell>
          <cell r="D3569">
            <v>2004</v>
          </cell>
          <cell r="E3569" t="str">
            <v>RIDEAU ST. LAWRENCE DISTRIBUTION INC.</v>
          </cell>
          <cell r="F3569">
            <v>3929012</v>
          </cell>
        </row>
        <row r="3570">
          <cell r="C3570">
            <v>3562</v>
          </cell>
          <cell r="D3570">
            <v>2004</v>
          </cell>
          <cell r="E3570" t="str">
            <v>SIOUX LOOKOUT HYDRO INC.</v>
          </cell>
          <cell r="F3570">
            <v>5921836</v>
          </cell>
        </row>
        <row r="3571">
          <cell r="C3571">
            <v>3563</v>
          </cell>
          <cell r="D3571">
            <v>2004</v>
          </cell>
          <cell r="E3571" t="str">
            <v>ST. THOMAS ENERGY INC.</v>
          </cell>
          <cell r="F3571">
            <v>33665087</v>
          </cell>
        </row>
        <row r="3572">
          <cell r="C3572">
            <v>3564</v>
          </cell>
          <cell r="D3572">
            <v>2004</v>
          </cell>
          <cell r="E3572" t="str">
            <v>TAY HYDRO ELECTRIC DISTRIBUTION COMPANY INC.</v>
          </cell>
          <cell r="F3572">
            <v>6149108</v>
          </cell>
        </row>
        <row r="3573">
          <cell r="C3573">
            <v>3565</v>
          </cell>
          <cell r="D3573">
            <v>2004</v>
          </cell>
          <cell r="E3573" t="str">
            <v>THUNDER BAY HYDRO ELECTRICITY DISTRIBUTION INC.</v>
          </cell>
          <cell r="F3573">
            <v>114068510</v>
          </cell>
        </row>
        <row r="3574">
          <cell r="C3574">
            <v>3566</v>
          </cell>
          <cell r="D3574">
            <v>2004</v>
          </cell>
          <cell r="E3574" t="str">
            <v>TILLSONBURG HYDRO INC.</v>
          </cell>
          <cell r="F3574">
            <v>7851877</v>
          </cell>
        </row>
        <row r="3575">
          <cell r="C3575">
            <v>3567</v>
          </cell>
          <cell r="D3575">
            <v>2004</v>
          </cell>
          <cell r="E3575" t="str">
            <v>TORONTO HYDRO-ELECTRIC SYSTEM LIMITED</v>
          </cell>
          <cell r="F3575">
            <v>3014658298</v>
          </cell>
        </row>
        <row r="3576">
          <cell r="C3576">
            <v>3568</v>
          </cell>
          <cell r="D3576">
            <v>2004</v>
          </cell>
          <cell r="E3576" t="str">
            <v>VERIDIAN CONNECTIONS INC.</v>
          </cell>
          <cell r="F3576">
            <v>214513451</v>
          </cell>
        </row>
        <row r="3577">
          <cell r="C3577">
            <v>3569</v>
          </cell>
          <cell r="D3577">
            <v>2004</v>
          </cell>
          <cell r="E3577" t="str">
            <v>WASAGA DISTRIBUTION INC.</v>
          </cell>
          <cell r="F3577">
            <v>16561395</v>
          </cell>
        </row>
        <row r="3578">
          <cell r="C3578">
            <v>3570</v>
          </cell>
          <cell r="D3578">
            <v>2004</v>
          </cell>
          <cell r="E3578" t="str">
            <v>WATERLOO NORTH HYDRO INC.</v>
          </cell>
          <cell r="F3578">
            <v>151436374</v>
          </cell>
        </row>
        <row r="3579">
          <cell r="C3579">
            <v>3571</v>
          </cell>
          <cell r="D3579">
            <v>2004</v>
          </cell>
          <cell r="E3579" t="str">
            <v>WELLAND HYDRO-ELECTRIC SYSTEM CORP.</v>
          </cell>
          <cell r="F3579">
            <v>34444481</v>
          </cell>
        </row>
        <row r="3580">
          <cell r="C3580">
            <v>3572</v>
          </cell>
          <cell r="D3580">
            <v>2004</v>
          </cell>
          <cell r="E3580" t="str">
            <v>WELLINGTON NORTH POWER INC.</v>
          </cell>
          <cell r="F3580">
            <v>5972962</v>
          </cell>
        </row>
        <row r="3581">
          <cell r="C3581">
            <v>3573</v>
          </cell>
          <cell r="D3581">
            <v>2004</v>
          </cell>
          <cell r="E3581" t="str">
            <v>WEST COAST HURON ENERGY INC.</v>
          </cell>
          <cell r="F3581">
            <v>4230938</v>
          </cell>
        </row>
        <row r="3582">
          <cell r="C3582">
            <v>3574</v>
          </cell>
          <cell r="D3582">
            <v>2004</v>
          </cell>
          <cell r="E3582" t="str">
            <v>WEST PERTH POWER INC.</v>
          </cell>
          <cell r="F3582">
            <v>3956343</v>
          </cell>
        </row>
        <row r="3583">
          <cell r="C3583">
            <v>3575</v>
          </cell>
          <cell r="D3583">
            <v>2004</v>
          </cell>
          <cell r="E3583" t="str">
            <v>WESTARIO POWER INC.</v>
          </cell>
          <cell r="F3583">
            <v>26428055</v>
          </cell>
        </row>
        <row r="3584">
          <cell r="C3584">
            <v>3576</v>
          </cell>
          <cell r="D3584">
            <v>2004</v>
          </cell>
          <cell r="E3584" t="str">
            <v>WHITBY HYDRO ELECTRIC CORPORATION</v>
          </cell>
          <cell r="F3584">
            <v>105492734</v>
          </cell>
        </row>
        <row r="3585">
          <cell r="C3585">
            <v>3577</v>
          </cell>
          <cell r="D3585">
            <v>2004</v>
          </cell>
          <cell r="E3585" t="str">
            <v>WOODSTOCK HYDRO SERVICES INC.</v>
          </cell>
          <cell r="F3585">
            <v>22623041</v>
          </cell>
        </row>
        <row r="3586">
          <cell r="C3586">
            <v>3578</v>
          </cell>
          <cell r="F3586">
            <v>14803844986</v>
          </cell>
        </row>
        <row r="3587">
          <cell r="C3587">
            <v>3579</v>
          </cell>
          <cell r="F3587">
            <v>0</v>
          </cell>
        </row>
        <row r="3588">
          <cell r="C3588">
            <v>3580</v>
          </cell>
          <cell r="F3588">
            <v>0</v>
          </cell>
        </row>
        <row r="3589">
          <cell r="C3589">
            <v>3581</v>
          </cell>
          <cell r="F3589">
            <v>56864</v>
          </cell>
        </row>
        <row r="3590">
          <cell r="C3590">
            <v>3582</v>
          </cell>
          <cell r="F3590">
            <v>0</v>
          </cell>
        </row>
        <row r="3591">
          <cell r="C3591">
            <v>3583</v>
          </cell>
          <cell r="F3591">
            <v>0</v>
          </cell>
        </row>
        <row r="3592">
          <cell r="C3592">
            <v>3584</v>
          </cell>
          <cell r="F3592">
            <v>58540</v>
          </cell>
        </row>
        <row r="3593">
          <cell r="C3593">
            <v>3585</v>
          </cell>
          <cell r="F3593">
            <v>0</v>
          </cell>
        </row>
        <row r="3594">
          <cell r="C3594">
            <v>3586</v>
          </cell>
          <cell r="D3594">
            <v>2005</v>
          </cell>
          <cell r="E3594" t="str">
            <v>GREATER SUDBURY HYDRO INC.</v>
          </cell>
          <cell r="F3594">
            <v>4983994</v>
          </cell>
        </row>
        <row r="3595">
          <cell r="C3595">
            <v>3587</v>
          </cell>
          <cell r="D3595">
            <v>2005</v>
          </cell>
          <cell r="E3595" t="str">
            <v>GUELPH HYDRO ELECTRIC SYSTEMS INC.</v>
          </cell>
          <cell r="F3595">
            <v>2505144</v>
          </cell>
        </row>
        <row r="3596">
          <cell r="C3596">
            <v>3588</v>
          </cell>
          <cell r="D3596">
            <v>2005</v>
          </cell>
          <cell r="E3596" t="str">
            <v>HYDRO ONE NETWORKS INC.</v>
          </cell>
          <cell r="F3596">
            <v>2465643</v>
          </cell>
        </row>
        <row r="3597">
          <cell r="C3597">
            <v>3589</v>
          </cell>
          <cell r="D3597">
            <v>2005</v>
          </cell>
          <cell r="E3597" t="str">
            <v>MIDDLESEX POWER DISTRIBUTION CORPORATION</v>
          </cell>
          <cell r="F3597">
            <v>566872</v>
          </cell>
        </row>
        <row r="3598">
          <cell r="C3598">
            <v>3590</v>
          </cell>
          <cell r="D3598">
            <v>2005</v>
          </cell>
          <cell r="E3598" t="str">
            <v>MIDDLESEX POWER DISTRIBUTION CORPORATION</v>
          </cell>
          <cell r="F3598">
            <v>278026</v>
          </cell>
        </row>
        <row r="3599">
          <cell r="C3599">
            <v>3591</v>
          </cell>
          <cell r="D3599">
            <v>2005</v>
          </cell>
          <cell r="E3599" t="str">
            <v>NIAGARA PENINSULA ENERGY INC.</v>
          </cell>
          <cell r="F3599">
            <v>110112801</v>
          </cell>
        </row>
        <row r="3600">
          <cell r="C3600">
            <v>3592</v>
          </cell>
          <cell r="D3600">
            <v>2005</v>
          </cell>
          <cell r="E3600" t="str">
            <v>NIAGARA PENINSULA ENERGY INC.</v>
          </cell>
          <cell r="F3600">
            <v>41267284</v>
          </cell>
        </row>
        <row r="3601">
          <cell r="C3601">
            <v>3593</v>
          </cell>
          <cell r="D3601">
            <v>2005</v>
          </cell>
          <cell r="E3601" t="str">
            <v>POWERSTREAM INC.</v>
          </cell>
          <cell r="F3601">
            <v>40309695</v>
          </cell>
        </row>
        <row r="3602">
          <cell r="C3602">
            <v>3594</v>
          </cell>
          <cell r="D3602">
            <v>2005</v>
          </cell>
          <cell r="E3602" t="str">
            <v>POWERSTREAM INC.</v>
          </cell>
          <cell r="F3602">
            <v>201186786</v>
          </cell>
        </row>
        <row r="3603">
          <cell r="C3603">
            <v>3595</v>
          </cell>
          <cell r="D3603">
            <v>2005</v>
          </cell>
          <cell r="E3603" t="str">
            <v>VERIDIAN CONNECTIONS INC.</v>
          </cell>
          <cell r="F3603">
            <v>12987215</v>
          </cell>
        </row>
        <row r="3604">
          <cell r="C3604">
            <v>3596</v>
          </cell>
          <cell r="D3604">
            <v>2005</v>
          </cell>
          <cell r="E3604" t="str">
            <v>ATIKOKAN HYDRO INC.</v>
          </cell>
          <cell r="F3604">
            <v>2904707</v>
          </cell>
        </row>
        <row r="3605">
          <cell r="C3605">
            <v>3597</v>
          </cell>
          <cell r="D3605">
            <v>2005</v>
          </cell>
          <cell r="E3605" t="str">
            <v>ATTAWAPISKAT POWER CORPORATION</v>
          </cell>
          <cell r="F3605">
            <v>304090</v>
          </cell>
        </row>
        <row r="3606">
          <cell r="C3606">
            <v>3598</v>
          </cell>
          <cell r="D3606">
            <v>2005</v>
          </cell>
          <cell r="E3606" t="str">
            <v>BLUEWATER POWER DISTRIBUTION CORPORATION</v>
          </cell>
          <cell r="F3606">
            <v>73530382</v>
          </cell>
        </row>
        <row r="3607">
          <cell r="C3607">
            <v>3599</v>
          </cell>
          <cell r="D3607">
            <v>2005</v>
          </cell>
          <cell r="E3607" t="str">
            <v>BRANT COUNTY POWER INC.</v>
          </cell>
          <cell r="F3607">
            <v>18676633</v>
          </cell>
        </row>
        <row r="3608">
          <cell r="C3608">
            <v>3600</v>
          </cell>
          <cell r="D3608">
            <v>2005</v>
          </cell>
          <cell r="E3608" t="str">
            <v>BRANTFORD POWER INC.</v>
          </cell>
          <cell r="F3608">
            <v>60087399</v>
          </cell>
        </row>
        <row r="3609">
          <cell r="C3609">
            <v>3601</v>
          </cell>
          <cell r="D3609">
            <v>2005</v>
          </cell>
          <cell r="E3609" t="str">
            <v>BURLINGTON HYDRO INC.</v>
          </cell>
          <cell r="F3609">
            <v>169651838</v>
          </cell>
        </row>
        <row r="3610">
          <cell r="C3610">
            <v>3602</v>
          </cell>
          <cell r="D3610">
            <v>2005</v>
          </cell>
          <cell r="E3610" t="str">
            <v>CAMBRIDGE AND NORTH DUMFRIES HYDRO INC.</v>
          </cell>
          <cell r="F3610">
            <v>141177690</v>
          </cell>
        </row>
        <row r="3611">
          <cell r="C3611">
            <v>3603</v>
          </cell>
          <cell r="D3611">
            <v>2005</v>
          </cell>
          <cell r="E3611" t="str">
            <v>CANADIAN NIAGARA POWER INC.</v>
          </cell>
          <cell r="F3611">
            <v>48430186</v>
          </cell>
        </row>
        <row r="3612">
          <cell r="C3612">
            <v>3604</v>
          </cell>
          <cell r="D3612">
            <v>2005</v>
          </cell>
          <cell r="E3612" t="str">
            <v>CENTRE WELLINGTON HYDRO LTD.</v>
          </cell>
          <cell r="F3612">
            <v>13455695</v>
          </cell>
        </row>
        <row r="3613">
          <cell r="C3613">
            <v>3605</v>
          </cell>
          <cell r="D3613">
            <v>2005</v>
          </cell>
          <cell r="E3613" t="str">
            <v>CHAPLEAU PUBLIC UTILITIES CORPORATION</v>
          </cell>
          <cell r="F3613">
            <v>2151647</v>
          </cell>
        </row>
        <row r="3614">
          <cell r="C3614">
            <v>3606</v>
          </cell>
          <cell r="D3614">
            <v>2005</v>
          </cell>
          <cell r="E3614" t="str">
            <v>CHATHAM-KENT HYDRO INC.</v>
          </cell>
          <cell r="F3614">
            <v>54473572</v>
          </cell>
        </row>
        <row r="3615">
          <cell r="C3615">
            <v>3607</v>
          </cell>
          <cell r="D3615">
            <v>2005</v>
          </cell>
          <cell r="E3615" t="str">
            <v>CLINTON POWER CORPORATION</v>
          </cell>
          <cell r="F3615">
            <v>1221358</v>
          </cell>
        </row>
        <row r="3616">
          <cell r="C3616">
            <v>3608</v>
          </cell>
          <cell r="D3616">
            <v>2005</v>
          </cell>
          <cell r="E3616" t="str">
            <v>COLLUS POWER CORPORATION</v>
          </cell>
          <cell r="F3616">
            <v>23305526</v>
          </cell>
        </row>
        <row r="3617">
          <cell r="C3617">
            <v>3609</v>
          </cell>
          <cell r="D3617">
            <v>2005</v>
          </cell>
          <cell r="E3617" t="str">
            <v>COOPERATIVE HYDRO EMBRUN INC.</v>
          </cell>
          <cell r="F3617">
            <v>2611966</v>
          </cell>
        </row>
        <row r="3618">
          <cell r="C3618">
            <v>3610</v>
          </cell>
          <cell r="D3618">
            <v>2005</v>
          </cell>
          <cell r="E3618" t="str">
            <v>E.L.K. ENERGY INC.</v>
          </cell>
          <cell r="F3618">
            <v>19402083</v>
          </cell>
        </row>
        <row r="3619">
          <cell r="C3619">
            <v>3611</v>
          </cell>
          <cell r="D3619">
            <v>2005</v>
          </cell>
          <cell r="E3619" t="str">
            <v>EASTERN ONTARIO POWER INC.</v>
          </cell>
          <cell r="F3619">
            <v>7899603</v>
          </cell>
        </row>
        <row r="3620">
          <cell r="C3620">
            <v>3612</v>
          </cell>
          <cell r="D3620">
            <v>2005</v>
          </cell>
          <cell r="E3620" t="str">
            <v>ENERSOURCE HYDRO MISSISSAUGA INC.</v>
          </cell>
          <cell r="F3620">
            <v>731443318</v>
          </cell>
        </row>
        <row r="3621">
          <cell r="C3621">
            <v>3613</v>
          </cell>
          <cell r="D3621">
            <v>2005</v>
          </cell>
          <cell r="E3621" t="str">
            <v>ENWIN UTILITIES LTD.</v>
          </cell>
          <cell r="F3621">
            <v>196057893</v>
          </cell>
        </row>
        <row r="3622">
          <cell r="C3622">
            <v>3614</v>
          </cell>
          <cell r="D3622">
            <v>2005</v>
          </cell>
          <cell r="E3622" t="str">
            <v>ERIE THAMES POWERLINES CORPORATION</v>
          </cell>
          <cell r="F3622">
            <v>18856979</v>
          </cell>
        </row>
        <row r="3623">
          <cell r="C3623">
            <v>3615</v>
          </cell>
          <cell r="D3623">
            <v>2005</v>
          </cell>
          <cell r="E3623" t="str">
            <v>ESPANOLA REGIONAL HYDRO DISTRIBUTION CORPORATION</v>
          </cell>
          <cell r="F3623">
            <v>5056157</v>
          </cell>
        </row>
        <row r="3624">
          <cell r="C3624">
            <v>3616</v>
          </cell>
          <cell r="D3624">
            <v>2005</v>
          </cell>
          <cell r="E3624" t="str">
            <v>ESSEX POWERLINES CORPORATION</v>
          </cell>
          <cell r="F3624">
            <v>35326700</v>
          </cell>
        </row>
        <row r="3625">
          <cell r="C3625">
            <v>3617</v>
          </cell>
          <cell r="D3625">
            <v>2005</v>
          </cell>
          <cell r="E3625" t="str">
            <v>FESTIVAL HYDRO INC.</v>
          </cell>
          <cell r="F3625">
            <v>58607783</v>
          </cell>
        </row>
        <row r="3626">
          <cell r="C3626">
            <v>3618</v>
          </cell>
          <cell r="D3626">
            <v>2005</v>
          </cell>
          <cell r="E3626" t="str">
            <v>FORT ALBANY POWER CORPORATION</v>
          </cell>
          <cell r="F3626">
            <v>235264</v>
          </cell>
        </row>
        <row r="3627">
          <cell r="C3627">
            <v>3619</v>
          </cell>
          <cell r="D3627">
            <v>2005</v>
          </cell>
          <cell r="E3627" t="str">
            <v>FORT FRANCES POWER CORPORATION</v>
          </cell>
          <cell r="F3627">
            <v>8452792</v>
          </cell>
        </row>
        <row r="3628">
          <cell r="C3628">
            <v>3620</v>
          </cell>
          <cell r="D3628">
            <v>2005</v>
          </cell>
          <cell r="E3628" t="str">
            <v>GRAND VALLEY ENERGY INC.</v>
          </cell>
          <cell r="F3628">
            <v>1010319</v>
          </cell>
        </row>
        <row r="3629">
          <cell r="C3629">
            <v>3621</v>
          </cell>
          <cell r="D3629">
            <v>2005</v>
          </cell>
          <cell r="E3629" t="str">
            <v>ALGOMA POWER INC.</v>
          </cell>
          <cell r="F3629">
            <v>72039031</v>
          </cell>
        </row>
        <row r="3630">
          <cell r="C3630">
            <v>3622</v>
          </cell>
          <cell r="D3630">
            <v>2005</v>
          </cell>
          <cell r="E3630" t="str">
            <v>GREATER SUDBURY HYDRO INC.</v>
          </cell>
          <cell r="F3630">
            <v>135159630</v>
          </cell>
        </row>
        <row r="3631">
          <cell r="C3631">
            <v>3623</v>
          </cell>
          <cell r="D3631">
            <v>2005</v>
          </cell>
          <cell r="E3631" t="str">
            <v>GRIMSBY POWER INCORPORATED</v>
          </cell>
          <cell r="F3631">
            <v>21695227</v>
          </cell>
        </row>
        <row r="3632">
          <cell r="C3632">
            <v>3624</v>
          </cell>
          <cell r="D3632">
            <v>2005</v>
          </cell>
          <cell r="E3632" t="str">
            <v>GUELPH HYDRO ELECTRIC SYSTEMS INC.</v>
          </cell>
          <cell r="F3632">
            <v>106739692</v>
          </cell>
        </row>
        <row r="3633">
          <cell r="C3633">
            <v>3625</v>
          </cell>
          <cell r="D3633">
            <v>2005</v>
          </cell>
          <cell r="E3633" t="str">
            <v>HALDIMAND COUNTY HYDRO INC.</v>
          </cell>
          <cell r="F3633">
            <v>39094147</v>
          </cell>
        </row>
        <row r="3634">
          <cell r="C3634">
            <v>3626</v>
          </cell>
          <cell r="D3634">
            <v>2005</v>
          </cell>
          <cell r="E3634" t="str">
            <v>HALTON HILLS HYDRO INC.</v>
          </cell>
          <cell r="F3634">
            <v>34777470</v>
          </cell>
        </row>
        <row r="3635">
          <cell r="C3635">
            <v>3627</v>
          </cell>
          <cell r="D3635">
            <v>2005</v>
          </cell>
          <cell r="E3635" t="str">
            <v>HEARST POWER DISTRIBUTION COMPANY LIMITED</v>
          </cell>
          <cell r="F3635">
            <v>3162088</v>
          </cell>
        </row>
        <row r="3636">
          <cell r="C3636">
            <v>3628</v>
          </cell>
          <cell r="D3636">
            <v>2005</v>
          </cell>
          <cell r="E3636" t="str">
            <v>HORIZON UTILITIES CORPORATION</v>
          </cell>
          <cell r="F3636">
            <v>480783340</v>
          </cell>
        </row>
        <row r="3637">
          <cell r="C3637">
            <v>3629</v>
          </cell>
          <cell r="D3637">
            <v>2005</v>
          </cell>
          <cell r="E3637" t="str">
            <v>HYDRO 2000 INC.</v>
          </cell>
          <cell r="F3637">
            <v>530261</v>
          </cell>
        </row>
        <row r="3638">
          <cell r="C3638">
            <v>3630</v>
          </cell>
          <cell r="D3638">
            <v>2005</v>
          </cell>
          <cell r="E3638" t="str">
            <v>HYDRO HAWKESBURY INC.</v>
          </cell>
          <cell r="F3638">
            <v>2647732</v>
          </cell>
        </row>
        <row r="3639">
          <cell r="C3639">
            <v>3631</v>
          </cell>
          <cell r="D3639">
            <v>2005</v>
          </cell>
          <cell r="E3639" t="str">
            <v>HYDRO ONE BRAMPTON NETWORKS INC.</v>
          </cell>
          <cell r="F3639">
            <v>418100703</v>
          </cell>
        </row>
        <row r="3640">
          <cell r="C3640">
            <v>3632</v>
          </cell>
          <cell r="D3640">
            <v>2005</v>
          </cell>
          <cell r="E3640" t="str">
            <v>HYDRO ONE NETWORKS INC.</v>
          </cell>
          <cell r="F3640">
            <v>5058347400</v>
          </cell>
        </row>
        <row r="3641">
          <cell r="C3641">
            <v>3633</v>
          </cell>
          <cell r="D3641">
            <v>2005</v>
          </cell>
          <cell r="E3641" t="str">
            <v>HYDRO ONE REMOTE COMMUNITIES INC.</v>
          </cell>
          <cell r="F3641">
            <v>13610000</v>
          </cell>
        </row>
        <row r="3642">
          <cell r="C3642">
            <v>3634</v>
          </cell>
          <cell r="D3642">
            <v>2005</v>
          </cell>
          <cell r="E3642" t="str">
            <v>HYDRO OTTAWA LIMITED</v>
          </cell>
          <cell r="F3642">
            <v>830658772</v>
          </cell>
        </row>
        <row r="3643">
          <cell r="C3643">
            <v>3635</v>
          </cell>
          <cell r="D3643">
            <v>2005</v>
          </cell>
          <cell r="E3643" t="str">
            <v>INNISFIL HYDRO DISTRIBUTION SYSTEMS LIMITED</v>
          </cell>
          <cell r="F3643">
            <v>37289591</v>
          </cell>
        </row>
        <row r="3644">
          <cell r="C3644">
            <v>3636</v>
          </cell>
          <cell r="D3644">
            <v>2005</v>
          </cell>
          <cell r="E3644" t="str">
            <v>KASHECHEWAN POWER CORPORATION</v>
          </cell>
          <cell r="F3644">
            <v>49571</v>
          </cell>
        </row>
        <row r="3645">
          <cell r="C3645">
            <v>3637</v>
          </cell>
          <cell r="D3645">
            <v>2005</v>
          </cell>
          <cell r="E3645" t="str">
            <v>KENORA HYDRO ELECTRIC CORPORATION LTD.</v>
          </cell>
          <cell r="F3645">
            <v>10237884</v>
          </cell>
        </row>
        <row r="3646">
          <cell r="C3646">
            <v>3638</v>
          </cell>
          <cell r="D3646">
            <v>2005</v>
          </cell>
          <cell r="E3646" t="str">
            <v>KINGSTON HYDRO CORPORATION</v>
          </cell>
          <cell r="F3646">
            <v>28185310</v>
          </cell>
        </row>
        <row r="3647">
          <cell r="C3647">
            <v>3639</v>
          </cell>
          <cell r="D3647">
            <v>2005</v>
          </cell>
          <cell r="E3647" t="str">
            <v>KITCHENER-WILMOT HYDRO INC.</v>
          </cell>
          <cell r="F3647">
            <v>246570084</v>
          </cell>
        </row>
        <row r="3648">
          <cell r="C3648">
            <v>3640</v>
          </cell>
          <cell r="D3648">
            <v>2005</v>
          </cell>
          <cell r="E3648" t="str">
            <v>LAKEFRONT UTILITIES INC.</v>
          </cell>
          <cell r="F3648">
            <v>18209535</v>
          </cell>
        </row>
        <row r="3649">
          <cell r="C3649">
            <v>3641</v>
          </cell>
          <cell r="D3649">
            <v>2005</v>
          </cell>
          <cell r="E3649" t="str">
            <v>LAKELAND POWER DISTRIBUTION LTD.</v>
          </cell>
          <cell r="F3649">
            <v>17421349</v>
          </cell>
        </row>
        <row r="3650">
          <cell r="C3650">
            <v>3642</v>
          </cell>
          <cell r="D3650">
            <v>2005</v>
          </cell>
          <cell r="E3650" t="str">
            <v>LONDON HYDRO INC.</v>
          </cell>
          <cell r="F3650">
            <v>295173124</v>
          </cell>
        </row>
        <row r="3651">
          <cell r="C3651">
            <v>3643</v>
          </cell>
          <cell r="D3651">
            <v>2005</v>
          </cell>
          <cell r="E3651" t="str">
            <v>MIDDLESEX POWER DISTRIBUTION CORPORATION</v>
          </cell>
          <cell r="F3651">
            <v>13405780</v>
          </cell>
        </row>
        <row r="3652">
          <cell r="C3652">
            <v>3644</v>
          </cell>
          <cell r="D3652">
            <v>2005</v>
          </cell>
          <cell r="E3652" t="str">
            <v>MIDLAND POWER UTILITY CORPORATION</v>
          </cell>
          <cell r="F3652">
            <v>12584454</v>
          </cell>
        </row>
        <row r="3653">
          <cell r="C3653">
            <v>3645</v>
          </cell>
          <cell r="D3653">
            <v>2005</v>
          </cell>
          <cell r="E3653" t="str">
            <v>MILTON HYDRO DISTRIBUTION INC.</v>
          </cell>
          <cell r="F3653">
            <v>80692024</v>
          </cell>
        </row>
        <row r="3654">
          <cell r="C3654">
            <v>3646</v>
          </cell>
          <cell r="D3654">
            <v>2005</v>
          </cell>
          <cell r="E3654" t="str">
            <v>NEWMARKET HYDRO LTD.</v>
          </cell>
          <cell r="F3654">
            <v>82338936</v>
          </cell>
        </row>
        <row r="3655">
          <cell r="C3655">
            <v>3647</v>
          </cell>
          <cell r="D3655">
            <v>2005</v>
          </cell>
          <cell r="E3655" t="str">
            <v>NIAGARA-ON-THE-LAKE HYDRO INC.</v>
          </cell>
          <cell r="F3655">
            <v>34562163</v>
          </cell>
        </row>
        <row r="3656">
          <cell r="C3656">
            <v>3648</v>
          </cell>
          <cell r="D3656">
            <v>2005</v>
          </cell>
          <cell r="E3656" t="str">
            <v>NORFOLK POWER DISTRIBUTION INC.</v>
          </cell>
          <cell r="F3656">
            <v>63580085</v>
          </cell>
        </row>
        <row r="3657">
          <cell r="C3657">
            <v>3649</v>
          </cell>
          <cell r="D3657">
            <v>2005</v>
          </cell>
          <cell r="E3657" t="str">
            <v>NORTH BAY HYDRO DISTRIBUTION LIMITED</v>
          </cell>
          <cell r="F3657">
            <v>64175231</v>
          </cell>
        </row>
        <row r="3658">
          <cell r="C3658">
            <v>3650</v>
          </cell>
          <cell r="D3658">
            <v>2005</v>
          </cell>
          <cell r="E3658" t="str">
            <v>NORTHERN ONTARIO WIRES INC.</v>
          </cell>
          <cell r="F3658">
            <v>5074990</v>
          </cell>
        </row>
        <row r="3659">
          <cell r="C3659">
            <v>3651</v>
          </cell>
          <cell r="D3659">
            <v>2005</v>
          </cell>
          <cell r="E3659" t="str">
            <v>OAKVILLE HYDRO ELECTRICITY DISTRIBUTION INC.</v>
          </cell>
          <cell r="F3659">
            <v>131482974</v>
          </cell>
        </row>
        <row r="3660">
          <cell r="C3660">
            <v>3652</v>
          </cell>
          <cell r="D3660">
            <v>2005</v>
          </cell>
          <cell r="E3660" t="str">
            <v>ORANGEVILLE HYDRO LIMITED</v>
          </cell>
          <cell r="F3660">
            <v>25729019</v>
          </cell>
        </row>
        <row r="3661">
          <cell r="C3661">
            <v>3653</v>
          </cell>
          <cell r="D3661">
            <v>2005</v>
          </cell>
          <cell r="E3661" t="str">
            <v>ORILLIA POWER DISTRIBUTION CORPORATION</v>
          </cell>
          <cell r="F3661">
            <v>31627301</v>
          </cell>
        </row>
        <row r="3662">
          <cell r="C3662">
            <v>3654</v>
          </cell>
          <cell r="D3662">
            <v>2005</v>
          </cell>
          <cell r="E3662" t="str">
            <v>OSHAWA PUC NETWORKS INC.</v>
          </cell>
          <cell r="F3662">
            <v>111806499</v>
          </cell>
        </row>
        <row r="3663">
          <cell r="C3663">
            <v>3655</v>
          </cell>
          <cell r="D3663">
            <v>2005</v>
          </cell>
          <cell r="E3663" t="str">
            <v>OTTAWA RIVER POWER CORPORATION</v>
          </cell>
          <cell r="F3663">
            <v>19830456</v>
          </cell>
        </row>
        <row r="3664">
          <cell r="C3664">
            <v>3656</v>
          </cell>
          <cell r="D3664">
            <v>2005</v>
          </cell>
          <cell r="E3664" t="str">
            <v>PARRY SOUND POWER CORPORATION</v>
          </cell>
          <cell r="F3664">
            <v>10296577</v>
          </cell>
        </row>
        <row r="3665">
          <cell r="C3665">
            <v>3657</v>
          </cell>
          <cell r="D3665">
            <v>2005</v>
          </cell>
          <cell r="E3665" t="str">
            <v>PETERBOROUGH DISTRIBUTION INCORPORATED</v>
          </cell>
          <cell r="F3665">
            <v>56535699</v>
          </cell>
        </row>
        <row r="3666">
          <cell r="C3666">
            <v>3658</v>
          </cell>
          <cell r="D3666">
            <v>2005</v>
          </cell>
          <cell r="E3666" t="str">
            <v>CANADIAN NIAGARA POWER INC.</v>
          </cell>
          <cell r="F3666">
            <v>6386900</v>
          </cell>
        </row>
        <row r="3667">
          <cell r="C3667">
            <v>3659</v>
          </cell>
          <cell r="D3667">
            <v>2005</v>
          </cell>
          <cell r="E3667" t="str">
            <v>POWERSTREAM INC.</v>
          </cell>
          <cell r="F3667">
            <v>848532704</v>
          </cell>
        </row>
        <row r="3668">
          <cell r="C3668">
            <v>3660</v>
          </cell>
          <cell r="D3668">
            <v>2005</v>
          </cell>
          <cell r="E3668" t="str">
            <v>PUC DISTRIBUTION INC.</v>
          </cell>
          <cell r="F3668">
            <v>71900165</v>
          </cell>
        </row>
        <row r="3669">
          <cell r="C3669">
            <v>3661</v>
          </cell>
          <cell r="D3669">
            <v>2005</v>
          </cell>
          <cell r="E3669" t="str">
            <v>RENFREW HYDRO INC.</v>
          </cell>
          <cell r="F3669">
            <v>9511500</v>
          </cell>
        </row>
        <row r="3670">
          <cell r="C3670">
            <v>3662</v>
          </cell>
          <cell r="D3670">
            <v>2005</v>
          </cell>
          <cell r="E3670" t="str">
            <v>RIDEAU ST. LAWRENCE DISTRIBUTION INC.</v>
          </cell>
          <cell r="F3670">
            <v>4194488</v>
          </cell>
        </row>
        <row r="3671">
          <cell r="C3671">
            <v>3663</v>
          </cell>
          <cell r="D3671">
            <v>2005</v>
          </cell>
          <cell r="E3671" t="str">
            <v>SIOUX LOOKOUT HYDRO INC.</v>
          </cell>
          <cell r="F3671">
            <v>6177076</v>
          </cell>
        </row>
        <row r="3672">
          <cell r="C3672">
            <v>3664</v>
          </cell>
          <cell r="D3672">
            <v>2005</v>
          </cell>
          <cell r="E3672" t="str">
            <v>ST. THOMAS ENERGY INC.</v>
          </cell>
          <cell r="F3672">
            <v>36053429</v>
          </cell>
        </row>
        <row r="3673">
          <cell r="C3673">
            <v>3665</v>
          </cell>
          <cell r="D3673">
            <v>2005</v>
          </cell>
          <cell r="E3673" t="str">
            <v>TAY HYDRO ELECTRIC DISTRIBUTION COMPANY INC.</v>
          </cell>
          <cell r="F3673">
            <v>6243711</v>
          </cell>
        </row>
        <row r="3674">
          <cell r="C3674">
            <v>3666</v>
          </cell>
          <cell r="D3674">
            <v>2005</v>
          </cell>
          <cell r="E3674" t="str">
            <v>THUNDER BAY HYDRO ELECTRICITY DISTRIBUTION INC.</v>
          </cell>
          <cell r="F3674">
            <v>119020940</v>
          </cell>
        </row>
        <row r="3675">
          <cell r="C3675">
            <v>3667</v>
          </cell>
          <cell r="D3675">
            <v>2005</v>
          </cell>
          <cell r="E3675" t="str">
            <v>TILLSONBURG HYDRO INC.</v>
          </cell>
          <cell r="F3675">
            <v>12756127</v>
          </cell>
        </row>
        <row r="3676">
          <cell r="C3676">
            <v>3668</v>
          </cell>
          <cell r="D3676">
            <v>2005</v>
          </cell>
          <cell r="E3676" t="str">
            <v>TORONTO HYDRO-ELECTRIC SYSTEM LIMITED</v>
          </cell>
          <cell r="F3676">
            <v>3120118338</v>
          </cell>
        </row>
        <row r="3677">
          <cell r="C3677">
            <v>3669</v>
          </cell>
          <cell r="D3677">
            <v>2005</v>
          </cell>
          <cell r="E3677" t="str">
            <v>VERIDIAN CONNECTIONS INC.</v>
          </cell>
          <cell r="F3677">
            <v>240942455</v>
          </cell>
        </row>
        <row r="3678">
          <cell r="C3678">
            <v>3670</v>
          </cell>
          <cell r="D3678">
            <v>2005</v>
          </cell>
          <cell r="E3678" t="str">
            <v>WASAGA DISTRIBUTION INC.</v>
          </cell>
          <cell r="F3678">
            <v>17354298</v>
          </cell>
        </row>
        <row r="3679">
          <cell r="C3679">
            <v>3671</v>
          </cell>
          <cell r="D3679">
            <v>2005</v>
          </cell>
          <cell r="E3679" t="str">
            <v>WATERLOO NORTH HYDRO INC.</v>
          </cell>
          <cell r="F3679">
            <v>160601827</v>
          </cell>
        </row>
        <row r="3680">
          <cell r="C3680">
            <v>3672</v>
          </cell>
          <cell r="D3680">
            <v>2005</v>
          </cell>
          <cell r="E3680" t="str">
            <v>WELLAND HYDRO-ELECTRIC SYSTEM CORP.</v>
          </cell>
          <cell r="F3680">
            <v>36177698</v>
          </cell>
        </row>
        <row r="3681">
          <cell r="C3681">
            <v>3673</v>
          </cell>
          <cell r="D3681">
            <v>2005</v>
          </cell>
          <cell r="E3681" t="str">
            <v>WELLINGTON NORTH POWER INC.</v>
          </cell>
          <cell r="F3681">
            <v>6287576</v>
          </cell>
        </row>
        <row r="3682">
          <cell r="C3682">
            <v>3674</v>
          </cell>
          <cell r="D3682">
            <v>2005</v>
          </cell>
          <cell r="E3682" t="str">
            <v>WEST COAST HURON ENERGY INC.</v>
          </cell>
          <cell r="F3682">
            <v>4506585</v>
          </cell>
        </row>
        <row r="3683">
          <cell r="C3683">
            <v>3675</v>
          </cell>
          <cell r="D3683">
            <v>2005</v>
          </cell>
          <cell r="E3683" t="str">
            <v>WEST PERTH POWER INC.</v>
          </cell>
          <cell r="F3683">
            <v>4009473</v>
          </cell>
        </row>
        <row r="3684">
          <cell r="C3684">
            <v>3676</v>
          </cell>
          <cell r="D3684">
            <v>2005</v>
          </cell>
          <cell r="E3684" t="str">
            <v>WESTARIO POWER INC.</v>
          </cell>
          <cell r="F3684">
            <v>29897339</v>
          </cell>
        </row>
        <row r="3685">
          <cell r="C3685">
            <v>3677</v>
          </cell>
          <cell r="D3685">
            <v>2005</v>
          </cell>
          <cell r="E3685" t="str">
            <v>WHITBY HYDRO ELECTRIC CORPORATION</v>
          </cell>
          <cell r="F3685">
            <v>113012183</v>
          </cell>
        </row>
        <row r="3686">
          <cell r="C3686">
            <v>3678</v>
          </cell>
          <cell r="D3686">
            <v>2005</v>
          </cell>
          <cell r="E3686" t="str">
            <v>WOODSTOCK HYDRO SERVICES INC.</v>
          </cell>
          <cell r="F3686">
            <v>24130832</v>
          </cell>
        </row>
        <row r="3687">
          <cell r="C3687">
            <v>3679</v>
          </cell>
          <cell r="F3687">
            <v>15603014808</v>
          </cell>
        </row>
        <row r="3688">
          <cell r="C3688">
            <v>3680</v>
          </cell>
          <cell r="F3688">
            <v>0</v>
          </cell>
        </row>
        <row r="3689">
          <cell r="C3689">
            <v>3681</v>
          </cell>
          <cell r="F3689">
            <v>0</v>
          </cell>
        </row>
        <row r="3690">
          <cell r="C3690">
            <v>3682</v>
          </cell>
          <cell r="F3690">
            <v>56864</v>
          </cell>
        </row>
        <row r="3691">
          <cell r="C3691">
            <v>3683</v>
          </cell>
          <cell r="F3691">
            <v>0</v>
          </cell>
        </row>
        <row r="3692">
          <cell r="C3692">
            <v>3684</v>
          </cell>
          <cell r="F3692">
            <v>0</v>
          </cell>
        </row>
        <row r="3693">
          <cell r="C3693">
            <v>3685</v>
          </cell>
          <cell r="F3693">
            <v>58540</v>
          </cell>
        </row>
        <row r="3694">
          <cell r="C3694">
            <v>3686</v>
          </cell>
          <cell r="F3694">
            <v>0</v>
          </cell>
        </row>
        <row r="3695">
          <cell r="C3695">
            <v>3687</v>
          </cell>
          <cell r="D3695">
            <v>2006</v>
          </cell>
          <cell r="E3695" t="str">
            <v>GREATER SUDBURY HYDRO INC.</v>
          </cell>
          <cell r="F3695">
            <v>5143364</v>
          </cell>
        </row>
        <row r="3696">
          <cell r="C3696">
            <v>3688</v>
          </cell>
          <cell r="D3696">
            <v>2006</v>
          </cell>
          <cell r="E3696" t="str">
            <v>HYDRO ONE NETWORKS INC.</v>
          </cell>
          <cell r="F3696">
            <v>2486340</v>
          </cell>
        </row>
        <row r="3697">
          <cell r="C3697">
            <v>3689</v>
          </cell>
          <cell r="D3697">
            <v>2006</v>
          </cell>
          <cell r="E3697" t="str">
            <v>MIDDLESEX POWER DISTRIBUTION CORPORATION</v>
          </cell>
          <cell r="F3697">
            <v>575785</v>
          </cell>
        </row>
        <row r="3698">
          <cell r="C3698">
            <v>3690</v>
          </cell>
          <cell r="D3698">
            <v>2006</v>
          </cell>
          <cell r="E3698" t="str">
            <v>MIDDLESEX POWER DISTRIBUTION CORPORATION</v>
          </cell>
          <cell r="F3698">
            <v>278026</v>
          </cell>
        </row>
        <row r="3699">
          <cell r="C3699">
            <v>3691</v>
          </cell>
          <cell r="D3699">
            <v>2006</v>
          </cell>
          <cell r="E3699" t="str">
            <v>NIAGARA PENINSULA ENERGY INC.</v>
          </cell>
          <cell r="F3699">
            <v>115194393</v>
          </cell>
        </row>
        <row r="3700">
          <cell r="C3700">
            <v>3692</v>
          </cell>
          <cell r="D3700">
            <v>2006</v>
          </cell>
          <cell r="E3700" t="str">
            <v>NIAGARA PENINSULA ENERGY INC.</v>
          </cell>
          <cell r="F3700">
            <v>44605749</v>
          </cell>
        </row>
        <row r="3701">
          <cell r="C3701">
            <v>3693</v>
          </cell>
          <cell r="D3701">
            <v>2006</v>
          </cell>
          <cell r="E3701" t="str">
            <v>POWERSTREAM INC.</v>
          </cell>
          <cell r="F3701">
            <v>219216473</v>
          </cell>
        </row>
        <row r="3702">
          <cell r="C3702">
            <v>3694</v>
          </cell>
          <cell r="D3702">
            <v>2006</v>
          </cell>
          <cell r="E3702" t="str">
            <v>ATIKOKAN HYDRO INC.</v>
          </cell>
          <cell r="F3702">
            <v>3014500</v>
          </cell>
        </row>
        <row r="3703">
          <cell r="C3703">
            <v>3695</v>
          </cell>
          <cell r="D3703">
            <v>2006</v>
          </cell>
          <cell r="E3703" t="str">
            <v>ATTAWAPISKAT POWER CORPORATION</v>
          </cell>
          <cell r="F3703">
            <v>528364</v>
          </cell>
        </row>
        <row r="3704">
          <cell r="C3704">
            <v>3696</v>
          </cell>
          <cell r="D3704">
            <v>2006</v>
          </cell>
          <cell r="E3704" t="str">
            <v>BLUEWATER POWER DISTRIBUTION CORPORATION</v>
          </cell>
          <cell r="F3704">
            <v>76790478</v>
          </cell>
        </row>
        <row r="3705">
          <cell r="C3705">
            <v>3697</v>
          </cell>
          <cell r="D3705">
            <v>2006</v>
          </cell>
          <cell r="E3705" t="str">
            <v>BRANT COUNTY POWER INC.</v>
          </cell>
          <cell r="F3705">
            <v>20164194</v>
          </cell>
        </row>
        <row r="3706">
          <cell r="C3706">
            <v>3698</v>
          </cell>
          <cell r="D3706">
            <v>2006</v>
          </cell>
          <cell r="E3706" t="str">
            <v>BRANTFORD POWER INC.</v>
          </cell>
          <cell r="F3706">
            <v>66126342</v>
          </cell>
        </row>
        <row r="3707">
          <cell r="C3707">
            <v>3699</v>
          </cell>
          <cell r="D3707">
            <v>2006</v>
          </cell>
          <cell r="E3707" t="str">
            <v>BURLINGTON HYDRO INC.</v>
          </cell>
          <cell r="F3707">
            <v>177294054</v>
          </cell>
        </row>
        <row r="3708">
          <cell r="C3708">
            <v>3700</v>
          </cell>
          <cell r="D3708">
            <v>2006</v>
          </cell>
          <cell r="E3708" t="str">
            <v>CAMBRIDGE AND NORTH DUMFRIES HYDRO INC.</v>
          </cell>
          <cell r="F3708">
            <v>149365853</v>
          </cell>
        </row>
        <row r="3709">
          <cell r="C3709">
            <v>3701</v>
          </cell>
          <cell r="D3709">
            <v>2006</v>
          </cell>
          <cell r="E3709" t="str">
            <v>CANADIAN NIAGARA POWER INC.</v>
          </cell>
          <cell r="F3709">
            <v>52567490</v>
          </cell>
        </row>
        <row r="3710">
          <cell r="C3710">
            <v>3702</v>
          </cell>
          <cell r="D3710">
            <v>2006</v>
          </cell>
          <cell r="E3710" t="str">
            <v>CENTRE WELLINGTON HYDRO LTD.</v>
          </cell>
          <cell r="F3710">
            <v>13956880</v>
          </cell>
        </row>
        <row r="3711">
          <cell r="C3711">
            <v>3703</v>
          </cell>
          <cell r="D3711">
            <v>2006</v>
          </cell>
          <cell r="E3711" t="str">
            <v>CHAPLEAU PUBLIC UTILITIES CORPORATION</v>
          </cell>
          <cell r="F3711">
            <v>2175940</v>
          </cell>
        </row>
        <row r="3712">
          <cell r="C3712">
            <v>3704</v>
          </cell>
          <cell r="D3712">
            <v>2006</v>
          </cell>
          <cell r="E3712" t="str">
            <v>CHATHAM-KENT HYDRO INC.</v>
          </cell>
          <cell r="F3712">
            <v>59248506</v>
          </cell>
        </row>
        <row r="3713">
          <cell r="C3713">
            <v>3705</v>
          </cell>
          <cell r="D3713">
            <v>2006</v>
          </cell>
          <cell r="E3713" t="str">
            <v>CLINTON POWER CORPORATION</v>
          </cell>
          <cell r="F3713">
            <v>1299532</v>
          </cell>
        </row>
        <row r="3714">
          <cell r="C3714">
            <v>3706</v>
          </cell>
          <cell r="D3714">
            <v>2006</v>
          </cell>
          <cell r="E3714" t="str">
            <v>COLLUS POWER CORPORATION</v>
          </cell>
          <cell r="F3714">
            <v>24238520</v>
          </cell>
        </row>
        <row r="3715">
          <cell r="C3715">
            <v>3707</v>
          </cell>
          <cell r="D3715">
            <v>2006</v>
          </cell>
          <cell r="E3715" t="str">
            <v>COOPERATIVE HYDRO EMBRUN INC.</v>
          </cell>
          <cell r="F3715">
            <v>2721727</v>
          </cell>
        </row>
        <row r="3716">
          <cell r="C3716">
            <v>3708</v>
          </cell>
          <cell r="D3716">
            <v>2006</v>
          </cell>
          <cell r="E3716" t="str">
            <v>E.L.K. ENERGY INC.</v>
          </cell>
          <cell r="F3716">
            <v>20065920</v>
          </cell>
        </row>
        <row r="3717">
          <cell r="C3717">
            <v>3709</v>
          </cell>
          <cell r="D3717">
            <v>2006</v>
          </cell>
          <cell r="E3717" t="str">
            <v>EASTERN ONTARIO POWER INC.</v>
          </cell>
          <cell r="F3717">
            <v>8218875</v>
          </cell>
        </row>
        <row r="3718">
          <cell r="C3718">
            <v>3710</v>
          </cell>
          <cell r="D3718">
            <v>2006</v>
          </cell>
          <cell r="E3718" t="str">
            <v>ENERSOURCE HYDRO MISSISSAUGA INC.</v>
          </cell>
          <cell r="F3718">
            <v>756968431</v>
          </cell>
        </row>
        <row r="3719">
          <cell r="C3719">
            <v>3711</v>
          </cell>
          <cell r="D3719">
            <v>2006</v>
          </cell>
          <cell r="E3719" t="str">
            <v>ENWIN UTILITIES LTD.</v>
          </cell>
          <cell r="F3719">
            <v>212795707</v>
          </cell>
        </row>
        <row r="3720">
          <cell r="C3720">
            <v>3712</v>
          </cell>
          <cell r="D3720">
            <v>2006</v>
          </cell>
          <cell r="E3720" t="str">
            <v>ERIE THAMES POWERLINES CORPORATION</v>
          </cell>
          <cell r="F3720">
            <v>20967562</v>
          </cell>
        </row>
        <row r="3721">
          <cell r="C3721">
            <v>3713</v>
          </cell>
          <cell r="D3721">
            <v>2006</v>
          </cell>
          <cell r="E3721" t="str">
            <v>ESPANOLA REGIONAL HYDRO DISTRIBUTION CORPORATION</v>
          </cell>
          <cell r="F3721">
            <v>5101587</v>
          </cell>
        </row>
        <row r="3722">
          <cell r="C3722">
            <v>3714</v>
          </cell>
          <cell r="D3722">
            <v>2006</v>
          </cell>
          <cell r="E3722" t="str">
            <v>ESSEX POWERLINES CORPORATION</v>
          </cell>
          <cell r="F3722">
            <v>39389258</v>
          </cell>
        </row>
        <row r="3723">
          <cell r="C3723">
            <v>3715</v>
          </cell>
          <cell r="D3723">
            <v>2006</v>
          </cell>
          <cell r="E3723" t="str">
            <v>FESTIVAL HYDRO INC.</v>
          </cell>
          <cell r="F3723">
            <v>61319079</v>
          </cell>
        </row>
        <row r="3724">
          <cell r="C3724">
            <v>3716</v>
          </cell>
          <cell r="D3724">
            <v>2006</v>
          </cell>
          <cell r="E3724" t="str">
            <v>FORT ALBANY POWER CORPORATION</v>
          </cell>
          <cell r="F3724">
            <v>243094</v>
          </cell>
        </row>
        <row r="3725">
          <cell r="C3725">
            <v>3717</v>
          </cell>
          <cell r="D3725">
            <v>2006</v>
          </cell>
          <cell r="E3725" t="str">
            <v>FORT FRANCES POWER CORPORATION</v>
          </cell>
          <cell r="F3725">
            <v>8699876</v>
          </cell>
        </row>
        <row r="3726">
          <cell r="C3726">
            <v>3718</v>
          </cell>
          <cell r="D3726">
            <v>2006</v>
          </cell>
          <cell r="E3726" t="str">
            <v>GRAND VALLEY ENERGY INC.</v>
          </cell>
          <cell r="F3726">
            <v>1039137</v>
          </cell>
        </row>
        <row r="3727">
          <cell r="C3727">
            <v>3719</v>
          </cell>
          <cell r="D3727">
            <v>2006</v>
          </cell>
          <cell r="E3727" t="str">
            <v>ALGOMA POWER INC.</v>
          </cell>
          <cell r="F3727">
            <v>74792763</v>
          </cell>
        </row>
        <row r="3728">
          <cell r="C3728">
            <v>3720</v>
          </cell>
          <cell r="D3728">
            <v>2006</v>
          </cell>
          <cell r="E3728" t="str">
            <v>GREATER SUDBURY HYDRO INC.</v>
          </cell>
          <cell r="F3728">
            <v>140741733</v>
          </cell>
        </row>
        <row r="3729">
          <cell r="C3729">
            <v>3721</v>
          </cell>
          <cell r="D3729">
            <v>2006</v>
          </cell>
          <cell r="E3729" t="str">
            <v>GRIMSBY POWER INCORPORATED</v>
          </cell>
          <cell r="F3729">
            <v>22633807</v>
          </cell>
        </row>
        <row r="3730">
          <cell r="C3730">
            <v>3722</v>
          </cell>
          <cell r="D3730">
            <v>2006</v>
          </cell>
          <cell r="E3730" t="str">
            <v>GUELPH HYDRO ELECTRIC SYSTEMS INC.</v>
          </cell>
          <cell r="F3730">
            <v>127547272</v>
          </cell>
        </row>
        <row r="3731">
          <cell r="C3731">
            <v>3723</v>
          </cell>
          <cell r="D3731">
            <v>2006</v>
          </cell>
          <cell r="E3731" t="str">
            <v>HALDIMAND COUNTY HYDRO INC.</v>
          </cell>
          <cell r="F3731">
            <v>42153552</v>
          </cell>
        </row>
        <row r="3732">
          <cell r="C3732">
            <v>3724</v>
          </cell>
          <cell r="D3732">
            <v>2006</v>
          </cell>
          <cell r="E3732" t="str">
            <v>HALTON HILLS HYDRO INC.</v>
          </cell>
          <cell r="F3732">
            <v>38456417</v>
          </cell>
        </row>
        <row r="3733">
          <cell r="C3733">
            <v>3725</v>
          </cell>
          <cell r="D3733">
            <v>2006</v>
          </cell>
          <cell r="E3733" t="str">
            <v>HEARST POWER DISTRIBUTION COMPANY LIMITED</v>
          </cell>
          <cell r="F3733">
            <v>3218662</v>
          </cell>
        </row>
        <row r="3734">
          <cell r="C3734">
            <v>3726</v>
          </cell>
          <cell r="D3734">
            <v>2006</v>
          </cell>
          <cell r="E3734" t="str">
            <v>HORIZON UTILITIES CORPORATION</v>
          </cell>
          <cell r="F3734">
            <v>507935655</v>
          </cell>
        </row>
        <row r="3735">
          <cell r="C3735">
            <v>3727</v>
          </cell>
          <cell r="D3735">
            <v>2006</v>
          </cell>
          <cell r="E3735" t="str">
            <v>HYDRO 2000 INC.</v>
          </cell>
          <cell r="F3735">
            <v>640715</v>
          </cell>
        </row>
        <row r="3736">
          <cell r="C3736">
            <v>3728</v>
          </cell>
          <cell r="D3736">
            <v>2006</v>
          </cell>
          <cell r="E3736" t="str">
            <v>HYDRO HAWKESBURY INC.</v>
          </cell>
          <cell r="F3736">
            <v>2794776</v>
          </cell>
        </row>
        <row r="3737">
          <cell r="C3737">
            <v>3729</v>
          </cell>
          <cell r="D3737">
            <v>2006</v>
          </cell>
          <cell r="E3737" t="str">
            <v>HYDRO ONE BRAMPTON NETWORKS INC.</v>
          </cell>
          <cell r="F3737">
            <v>442618576</v>
          </cell>
        </row>
        <row r="3738">
          <cell r="C3738">
            <v>3730</v>
          </cell>
          <cell r="D3738">
            <v>2006</v>
          </cell>
          <cell r="E3738" t="str">
            <v>HYDRO ONE NETWORKS INC.</v>
          </cell>
          <cell r="F3738">
            <v>5377969800</v>
          </cell>
        </row>
        <row r="3739">
          <cell r="C3739">
            <v>3731</v>
          </cell>
          <cell r="D3739">
            <v>2006</v>
          </cell>
          <cell r="E3739" t="str">
            <v>HYDRO ONE REMOTE COMMUNITIES INC.</v>
          </cell>
          <cell r="F3739">
            <v>14323000</v>
          </cell>
        </row>
        <row r="3740">
          <cell r="C3740">
            <v>3732</v>
          </cell>
          <cell r="D3740">
            <v>2006</v>
          </cell>
          <cell r="E3740" t="str">
            <v>HYDRO OTTAWA LIMITED</v>
          </cell>
          <cell r="F3740">
            <v>901238662</v>
          </cell>
        </row>
        <row r="3741">
          <cell r="C3741">
            <v>3733</v>
          </cell>
          <cell r="D3741">
            <v>2006</v>
          </cell>
          <cell r="E3741" t="str">
            <v>INNISFIL HYDRO DISTRIBUTION SYSTEMS LIMITED</v>
          </cell>
          <cell r="F3741">
            <v>40674899</v>
          </cell>
        </row>
        <row r="3742">
          <cell r="C3742">
            <v>3734</v>
          </cell>
          <cell r="D3742">
            <v>2006</v>
          </cell>
          <cell r="E3742" t="str">
            <v>KASHECHEWAN POWER CORPORATION</v>
          </cell>
          <cell r="F3742">
            <v>290750</v>
          </cell>
        </row>
        <row r="3743">
          <cell r="C3743">
            <v>3735</v>
          </cell>
          <cell r="D3743">
            <v>2006</v>
          </cell>
          <cell r="E3743" t="str">
            <v>KENORA HYDRO ELECTRIC CORPORATION LTD.</v>
          </cell>
          <cell r="F3743">
            <v>9702180</v>
          </cell>
        </row>
        <row r="3744">
          <cell r="C3744">
            <v>3736</v>
          </cell>
          <cell r="D3744">
            <v>2006</v>
          </cell>
          <cell r="E3744" t="str">
            <v>KINGSTON HYDRO CORPORATION</v>
          </cell>
          <cell r="F3744">
            <v>30606955</v>
          </cell>
        </row>
        <row r="3745">
          <cell r="C3745">
            <v>3737</v>
          </cell>
          <cell r="D3745">
            <v>2006</v>
          </cell>
          <cell r="E3745" t="str">
            <v>KITCHENER-WILMOT HYDRO INC.</v>
          </cell>
          <cell r="F3745">
            <v>260635094</v>
          </cell>
        </row>
        <row r="3746">
          <cell r="C3746">
            <v>3738</v>
          </cell>
          <cell r="D3746">
            <v>2006</v>
          </cell>
          <cell r="E3746" t="str">
            <v>LAKEFRONT UTILITIES INC.</v>
          </cell>
          <cell r="F3746">
            <v>20149259</v>
          </cell>
        </row>
        <row r="3747">
          <cell r="C3747">
            <v>3739</v>
          </cell>
          <cell r="D3747">
            <v>2006</v>
          </cell>
          <cell r="E3747" t="str">
            <v>LAKELAND POWER DISTRIBUTION LTD.</v>
          </cell>
          <cell r="F3747">
            <v>18489072</v>
          </cell>
        </row>
        <row r="3748">
          <cell r="C3748">
            <v>3740</v>
          </cell>
          <cell r="D3748">
            <v>2006</v>
          </cell>
          <cell r="E3748" t="str">
            <v>LONDON HYDRO INC.</v>
          </cell>
          <cell r="F3748">
            <v>307166768</v>
          </cell>
        </row>
        <row r="3749">
          <cell r="C3749">
            <v>3741</v>
          </cell>
          <cell r="D3749">
            <v>2006</v>
          </cell>
          <cell r="E3749" t="str">
            <v>MIDDLESEX POWER DISTRIBUTION CORPORATION</v>
          </cell>
          <cell r="F3749">
            <v>14253011</v>
          </cell>
        </row>
        <row r="3750">
          <cell r="C3750">
            <v>3742</v>
          </cell>
          <cell r="D3750">
            <v>2006</v>
          </cell>
          <cell r="E3750" t="str">
            <v>MIDLAND POWER UTILITY CORPORATION</v>
          </cell>
          <cell r="F3750">
            <v>13430274</v>
          </cell>
        </row>
        <row r="3751">
          <cell r="C3751">
            <v>3743</v>
          </cell>
          <cell r="D3751">
            <v>2006</v>
          </cell>
          <cell r="E3751" t="str">
            <v>MILTON HYDRO DISTRIBUTION INC.</v>
          </cell>
          <cell r="F3751">
            <v>90168066</v>
          </cell>
        </row>
        <row r="3752">
          <cell r="C3752">
            <v>3744</v>
          </cell>
          <cell r="D3752">
            <v>2006</v>
          </cell>
          <cell r="E3752" t="str">
            <v>NEWMARKET HYDRO LTD.</v>
          </cell>
          <cell r="F3752">
            <v>87318246</v>
          </cell>
        </row>
        <row r="3753">
          <cell r="C3753">
            <v>3745</v>
          </cell>
          <cell r="D3753">
            <v>2006</v>
          </cell>
          <cell r="E3753" t="str">
            <v>NIAGARA-ON-THE-LAKE HYDRO INC.</v>
          </cell>
          <cell r="F3753">
            <v>37057855</v>
          </cell>
        </row>
        <row r="3754">
          <cell r="C3754">
            <v>3746</v>
          </cell>
          <cell r="D3754">
            <v>2006</v>
          </cell>
          <cell r="E3754" t="str">
            <v>NORFOLK POWER DISTRIBUTION INC.</v>
          </cell>
          <cell r="F3754">
            <v>68144138</v>
          </cell>
        </row>
        <row r="3755">
          <cell r="C3755">
            <v>3747</v>
          </cell>
          <cell r="D3755">
            <v>2006</v>
          </cell>
          <cell r="E3755" t="str">
            <v>NORTH BAY HYDRO DISTRIBUTION LIMITED</v>
          </cell>
          <cell r="F3755">
            <v>69080851</v>
          </cell>
        </row>
        <row r="3756">
          <cell r="C3756">
            <v>3748</v>
          </cell>
          <cell r="D3756">
            <v>2006</v>
          </cell>
          <cell r="E3756" t="str">
            <v>NORTHERN ONTARIO WIRES INC.</v>
          </cell>
          <cell r="F3756">
            <v>5212456</v>
          </cell>
        </row>
        <row r="3757">
          <cell r="C3757">
            <v>3749</v>
          </cell>
          <cell r="D3757">
            <v>2006</v>
          </cell>
          <cell r="E3757" t="str">
            <v>OAKVILLE HYDRO ELECTRICITY DISTRIBUTION INC.</v>
          </cell>
          <cell r="F3757">
            <v>142576780</v>
          </cell>
        </row>
        <row r="3758">
          <cell r="C3758">
            <v>3750</v>
          </cell>
          <cell r="D3758">
            <v>2006</v>
          </cell>
          <cell r="E3758" t="str">
            <v>ORANGEVILLE HYDRO LIMITED</v>
          </cell>
          <cell r="F3758">
            <v>26853310</v>
          </cell>
        </row>
        <row r="3759">
          <cell r="C3759">
            <v>3751</v>
          </cell>
          <cell r="D3759">
            <v>2006</v>
          </cell>
          <cell r="E3759" t="str">
            <v>ORILLIA POWER DISTRIBUTION CORPORATION</v>
          </cell>
          <cell r="F3759">
            <v>33318508</v>
          </cell>
        </row>
        <row r="3760">
          <cell r="C3760">
            <v>3752</v>
          </cell>
          <cell r="D3760">
            <v>2006</v>
          </cell>
          <cell r="E3760" t="str">
            <v>OSHAWA PUC NETWORKS INC.</v>
          </cell>
          <cell r="F3760">
            <v>121051634</v>
          </cell>
        </row>
        <row r="3761">
          <cell r="C3761">
            <v>3753</v>
          </cell>
          <cell r="D3761">
            <v>2006</v>
          </cell>
          <cell r="E3761" t="str">
            <v>OTTAWA RIVER POWER CORPORATION</v>
          </cell>
          <cell r="F3761">
            <v>20515935</v>
          </cell>
        </row>
        <row r="3762">
          <cell r="C3762">
            <v>3754</v>
          </cell>
          <cell r="D3762">
            <v>2006</v>
          </cell>
          <cell r="E3762" t="str">
            <v>PARRY SOUND POWER CORPORATION</v>
          </cell>
          <cell r="F3762">
            <v>10484004</v>
          </cell>
        </row>
        <row r="3763">
          <cell r="C3763">
            <v>3755</v>
          </cell>
          <cell r="D3763">
            <v>2006</v>
          </cell>
          <cell r="E3763" t="str">
            <v>PETERBOROUGH DISTRIBUTION INCORPORATED</v>
          </cell>
          <cell r="F3763">
            <v>59335710</v>
          </cell>
        </row>
        <row r="3764">
          <cell r="C3764">
            <v>3756</v>
          </cell>
          <cell r="D3764">
            <v>2006</v>
          </cell>
          <cell r="E3764" t="str">
            <v>CANADIAN NIAGARA POWER INC.</v>
          </cell>
          <cell r="F3764">
            <v>8170328</v>
          </cell>
        </row>
        <row r="3765">
          <cell r="C3765">
            <v>3757</v>
          </cell>
          <cell r="D3765">
            <v>2006</v>
          </cell>
          <cell r="E3765" t="str">
            <v>POWERSTREAM INC.</v>
          </cell>
          <cell r="F3765">
            <v>898755134</v>
          </cell>
        </row>
        <row r="3766">
          <cell r="C3766">
            <v>3758</v>
          </cell>
          <cell r="D3766">
            <v>2006</v>
          </cell>
          <cell r="E3766" t="str">
            <v>PUC DISTRIBUTION INC.</v>
          </cell>
          <cell r="F3766">
            <v>74480579</v>
          </cell>
        </row>
        <row r="3767">
          <cell r="C3767">
            <v>3759</v>
          </cell>
          <cell r="D3767">
            <v>2006</v>
          </cell>
          <cell r="E3767" t="str">
            <v>RENFREW HYDRO INC.</v>
          </cell>
          <cell r="F3767">
            <v>9748505</v>
          </cell>
        </row>
        <row r="3768">
          <cell r="C3768">
            <v>3760</v>
          </cell>
          <cell r="D3768">
            <v>2006</v>
          </cell>
          <cell r="E3768" t="str">
            <v>RIDEAU ST. LAWRENCE DISTRIBUTION INC.</v>
          </cell>
          <cell r="F3768">
            <v>4522796</v>
          </cell>
        </row>
        <row r="3769">
          <cell r="C3769">
            <v>3761</v>
          </cell>
          <cell r="D3769">
            <v>2006</v>
          </cell>
          <cell r="E3769" t="str">
            <v>SIOUX LOOKOUT HYDRO INC.</v>
          </cell>
          <cell r="F3769">
            <v>6375047</v>
          </cell>
        </row>
        <row r="3770">
          <cell r="C3770">
            <v>3762</v>
          </cell>
          <cell r="D3770">
            <v>2006</v>
          </cell>
          <cell r="E3770" t="str">
            <v>ST. THOMAS ENERGY INC.</v>
          </cell>
          <cell r="F3770">
            <v>38237139</v>
          </cell>
        </row>
        <row r="3771">
          <cell r="C3771">
            <v>3763</v>
          </cell>
          <cell r="D3771">
            <v>2006</v>
          </cell>
          <cell r="E3771" t="str">
            <v>TAY HYDRO ELECTRIC DISTRIBUTION COMPANY INC.</v>
          </cell>
          <cell r="F3771">
            <v>6833863</v>
          </cell>
        </row>
        <row r="3772">
          <cell r="C3772">
            <v>3764</v>
          </cell>
          <cell r="D3772">
            <v>2006</v>
          </cell>
          <cell r="E3772" t="str">
            <v>THUNDER BAY HYDRO ELECTRICITY DISTRIBUTION INC.</v>
          </cell>
          <cell r="F3772">
            <v>125029038</v>
          </cell>
        </row>
        <row r="3773">
          <cell r="C3773">
            <v>3765</v>
          </cell>
          <cell r="D3773">
            <v>2006</v>
          </cell>
          <cell r="E3773" t="str">
            <v>TILLSONBURG HYDRO INC.</v>
          </cell>
          <cell r="F3773">
            <v>13679877</v>
          </cell>
        </row>
        <row r="3774">
          <cell r="C3774">
            <v>3766</v>
          </cell>
          <cell r="D3774">
            <v>2006</v>
          </cell>
          <cell r="E3774" t="str">
            <v>TORONTO HYDRO-ELECTRIC SYSTEM LIMITED</v>
          </cell>
          <cell r="F3774">
            <v>3287754835</v>
          </cell>
        </row>
        <row r="3775">
          <cell r="C3775">
            <v>3767</v>
          </cell>
          <cell r="D3775">
            <v>2006</v>
          </cell>
          <cell r="E3775" t="str">
            <v>VERIDIAN CONNECTIONS INC.</v>
          </cell>
          <cell r="F3775">
            <v>261775223</v>
          </cell>
        </row>
        <row r="3776">
          <cell r="C3776">
            <v>3768</v>
          </cell>
          <cell r="D3776">
            <v>2006</v>
          </cell>
          <cell r="E3776" t="str">
            <v>WASAGA DISTRIBUTION INC.</v>
          </cell>
          <cell r="F3776">
            <v>18289464</v>
          </cell>
        </row>
        <row r="3777">
          <cell r="C3777">
            <v>3769</v>
          </cell>
          <cell r="D3777">
            <v>2006</v>
          </cell>
          <cell r="E3777" t="str">
            <v>WATERLOO NORTH HYDRO INC.</v>
          </cell>
          <cell r="F3777">
            <v>170998718</v>
          </cell>
        </row>
        <row r="3778">
          <cell r="C3778">
            <v>3770</v>
          </cell>
          <cell r="D3778">
            <v>2006</v>
          </cell>
          <cell r="E3778" t="str">
            <v>WELLAND HYDRO-ELECTRIC SYSTEM CORP.</v>
          </cell>
          <cell r="F3778">
            <v>38237978</v>
          </cell>
        </row>
        <row r="3779">
          <cell r="C3779">
            <v>3771</v>
          </cell>
          <cell r="D3779">
            <v>2006</v>
          </cell>
          <cell r="E3779" t="str">
            <v>WELLINGTON NORTH POWER INC.</v>
          </cell>
          <cell r="F3779">
            <v>7302653</v>
          </cell>
        </row>
        <row r="3780">
          <cell r="C3780">
            <v>3772</v>
          </cell>
          <cell r="D3780">
            <v>2006</v>
          </cell>
          <cell r="E3780" t="str">
            <v>WEST COAST HURON ENERGY INC.</v>
          </cell>
          <cell r="F3780">
            <v>4578941</v>
          </cell>
        </row>
        <row r="3781">
          <cell r="C3781">
            <v>3773</v>
          </cell>
          <cell r="D3781">
            <v>2006</v>
          </cell>
          <cell r="E3781" t="str">
            <v>WEST PERTH POWER INC.</v>
          </cell>
          <cell r="F3781">
            <v>4301304</v>
          </cell>
        </row>
        <row r="3782">
          <cell r="C3782">
            <v>3774</v>
          </cell>
          <cell r="D3782">
            <v>2006</v>
          </cell>
          <cell r="E3782" t="str">
            <v>WESTARIO POWER INC.</v>
          </cell>
          <cell r="F3782">
            <v>33978997</v>
          </cell>
        </row>
        <row r="3783">
          <cell r="C3783">
            <v>3775</v>
          </cell>
          <cell r="D3783">
            <v>2006</v>
          </cell>
          <cell r="E3783" t="str">
            <v>WHITBY HYDRO ELECTRIC CORPORATION</v>
          </cell>
          <cell r="F3783">
            <v>121708328</v>
          </cell>
        </row>
        <row r="3784">
          <cell r="C3784">
            <v>3776</v>
          </cell>
          <cell r="D3784">
            <v>2006</v>
          </cell>
          <cell r="E3784" t="str">
            <v>WOODSTOCK HYDRO SERVICES INC.</v>
          </cell>
          <cell r="F3784">
            <v>26016417</v>
          </cell>
        </row>
        <row r="3785">
          <cell r="C3785">
            <v>3777</v>
          </cell>
          <cell r="F3785">
            <v>16516157339</v>
          </cell>
        </row>
        <row r="3786">
          <cell r="C3786">
            <v>3778</v>
          </cell>
          <cell r="F3786">
            <v>0</v>
          </cell>
        </row>
        <row r="3787">
          <cell r="C3787">
            <v>3779</v>
          </cell>
          <cell r="F3787">
            <v>0</v>
          </cell>
        </row>
        <row r="3788">
          <cell r="C3788">
            <v>3780</v>
          </cell>
          <cell r="F3788">
            <v>56864</v>
          </cell>
        </row>
        <row r="3789">
          <cell r="C3789">
            <v>3781</v>
          </cell>
          <cell r="F3789">
            <v>0</v>
          </cell>
        </row>
        <row r="3790">
          <cell r="C3790">
            <v>3782</v>
          </cell>
          <cell r="F3790">
            <v>0</v>
          </cell>
        </row>
        <row r="3791">
          <cell r="C3791">
            <v>3783</v>
          </cell>
          <cell r="F3791">
            <v>58540</v>
          </cell>
        </row>
        <row r="3792">
          <cell r="C3792">
            <v>3784</v>
          </cell>
          <cell r="F3792">
            <v>0</v>
          </cell>
        </row>
        <row r="3793">
          <cell r="C3793">
            <v>3785</v>
          </cell>
          <cell r="D3793">
            <v>2007</v>
          </cell>
          <cell r="E3793" t="str">
            <v>GREATER SUDBURY HYDRO INC.</v>
          </cell>
          <cell r="F3793">
            <v>5466626</v>
          </cell>
        </row>
        <row r="3794">
          <cell r="C3794">
            <v>3786</v>
          </cell>
          <cell r="D3794">
            <v>2007</v>
          </cell>
          <cell r="E3794" t="str">
            <v>MIDDLESEX POWER DISTRIBUTION CORPORATION</v>
          </cell>
          <cell r="F3794">
            <v>278424</v>
          </cell>
        </row>
        <row r="3795">
          <cell r="C3795">
            <v>3787</v>
          </cell>
          <cell r="D3795">
            <v>2007</v>
          </cell>
          <cell r="E3795" t="str">
            <v>NIAGARA PENINSULA ENERGY INC.</v>
          </cell>
          <cell r="F3795">
            <v>121042552</v>
          </cell>
        </row>
        <row r="3796">
          <cell r="C3796">
            <v>3788</v>
          </cell>
          <cell r="D3796">
            <v>2007</v>
          </cell>
          <cell r="E3796" t="str">
            <v>NIAGARA PENINSULA ENERGY INC.</v>
          </cell>
          <cell r="F3796">
            <v>49571258</v>
          </cell>
        </row>
        <row r="3797">
          <cell r="C3797">
            <v>3789</v>
          </cell>
          <cell r="D3797">
            <v>2007</v>
          </cell>
          <cell r="E3797" t="str">
            <v>POWERSTREAM INC.</v>
          </cell>
          <cell r="F3797">
            <v>234069703</v>
          </cell>
        </row>
        <row r="3798">
          <cell r="C3798">
            <v>3790</v>
          </cell>
          <cell r="D3798">
            <v>2007</v>
          </cell>
          <cell r="E3798" t="str">
            <v>ATIKOKAN HYDRO INC.</v>
          </cell>
          <cell r="F3798">
            <v>3961531</v>
          </cell>
        </row>
        <row r="3799">
          <cell r="C3799">
            <v>3791</v>
          </cell>
          <cell r="D3799">
            <v>2007</v>
          </cell>
          <cell r="E3799" t="str">
            <v>ATTAWAPISKAT POWER CORPORATION</v>
          </cell>
          <cell r="F3799">
            <v>742396</v>
          </cell>
        </row>
        <row r="3800">
          <cell r="C3800">
            <v>3792</v>
          </cell>
          <cell r="D3800">
            <v>2007</v>
          </cell>
          <cell r="E3800" t="str">
            <v>BLUEWATER POWER DISTRIBUTION CORPORATION</v>
          </cell>
          <cell r="F3800">
            <v>80726791</v>
          </cell>
        </row>
        <row r="3801">
          <cell r="C3801">
            <v>3793</v>
          </cell>
          <cell r="D3801">
            <v>2007</v>
          </cell>
          <cell r="E3801" t="str">
            <v>BRANT COUNTY POWER INC.</v>
          </cell>
          <cell r="F3801">
            <v>21336442</v>
          </cell>
        </row>
        <row r="3802">
          <cell r="C3802">
            <v>3794</v>
          </cell>
          <cell r="D3802">
            <v>2007</v>
          </cell>
          <cell r="E3802" t="str">
            <v>BRANTFORD POWER INC.</v>
          </cell>
          <cell r="F3802">
            <v>72678746</v>
          </cell>
        </row>
        <row r="3803">
          <cell r="C3803">
            <v>3795</v>
          </cell>
          <cell r="D3803">
            <v>2007</v>
          </cell>
          <cell r="E3803" t="str">
            <v>BURLINGTON HYDRO INC.</v>
          </cell>
          <cell r="F3803">
            <v>186497358</v>
          </cell>
        </row>
        <row r="3804">
          <cell r="C3804">
            <v>3796</v>
          </cell>
          <cell r="D3804">
            <v>2007</v>
          </cell>
          <cell r="E3804" t="str">
            <v>CAMBRIDGE AND NORTH DUMFRIES HYDRO INC.</v>
          </cell>
          <cell r="F3804">
            <v>158977211</v>
          </cell>
        </row>
        <row r="3805">
          <cell r="C3805">
            <v>3797</v>
          </cell>
          <cell r="D3805">
            <v>2007</v>
          </cell>
          <cell r="E3805" t="str">
            <v>CANADIAN NIAGARA POWER INC.</v>
          </cell>
          <cell r="F3805">
            <v>56318776</v>
          </cell>
        </row>
        <row r="3806">
          <cell r="C3806">
            <v>3798</v>
          </cell>
          <cell r="D3806">
            <v>2007</v>
          </cell>
          <cell r="E3806" t="str">
            <v>CENTRE WELLINGTON HYDRO LTD.</v>
          </cell>
          <cell r="F3806">
            <v>14326697</v>
          </cell>
        </row>
        <row r="3807">
          <cell r="C3807">
            <v>3799</v>
          </cell>
          <cell r="D3807">
            <v>2007</v>
          </cell>
          <cell r="E3807" t="str">
            <v>CHAPLEAU PUBLIC UTILITIES CORPORATION</v>
          </cell>
          <cell r="F3807">
            <v>2175940</v>
          </cell>
        </row>
        <row r="3808">
          <cell r="C3808">
            <v>3800</v>
          </cell>
          <cell r="D3808">
            <v>2007</v>
          </cell>
          <cell r="E3808" t="str">
            <v>CHATHAM-KENT HYDRO INC.</v>
          </cell>
          <cell r="F3808">
            <v>64867014</v>
          </cell>
        </row>
        <row r="3809">
          <cell r="C3809">
            <v>3801</v>
          </cell>
          <cell r="D3809">
            <v>2007</v>
          </cell>
          <cell r="E3809" t="str">
            <v>CLINTON POWER CORPORATION</v>
          </cell>
          <cell r="F3809">
            <v>1355895</v>
          </cell>
        </row>
        <row r="3810">
          <cell r="C3810">
            <v>3802</v>
          </cell>
          <cell r="D3810">
            <v>2007</v>
          </cell>
          <cell r="E3810" t="str">
            <v>COLLUS POWER CORPORATION</v>
          </cell>
          <cell r="F3810">
            <v>26551582</v>
          </cell>
        </row>
        <row r="3811">
          <cell r="C3811">
            <v>3803</v>
          </cell>
          <cell r="D3811">
            <v>2007</v>
          </cell>
          <cell r="E3811" t="str">
            <v>COOPERATIVE HYDRO EMBRUN INC.</v>
          </cell>
          <cell r="F3811">
            <v>2887755</v>
          </cell>
        </row>
        <row r="3812">
          <cell r="C3812">
            <v>3804</v>
          </cell>
          <cell r="D3812">
            <v>2007</v>
          </cell>
          <cell r="E3812" t="str">
            <v>E.L.K. ENERGY INC.</v>
          </cell>
          <cell r="F3812">
            <v>21577158</v>
          </cell>
        </row>
        <row r="3813">
          <cell r="C3813">
            <v>3805</v>
          </cell>
          <cell r="D3813">
            <v>2007</v>
          </cell>
          <cell r="E3813" t="str">
            <v>EASTERN ONTARIO POWER INC.</v>
          </cell>
          <cell r="F3813">
            <v>10848474</v>
          </cell>
        </row>
        <row r="3814">
          <cell r="C3814">
            <v>3806</v>
          </cell>
          <cell r="D3814">
            <v>2007</v>
          </cell>
          <cell r="E3814" t="str">
            <v>ENERSOURCE HYDRO MISSISSAUGA INC.</v>
          </cell>
          <cell r="F3814">
            <v>798293102</v>
          </cell>
        </row>
        <row r="3815">
          <cell r="C3815">
            <v>3807</v>
          </cell>
          <cell r="D3815">
            <v>2007</v>
          </cell>
          <cell r="E3815" t="str">
            <v>ENWIN UTILITIES LTD.</v>
          </cell>
          <cell r="F3815">
            <v>257865227</v>
          </cell>
        </row>
        <row r="3816">
          <cell r="C3816">
            <v>3808</v>
          </cell>
          <cell r="D3816">
            <v>2007</v>
          </cell>
          <cell r="E3816" t="str">
            <v>ERIE THAMES POWERLINES CORPORATION</v>
          </cell>
          <cell r="F3816">
            <v>23135269</v>
          </cell>
        </row>
        <row r="3817">
          <cell r="C3817">
            <v>3809</v>
          </cell>
          <cell r="D3817">
            <v>2007</v>
          </cell>
          <cell r="E3817" t="str">
            <v>ESPANOLA REGIONAL HYDRO DISTRIBUTION CORPORATION</v>
          </cell>
          <cell r="F3817">
            <v>5340500</v>
          </cell>
        </row>
        <row r="3818">
          <cell r="C3818">
            <v>3810</v>
          </cell>
          <cell r="D3818">
            <v>2007</v>
          </cell>
          <cell r="E3818" t="str">
            <v>ESSEX POWERLINES CORPORATION</v>
          </cell>
          <cell r="F3818">
            <v>43864527</v>
          </cell>
        </row>
        <row r="3819">
          <cell r="C3819">
            <v>3811</v>
          </cell>
          <cell r="D3819">
            <v>2007</v>
          </cell>
          <cell r="E3819" t="str">
            <v>FESTIVAL HYDRO INC.</v>
          </cell>
          <cell r="F3819">
            <v>64475895</v>
          </cell>
        </row>
        <row r="3820">
          <cell r="C3820">
            <v>3812</v>
          </cell>
          <cell r="D3820">
            <v>2007</v>
          </cell>
          <cell r="E3820" t="str">
            <v>FORT ALBANY POWER CORPORATION</v>
          </cell>
          <cell r="F3820">
            <v>251681</v>
          </cell>
        </row>
        <row r="3821">
          <cell r="C3821">
            <v>3813</v>
          </cell>
          <cell r="D3821">
            <v>2007</v>
          </cell>
          <cell r="E3821" t="str">
            <v>FORT FRANCES POWER CORPORATION</v>
          </cell>
          <cell r="F3821">
            <v>8882733</v>
          </cell>
        </row>
        <row r="3822">
          <cell r="C3822">
            <v>3814</v>
          </cell>
          <cell r="D3822">
            <v>2007</v>
          </cell>
          <cell r="E3822" t="str">
            <v>GRAND VALLEY ENERGY INC.</v>
          </cell>
          <cell r="F3822">
            <v>1071976</v>
          </cell>
        </row>
        <row r="3823">
          <cell r="C3823">
            <v>3815</v>
          </cell>
          <cell r="D3823">
            <v>2007</v>
          </cell>
          <cell r="E3823" t="str">
            <v>ALGOMA POWER INC.</v>
          </cell>
          <cell r="F3823">
            <v>80269246</v>
          </cell>
        </row>
        <row r="3824">
          <cell r="C3824">
            <v>3816</v>
          </cell>
          <cell r="D3824">
            <v>2007</v>
          </cell>
          <cell r="E3824" t="str">
            <v>GREATER SUDBURY HYDRO INC.</v>
          </cell>
          <cell r="F3824">
            <v>146847568</v>
          </cell>
        </row>
        <row r="3825">
          <cell r="C3825">
            <v>3817</v>
          </cell>
          <cell r="D3825">
            <v>2007</v>
          </cell>
          <cell r="E3825" t="str">
            <v>GRIMSBY POWER INCORPORATED</v>
          </cell>
          <cell r="F3825">
            <v>23820478</v>
          </cell>
        </row>
        <row r="3826">
          <cell r="C3826">
            <v>3818</v>
          </cell>
          <cell r="D3826">
            <v>2007</v>
          </cell>
          <cell r="E3826" t="str">
            <v>GUELPH HYDRO ELECTRIC SYSTEMS INC.</v>
          </cell>
          <cell r="F3826">
            <v>137879059</v>
          </cell>
        </row>
        <row r="3827">
          <cell r="C3827">
            <v>3819</v>
          </cell>
          <cell r="D3827">
            <v>2007</v>
          </cell>
          <cell r="E3827" t="str">
            <v>HALDIMAND COUNTY HYDRO INC.</v>
          </cell>
          <cell r="F3827">
            <v>45322257</v>
          </cell>
        </row>
        <row r="3828">
          <cell r="C3828">
            <v>3820</v>
          </cell>
          <cell r="D3828">
            <v>2007</v>
          </cell>
          <cell r="E3828" t="str">
            <v>HALTON HILLS HYDRO INC.</v>
          </cell>
          <cell r="F3828">
            <v>42864745</v>
          </cell>
        </row>
        <row r="3829">
          <cell r="C3829">
            <v>3821</v>
          </cell>
          <cell r="D3829">
            <v>2007</v>
          </cell>
          <cell r="E3829" t="str">
            <v>HEARST POWER DISTRIBUTION COMPANY LIMITED</v>
          </cell>
          <cell r="F3829">
            <v>3236587</v>
          </cell>
        </row>
        <row r="3830">
          <cell r="C3830">
            <v>3822</v>
          </cell>
          <cell r="D3830">
            <v>2007</v>
          </cell>
          <cell r="E3830" t="str">
            <v>HORIZON UTILITIES CORPORATION</v>
          </cell>
          <cell r="F3830">
            <v>531255669</v>
          </cell>
        </row>
        <row r="3831">
          <cell r="C3831">
            <v>3823</v>
          </cell>
          <cell r="D3831">
            <v>2007</v>
          </cell>
          <cell r="E3831" t="str">
            <v>HYDRO 2000 INC.</v>
          </cell>
          <cell r="F3831">
            <v>730204</v>
          </cell>
        </row>
        <row r="3832">
          <cell r="C3832">
            <v>3824</v>
          </cell>
          <cell r="D3832">
            <v>2007</v>
          </cell>
          <cell r="E3832" t="str">
            <v>HYDRO HAWKESBURY INC.</v>
          </cell>
          <cell r="F3832">
            <v>2850798</v>
          </cell>
        </row>
        <row r="3833">
          <cell r="C3833">
            <v>3825</v>
          </cell>
          <cell r="D3833">
            <v>2007</v>
          </cell>
          <cell r="E3833" t="str">
            <v>HYDRO ONE BRAMPTON NETWORKS INC.</v>
          </cell>
          <cell r="F3833">
            <v>487357748</v>
          </cell>
        </row>
        <row r="3834">
          <cell r="C3834">
            <v>3826</v>
          </cell>
          <cell r="D3834">
            <v>2007</v>
          </cell>
          <cell r="E3834" t="str">
            <v>HYDRO ONE NETWORKS INC.</v>
          </cell>
          <cell r="F3834">
            <v>5530544900</v>
          </cell>
        </row>
        <row r="3835">
          <cell r="C3835">
            <v>3827</v>
          </cell>
          <cell r="D3835">
            <v>2007</v>
          </cell>
          <cell r="E3835" t="str">
            <v>HYDRO ONE REMOTE COMMUNITIES INC.</v>
          </cell>
          <cell r="F3835">
            <v>15086627</v>
          </cell>
        </row>
        <row r="3836">
          <cell r="C3836">
            <v>3828</v>
          </cell>
          <cell r="D3836">
            <v>2007</v>
          </cell>
          <cell r="E3836" t="str">
            <v>HYDRO OTTAWA LIMITED</v>
          </cell>
          <cell r="F3836">
            <v>975697028</v>
          </cell>
        </row>
        <row r="3837">
          <cell r="C3837">
            <v>3829</v>
          </cell>
          <cell r="D3837">
            <v>2007</v>
          </cell>
          <cell r="E3837" t="str">
            <v>INNISFIL HYDRO DISTRIBUTION SYSTEMS LIMITED</v>
          </cell>
          <cell r="F3837">
            <v>42605830</v>
          </cell>
        </row>
        <row r="3838">
          <cell r="C3838">
            <v>3830</v>
          </cell>
          <cell r="D3838">
            <v>2007</v>
          </cell>
          <cell r="E3838" t="str">
            <v>KENORA HYDRO ELECTRIC CORPORATION LTD.</v>
          </cell>
          <cell r="F3838">
            <v>10870156</v>
          </cell>
        </row>
        <row r="3839">
          <cell r="C3839">
            <v>3831</v>
          </cell>
          <cell r="D3839">
            <v>2007</v>
          </cell>
          <cell r="E3839" t="str">
            <v>KINGSTON HYDRO CORPORATION</v>
          </cell>
          <cell r="F3839">
            <v>35200893</v>
          </cell>
        </row>
        <row r="3840">
          <cell r="C3840">
            <v>3832</v>
          </cell>
          <cell r="D3840">
            <v>2007</v>
          </cell>
          <cell r="E3840" t="str">
            <v>KITCHENER-WILMOT HYDRO INC.</v>
          </cell>
          <cell r="F3840">
            <v>275412124</v>
          </cell>
        </row>
        <row r="3841">
          <cell r="C3841">
            <v>3833</v>
          </cell>
          <cell r="D3841">
            <v>2007</v>
          </cell>
          <cell r="E3841" t="str">
            <v>LAKEFRONT UTILITIES INC.</v>
          </cell>
          <cell r="F3841">
            <v>19820436</v>
          </cell>
        </row>
        <row r="3842">
          <cell r="C3842">
            <v>3834</v>
          </cell>
          <cell r="D3842">
            <v>2007</v>
          </cell>
          <cell r="E3842" t="str">
            <v>LAKELAND POWER DISTRIBUTION LTD.</v>
          </cell>
          <cell r="F3842">
            <v>20444989</v>
          </cell>
        </row>
        <row r="3843">
          <cell r="C3843">
            <v>3835</v>
          </cell>
          <cell r="D3843">
            <v>2007</v>
          </cell>
          <cell r="E3843" t="str">
            <v>LONDON HYDRO INC.</v>
          </cell>
          <cell r="F3843">
            <v>326579418</v>
          </cell>
        </row>
        <row r="3844">
          <cell r="C3844">
            <v>3836</v>
          </cell>
          <cell r="D3844">
            <v>2007</v>
          </cell>
          <cell r="E3844" t="str">
            <v>MIDDLESEX POWER DISTRIBUTION CORPORATION</v>
          </cell>
          <cell r="F3844">
            <v>15368634</v>
          </cell>
        </row>
        <row r="3845">
          <cell r="C3845">
            <v>3837</v>
          </cell>
          <cell r="D3845">
            <v>2007</v>
          </cell>
          <cell r="E3845" t="str">
            <v>MIDLAND POWER UTILITY CORPORATION</v>
          </cell>
          <cell r="F3845">
            <v>14901408</v>
          </cell>
        </row>
        <row r="3846">
          <cell r="C3846">
            <v>3838</v>
          </cell>
          <cell r="D3846">
            <v>2007</v>
          </cell>
          <cell r="E3846" t="str">
            <v>MILTON HYDRO DISTRIBUTION INC.</v>
          </cell>
          <cell r="F3846">
            <v>96045450</v>
          </cell>
        </row>
        <row r="3847">
          <cell r="C3847">
            <v>3839</v>
          </cell>
          <cell r="D3847">
            <v>2007</v>
          </cell>
          <cell r="E3847" t="str">
            <v>NEWMARKET-TAY POWER DISTRIBUTION LTD.</v>
          </cell>
          <cell r="F3847">
            <v>104162648</v>
          </cell>
        </row>
        <row r="3848">
          <cell r="C3848">
            <v>3840</v>
          </cell>
          <cell r="D3848">
            <v>2007</v>
          </cell>
          <cell r="E3848" t="str">
            <v>NIAGARA-ON-THE-LAKE HYDRO INC.</v>
          </cell>
          <cell r="F3848">
            <v>38383808</v>
          </cell>
        </row>
        <row r="3849">
          <cell r="C3849">
            <v>3841</v>
          </cell>
          <cell r="D3849">
            <v>2007</v>
          </cell>
          <cell r="E3849" t="str">
            <v>NORFOLK POWER DISTRIBUTION INC.</v>
          </cell>
          <cell r="F3849">
            <v>74309702</v>
          </cell>
        </row>
        <row r="3850">
          <cell r="C3850">
            <v>3842</v>
          </cell>
          <cell r="D3850">
            <v>2007</v>
          </cell>
          <cell r="E3850" t="str">
            <v>NORTH BAY HYDRO DISTRIBUTION LIMITED</v>
          </cell>
          <cell r="F3850">
            <v>71321970</v>
          </cell>
        </row>
        <row r="3851">
          <cell r="C3851">
            <v>3843</v>
          </cell>
          <cell r="D3851">
            <v>2007</v>
          </cell>
          <cell r="E3851" t="str">
            <v>NORTHERN ONTARIO WIRES INC.</v>
          </cell>
          <cell r="F3851">
            <v>5341738</v>
          </cell>
        </row>
        <row r="3852">
          <cell r="C3852">
            <v>3844</v>
          </cell>
          <cell r="D3852">
            <v>2007</v>
          </cell>
          <cell r="E3852" t="str">
            <v>OAKVILLE HYDRO ELECTRICITY DISTRIBUTION INC.</v>
          </cell>
          <cell r="F3852">
            <v>153320032</v>
          </cell>
        </row>
        <row r="3853">
          <cell r="C3853">
            <v>3845</v>
          </cell>
          <cell r="D3853">
            <v>2007</v>
          </cell>
          <cell r="E3853" t="str">
            <v>ORANGEVILLE HYDRO LIMITED</v>
          </cell>
          <cell r="F3853">
            <v>28375543</v>
          </cell>
        </row>
        <row r="3854">
          <cell r="C3854">
            <v>3846</v>
          </cell>
          <cell r="D3854">
            <v>2007</v>
          </cell>
          <cell r="E3854" t="str">
            <v>ORILLIA POWER DISTRIBUTION CORPORATION</v>
          </cell>
          <cell r="F3854">
            <v>34389526</v>
          </cell>
        </row>
        <row r="3855">
          <cell r="C3855">
            <v>3847</v>
          </cell>
          <cell r="D3855">
            <v>2007</v>
          </cell>
          <cell r="E3855" t="str">
            <v>OSHAWA PUC NETWORKS INC.</v>
          </cell>
          <cell r="F3855">
            <v>131628772</v>
          </cell>
        </row>
        <row r="3856">
          <cell r="C3856">
            <v>3848</v>
          </cell>
          <cell r="D3856">
            <v>2007</v>
          </cell>
          <cell r="E3856" t="str">
            <v>OTTAWA RIVER POWER CORPORATION</v>
          </cell>
          <cell r="F3856">
            <v>21237493</v>
          </cell>
        </row>
        <row r="3857">
          <cell r="C3857">
            <v>3849</v>
          </cell>
          <cell r="D3857">
            <v>2007</v>
          </cell>
          <cell r="E3857" t="str">
            <v>PARRY SOUND POWER CORPORATION</v>
          </cell>
          <cell r="F3857">
            <v>10631566</v>
          </cell>
        </row>
        <row r="3858">
          <cell r="C3858">
            <v>3850</v>
          </cell>
          <cell r="D3858">
            <v>2007</v>
          </cell>
          <cell r="E3858" t="str">
            <v>PETERBOROUGH DISTRIBUTION INCORPORATED</v>
          </cell>
          <cell r="F3858">
            <v>64705916</v>
          </cell>
        </row>
        <row r="3859">
          <cell r="C3859">
            <v>3851</v>
          </cell>
          <cell r="D3859">
            <v>2007</v>
          </cell>
          <cell r="E3859" t="str">
            <v>CANADIAN NIAGARA POWER INC.</v>
          </cell>
          <cell r="F3859">
            <v>9415532</v>
          </cell>
        </row>
        <row r="3860">
          <cell r="C3860">
            <v>3852</v>
          </cell>
          <cell r="D3860">
            <v>2007</v>
          </cell>
          <cell r="E3860" t="str">
            <v>POWERSTREAM INC.</v>
          </cell>
          <cell r="F3860">
            <v>944951141</v>
          </cell>
        </row>
        <row r="3861">
          <cell r="C3861">
            <v>3853</v>
          </cell>
          <cell r="D3861">
            <v>2007</v>
          </cell>
          <cell r="E3861" t="str">
            <v>PUC DISTRIBUTION INC.</v>
          </cell>
          <cell r="F3861">
            <v>77520088</v>
          </cell>
        </row>
        <row r="3862">
          <cell r="C3862">
            <v>3854</v>
          </cell>
          <cell r="D3862">
            <v>2007</v>
          </cell>
          <cell r="E3862" t="str">
            <v>RENFREW HYDRO INC.</v>
          </cell>
          <cell r="F3862">
            <v>10249413</v>
          </cell>
        </row>
        <row r="3863">
          <cell r="C3863">
            <v>3855</v>
          </cell>
          <cell r="D3863">
            <v>2007</v>
          </cell>
          <cell r="E3863" t="str">
            <v>RIDEAU ST. LAWRENCE DISTRIBUTION INC.</v>
          </cell>
          <cell r="F3863">
            <v>4687225</v>
          </cell>
        </row>
        <row r="3864">
          <cell r="C3864">
            <v>3856</v>
          </cell>
          <cell r="D3864">
            <v>2007</v>
          </cell>
          <cell r="E3864" t="str">
            <v>SIOUX LOOKOUT HYDRO INC.</v>
          </cell>
          <cell r="F3864">
            <v>6617801</v>
          </cell>
        </row>
        <row r="3865">
          <cell r="C3865">
            <v>3857</v>
          </cell>
          <cell r="D3865">
            <v>2007</v>
          </cell>
          <cell r="E3865" t="str">
            <v>ST. THOMAS ENERGY INC.</v>
          </cell>
          <cell r="F3865">
            <v>40924315</v>
          </cell>
        </row>
        <row r="3866">
          <cell r="C3866">
            <v>3858</v>
          </cell>
          <cell r="D3866">
            <v>2007</v>
          </cell>
          <cell r="E3866" t="str">
            <v>THUNDER BAY HYDRO ELECTRICITY DISTRIBUTION INC.</v>
          </cell>
          <cell r="F3866">
            <v>130109619</v>
          </cell>
        </row>
        <row r="3867">
          <cell r="C3867">
            <v>3859</v>
          </cell>
          <cell r="D3867">
            <v>2007</v>
          </cell>
          <cell r="E3867" t="str">
            <v>TILLSONBURG HYDRO INC.</v>
          </cell>
          <cell r="F3867">
            <v>14621397</v>
          </cell>
        </row>
        <row r="3868">
          <cell r="C3868">
            <v>3860</v>
          </cell>
          <cell r="D3868">
            <v>2007</v>
          </cell>
          <cell r="E3868" t="str">
            <v>TORONTO HYDRO-ELECTRIC SYSTEM LIMITED</v>
          </cell>
          <cell r="F3868">
            <v>3539573745</v>
          </cell>
        </row>
        <row r="3869">
          <cell r="C3869">
            <v>3861</v>
          </cell>
          <cell r="D3869">
            <v>2007</v>
          </cell>
          <cell r="E3869" t="str">
            <v>VERIDIAN CONNECTIONS INC.</v>
          </cell>
          <cell r="F3869">
            <v>290773993</v>
          </cell>
        </row>
        <row r="3870">
          <cell r="C3870">
            <v>3862</v>
          </cell>
          <cell r="D3870">
            <v>2007</v>
          </cell>
          <cell r="E3870" t="str">
            <v>WASAGA DISTRIBUTION INC.</v>
          </cell>
          <cell r="F3870">
            <v>19105910</v>
          </cell>
        </row>
        <row r="3871">
          <cell r="C3871">
            <v>3863</v>
          </cell>
          <cell r="D3871">
            <v>2007</v>
          </cell>
          <cell r="E3871" t="str">
            <v>WATERLOO NORTH HYDRO INC.</v>
          </cell>
          <cell r="F3871">
            <v>184656606</v>
          </cell>
        </row>
        <row r="3872">
          <cell r="C3872">
            <v>3864</v>
          </cell>
          <cell r="D3872">
            <v>2007</v>
          </cell>
          <cell r="E3872" t="str">
            <v>WELLAND HYDRO-ELECTRIC SYSTEM CORP.</v>
          </cell>
          <cell r="F3872">
            <v>41238615</v>
          </cell>
        </row>
        <row r="3873">
          <cell r="C3873">
            <v>3865</v>
          </cell>
          <cell r="D3873">
            <v>2007</v>
          </cell>
          <cell r="E3873" t="str">
            <v>WELLINGTON NORTH POWER INC.</v>
          </cell>
          <cell r="F3873">
            <v>7750847</v>
          </cell>
        </row>
        <row r="3874">
          <cell r="C3874">
            <v>3866</v>
          </cell>
          <cell r="D3874">
            <v>2007</v>
          </cell>
          <cell r="E3874" t="str">
            <v>WEST COAST HURON ENERGY INC.</v>
          </cell>
          <cell r="F3874">
            <v>4942519</v>
          </cell>
        </row>
        <row r="3875">
          <cell r="C3875">
            <v>3867</v>
          </cell>
          <cell r="D3875">
            <v>2007</v>
          </cell>
          <cell r="E3875" t="str">
            <v>WEST PERTH POWER INC.</v>
          </cell>
          <cell r="F3875">
            <v>4419261</v>
          </cell>
        </row>
        <row r="3876">
          <cell r="C3876">
            <v>3868</v>
          </cell>
          <cell r="D3876">
            <v>2007</v>
          </cell>
          <cell r="E3876" t="str">
            <v>WESTARIO POWER INC.</v>
          </cell>
          <cell r="F3876">
            <v>39431903</v>
          </cell>
        </row>
        <row r="3877">
          <cell r="C3877">
            <v>3869</v>
          </cell>
          <cell r="D3877">
            <v>2007</v>
          </cell>
          <cell r="E3877" t="str">
            <v>WHITBY HYDRO ELECTRIC CORPORATION</v>
          </cell>
          <cell r="F3877">
            <v>130163586</v>
          </cell>
        </row>
        <row r="3878">
          <cell r="C3878">
            <v>3870</v>
          </cell>
          <cell r="D3878">
            <v>2007</v>
          </cell>
          <cell r="E3878" t="str">
            <v>WOODSTOCK HYDRO SERVICES INC.</v>
          </cell>
          <cell r="F3878">
            <v>28562912</v>
          </cell>
        </row>
        <row r="3879">
          <cell r="C3879">
            <v>3871</v>
          </cell>
          <cell r="F3879">
            <v>17487976613</v>
          </cell>
        </row>
        <row r="3880">
          <cell r="C3880">
            <v>3872</v>
          </cell>
          <cell r="F3880">
            <v>0</v>
          </cell>
        </row>
        <row r="3881">
          <cell r="C3881">
            <v>3873</v>
          </cell>
          <cell r="F3881">
            <v>0</v>
          </cell>
        </row>
        <row r="3882">
          <cell r="C3882">
            <v>3874</v>
          </cell>
          <cell r="F3882">
            <v>56864</v>
          </cell>
        </row>
        <row r="3883">
          <cell r="C3883">
            <v>3875</v>
          </cell>
          <cell r="F3883">
            <v>0</v>
          </cell>
        </row>
        <row r="3884">
          <cell r="C3884">
            <v>3876</v>
          </cell>
          <cell r="F3884">
            <v>0</v>
          </cell>
        </row>
        <row r="3885">
          <cell r="C3885">
            <v>3877</v>
          </cell>
          <cell r="F3885">
            <v>58540</v>
          </cell>
        </row>
        <row r="3886">
          <cell r="C3886">
            <v>3878</v>
          </cell>
          <cell r="F3886">
            <v>0</v>
          </cell>
        </row>
        <row r="3887">
          <cell r="C3887">
            <v>3879</v>
          </cell>
          <cell r="D3887">
            <v>2008</v>
          </cell>
          <cell r="E3887" t="str">
            <v>POWERSTREAM INC.</v>
          </cell>
          <cell r="F3887">
            <v>251184869</v>
          </cell>
        </row>
        <row r="3888">
          <cell r="C3888">
            <v>3880</v>
          </cell>
          <cell r="D3888">
            <v>2008</v>
          </cell>
          <cell r="E3888" t="str">
            <v>ATIKOKAN HYDRO INC.</v>
          </cell>
          <cell r="F3888">
            <v>4083785</v>
          </cell>
        </row>
        <row r="3889">
          <cell r="C3889">
            <v>3881</v>
          </cell>
          <cell r="D3889">
            <v>2008</v>
          </cell>
          <cell r="E3889" t="str">
            <v>ATTAWAPISKAT POWER CORPORATION</v>
          </cell>
          <cell r="F3889">
            <v>1257288</v>
          </cell>
        </row>
        <row r="3890">
          <cell r="C3890">
            <v>3882</v>
          </cell>
          <cell r="D3890">
            <v>2008</v>
          </cell>
          <cell r="E3890" t="str">
            <v>BLUEWATER POWER DISTRIBUTION CORPORATION</v>
          </cell>
          <cell r="F3890">
            <v>84360710</v>
          </cell>
        </row>
        <row r="3891">
          <cell r="C3891">
            <v>3883</v>
          </cell>
          <cell r="D3891">
            <v>2008</v>
          </cell>
          <cell r="E3891" t="str">
            <v>BRANT COUNTY POWER INC.</v>
          </cell>
          <cell r="F3891">
            <v>22408670</v>
          </cell>
        </row>
        <row r="3892">
          <cell r="C3892">
            <v>3884</v>
          </cell>
          <cell r="D3892">
            <v>2008</v>
          </cell>
          <cell r="E3892" t="str">
            <v>BRANTFORD POWER INC.</v>
          </cell>
          <cell r="F3892">
            <v>78153050</v>
          </cell>
        </row>
        <row r="3893">
          <cell r="C3893">
            <v>3885</v>
          </cell>
          <cell r="D3893">
            <v>2008</v>
          </cell>
          <cell r="E3893" t="str">
            <v>BURLINGTON HYDRO INC.</v>
          </cell>
          <cell r="F3893">
            <v>197324025</v>
          </cell>
        </row>
        <row r="3894">
          <cell r="C3894">
            <v>3886</v>
          </cell>
          <cell r="D3894">
            <v>2008</v>
          </cell>
          <cell r="E3894" t="str">
            <v>CAMBRIDGE AND NORTH DUMFRIES HYDRO INC.</v>
          </cell>
          <cell r="F3894">
            <v>166380805</v>
          </cell>
        </row>
        <row r="3895">
          <cell r="C3895">
            <v>3887</v>
          </cell>
          <cell r="D3895">
            <v>2008</v>
          </cell>
          <cell r="E3895" t="str">
            <v>CANADIAN NIAGARA POWER INC.</v>
          </cell>
          <cell r="F3895">
            <v>59459002</v>
          </cell>
        </row>
        <row r="3896">
          <cell r="C3896">
            <v>3888</v>
          </cell>
          <cell r="D3896">
            <v>2008</v>
          </cell>
          <cell r="E3896" t="str">
            <v>CENTRE WELLINGTON HYDRO LTD.</v>
          </cell>
          <cell r="F3896">
            <v>14685948</v>
          </cell>
        </row>
        <row r="3897">
          <cell r="C3897">
            <v>3889</v>
          </cell>
          <cell r="D3897">
            <v>2008</v>
          </cell>
          <cell r="E3897" t="str">
            <v>CHAPLEAU PUBLIC UTILITIES CORPORATION</v>
          </cell>
          <cell r="F3897">
            <v>2218315</v>
          </cell>
        </row>
        <row r="3898">
          <cell r="C3898">
            <v>3890</v>
          </cell>
          <cell r="D3898">
            <v>2008</v>
          </cell>
          <cell r="E3898" t="str">
            <v>CHATHAM-KENT HYDRO INC.</v>
          </cell>
          <cell r="F3898">
            <v>70123069</v>
          </cell>
        </row>
        <row r="3899">
          <cell r="C3899">
            <v>3891</v>
          </cell>
          <cell r="D3899">
            <v>2008</v>
          </cell>
          <cell r="E3899" t="str">
            <v>COLLUS POWER CORPORATION</v>
          </cell>
          <cell r="F3899">
            <v>29042654</v>
          </cell>
        </row>
        <row r="3900">
          <cell r="C3900">
            <v>3892</v>
          </cell>
          <cell r="D3900">
            <v>2008</v>
          </cell>
          <cell r="E3900" t="str">
            <v>COOPERATIVE HYDRO EMBRUN INC.</v>
          </cell>
          <cell r="F3900">
            <v>3050323</v>
          </cell>
        </row>
        <row r="3901">
          <cell r="C3901">
            <v>3893</v>
          </cell>
          <cell r="D3901">
            <v>2008</v>
          </cell>
          <cell r="E3901" t="str">
            <v>E.L.K. ENERGY INC.</v>
          </cell>
          <cell r="F3901">
            <v>22789807</v>
          </cell>
        </row>
        <row r="3902">
          <cell r="C3902">
            <v>3894</v>
          </cell>
          <cell r="D3902">
            <v>2008</v>
          </cell>
          <cell r="E3902" t="str">
            <v>EASTERN ONTARIO POWER INC.</v>
          </cell>
          <cell r="F3902">
            <v>11377149</v>
          </cell>
        </row>
        <row r="3903">
          <cell r="C3903">
            <v>3895</v>
          </cell>
          <cell r="D3903">
            <v>2008</v>
          </cell>
          <cell r="E3903" t="str">
            <v>ENERSOURCE HYDRO MISSISSAUGA INC.</v>
          </cell>
          <cell r="F3903">
            <v>835250842</v>
          </cell>
        </row>
        <row r="3904">
          <cell r="C3904">
            <v>3896</v>
          </cell>
          <cell r="D3904">
            <v>2008</v>
          </cell>
          <cell r="E3904" t="str">
            <v>ENWIN UTILITIES LTD.</v>
          </cell>
          <cell r="F3904">
            <v>272087246</v>
          </cell>
        </row>
        <row r="3905">
          <cell r="C3905">
            <v>3897</v>
          </cell>
          <cell r="D3905">
            <v>2008</v>
          </cell>
          <cell r="E3905" t="str">
            <v>ERIE THAMES POWERLINES CORPORATION</v>
          </cell>
          <cell r="F3905">
            <v>25963171</v>
          </cell>
        </row>
        <row r="3906">
          <cell r="C3906">
            <v>3898</v>
          </cell>
          <cell r="D3906">
            <v>2008</v>
          </cell>
          <cell r="E3906" t="str">
            <v>ESPANOLA REGIONAL HYDRO DISTRIBUTION CORPORATION</v>
          </cell>
          <cell r="F3906">
            <v>5576089</v>
          </cell>
        </row>
        <row r="3907">
          <cell r="C3907">
            <v>3899</v>
          </cell>
          <cell r="D3907">
            <v>2008</v>
          </cell>
          <cell r="E3907" t="str">
            <v>ESSEX POWERLINES CORPORATION</v>
          </cell>
          <cell r="F3907">
            <v>50150568</v>
          </cell>
        </row>
        <row r="3908">
          <cell r="C3908">
            <v>3900</v>
          </cell>
          <cell r="D3908">
            <v>2008</v>
          </cell>
          <cell r="E3908" t="str">
            <v>FESTIVAL HYDRO INC.</v>
          </cell>
          <cell r="F3908">
            <v>69353321</v>
          </cell>
        </row>
        <row r="3909">
          <cell r="C3909">
            <v>3901</v>
          </cell>
          <cell r="D3909">
            <v>2008</v>
          </cell>
          <cell r="E3909" t="str">
            <v>FORT FRANCES POWER CORPORATION</v>
          </cell>
          <cell r="F3909">
            <v>9065336</v>
          </cell>
        </row>
        <row r="3910">
          <cell r="C3910">
            <v>3902</v>
          </cell>
          <cell r="D3910">
            <v>2008</v>
          </cell>
          <cell r="E3910" t="str">
            <v>GRAND VALLEY ENERGY INC.</v>
          </cell>
          <cell r="F3910">
            <v>1147886</v>
          </cell>
        </row>
        <row r="3911">
          <cell r="C3911">
            <v>3903</v>
          </cell>
          <cell r="D3911">
            <v>2008</v>
          </cell>
          <cell r="E3911" t="str">
            <v>ALGOMA POWER INC.</v>
          </cell>
          <cell r="F3911">
            <v>84528949</v>
          </cell>
        </row>
        <row r="3912">
          <cell r="C3912">
            <v>3904</v>
          </cell>
          <cell r="D3912">
            <v>2008</v>
          </cell>
          <cell r="E3912" t="str">
            <v>GREATER SUDBURY HYDRO INC.</v>
          </cell>
          <cell r="F3912">
            <v>157780427</v>
          </cell>
        </row>
        <row r="3913">
          <cell r="C3913">
            <v>3905</v>
          </cell>
          <cell r="D3913">
            <v>2008</v>
          </cell>
          <cell r="E3913" t="str">
            <v>GRIMSBY POWER INCORPORATED</v>
          </cell>
          <cell r="F3913">
            <v>25579734</v>
          </cell>
        </row>
        <row r="3914">
          <cell r="C3914">
            <v>3906</v>
          </cell>
          <cell r="D3914">
            <v>2008</v>
          </cell>
          <cell r="E3914" t="str">
            <v>GUELPH HYDRO ELECTRIC SYSTEMS INC.</v>
          </cell>
          <cell r="F3914">
            <v>149766229</v>
          </cell>
        </row>
        <row r="3915">
          <cell r="C3915">
            <v>3907</v>
          </cell>
          <cell r="D3915">
            <v>2008</v>
          </cell>
          <cell r="E3915" t="str">
            <v>HALDIMAND COUNTY HYDRO INC.</v>
          </cell>
          <cell r="F3915">
            <v>50187969</v>
          </cell>
        </row>
        <row r="3916">
          <cell r="C3916">
            <v>3908</v>
          </cell>
          <cell r="D3916">
            <v>2008</v>
          </cell>
          <cell r="E3916" t="str">
            <v>HALTON HILLS HYDRO INC.</v>
          </cell>
          <cell r="F3916">
            <v>45657878</v>
          </cell>
        </row>
        <row r="3917">
          <cell r="C3917">
            <v>3909</v>
          </cell>
          <cell r="D3917">
            <v>2008</v>
          </cell>
          <cell r="E3917" t="str">
            <v>HEARST POWER DISTRIBUTION COMPANY LIMITED</v>
          </cell>
          <cell r="F3917">
            <v>3319621</v>
          </cell>
        </row>
        <row r="3918">
          <cell r="C3918">
            <v>3910</v>
          </cell>
          <cell r="D3918">
            <v>2008</v>
          </cell>
          <cell r="E3918" t="str">
            <v>HORIZON UTILITIES CORPORATION</v>
          </cell>
          <cell r="F3918">
            <v>561583074</v>
          </cell>
        </row>
        <row r="3919">
          <cell r="C3919">
            <v>3911</v>
          </cell>
          <cell r="D3919">
            <v>2008</v>
          </cell>
          <cell r="E3919" t="str">
            <v>HYDRO 2000 INC.</v>
          </cell>
          <cell r="F3919">
            <v>814450</v>
          </cell>
        </row>
        <row r="3920">
          <cell r="C3920">
            <v>3912</v>
          </cell>
          <cell r="D3920">
            <v>2008</v>
          </cell>
          <cell r="E3920" t="str">
            <v>HYDRO HAWKESBURY INC.</v>
          </cell>
          <cell r="F3920">
            <v>3002324</v>
          </cell>
        </row>
        <row r="3921">
          <cell r="C3921">
            <v>3913</v>
          </cell>
          <cell r="D3921">
            <v>2008</v>
          </cell>
          <cell r="E3921" t="str">
            <v>HYDRO ONE BRAMPTON NETWORKS INC.</v>
          </cell>
          <cell r="F3921">
            <v>527354475</v>
          </cell>
        </row>
        <row r="3922">
          <cell r="C3922">
            <v>3914</v>
          </cell>
          <cell r="D3922">
            <v>2008</v>
          </cell>
          <cell r="E3922" t="str">
            <v>HYDRO ONE NETWORKS INC.</v>
          </cell>
          <cell r="F3922">
            <v>5871253900</v>
          </cell>
        </row>
        <row r="3923">
          <cell r="C3923">
            <v>3915</v>
          </cell>
          <cell r="D3923">
            <v>2008</v>
          </cell>
          <cell r="E3923" t="str">
            <v>HYDRO ONE REMOTE COMMUNITIES INC.</v>
          </cell>
          <cell r="F3923">
            <v>15471075</v>
          </cell>
        </row>
        <row r="3924">
          <cell r="C3924">
            <v>3916</v>
          </cell>
          <cell r="D3924">
            <v>2008</v>
          </cell>
          <cell r="E3924" t="str">
            <v>HYDRO OTTAWA LIMITED</v>
          </cell>
          <cell r="F3924">
            <v>1022652876</v>
          </cell>
        </row>
        <row r="3925">
          <cell r="C3925">
            <v>3917</v>
          </cell>
          <cell r="D3925">
            <v>2008</v>
          </cell>
          <cell r="E3925" t="str">
            <v>INNISFIL HYDRO DISTRIBUTION SYSTEMS LIMITED</v>
          </cell>
          <cell r="F3925">
            <v>44907986</v>
          </cell>
        </row>
        <row r="3926">
          <cell r="C3926">
            <v>3918</v>
          </cell>
          <cell r="D3926">
            <v>2008</v>
          </cell>
          <cell r="E3926" t="str">
            <v>KENORA HYDRO ELECTRIC CORPORATION LTD.</v>
          </cell>
          <cell r="F3926">
            <v>11513711</v>
          </cell>
        </row>
        <row r="3927">
          <cell r="C3927">
            <v>3919</v>
          </cell>
          <cell r="D3927">
            <v>2008</v>
          </cell>
          <cell r="E3927" t="str">
            <v>KINGSTON HYDRO CORPORATION</v>
          </cell>
          <cell r="F3927">
            <v>37976143</v>
          </cell>
        </row>
        <row r="3928">
          <cell r="C3928">
            <v>3920</v>
          </cell>
          <cell r="D3928">
            <v>2008</v>
          </cell>
          <cell r="E3928" t="str">
            <v>KITCHENER-WILMOT HYDRO INC.</v>
          </cell>
          <cell r="F3928">
            <v>275221476</v>
          </cell>
        </row>
        <row r="3929">
          <cell r="C3929">
            <v>3921</v>
          </cell>
          <cell r="D3929">
            <v>2008</v>
          </cell>
          <cell r="E3929" t="str">
            <v>LAKEFRONT UTILITIES INC.</v>
          </cell>
          <cell r="F3929">
            <v>20384689</v>
          </cell>
        </row>
        <row r="3930">
          <cell r="C3930">
            <v>3922</v>
          </cell>
          <cell r="D3930">
            <v>2008</v>
          </cell>
          <cell r="E3930" t="str">
            <v>LAKELAND POWER DISTRIBUTION LTD.</v>
          </cell>
          <cell r="F3930">
            <v>20930371</v>
          </cell>
        </row>
        <row r="3931">
          <cell r="C3931">
            <v>3923</v>
          </cell>
          <cell r="D3931">
            <v>2008</v>
          </cell>
          <cell r="E3931" t="str">
            <v>LONDON HYDRO INC.</v>
          </cell>
          <cell r="F3931">
            <v>348174469</v>
          </cell>
        </row>
        <row r="3932">
          <cell r="C3932">
            <v>3924</v>
          </cell>
          <cell r="D3932">
            <v>2008</v>
          </cell>
          <cell r="E3932" t="str">
            <v>MIDDLESEX POWER DISTRIBUTION CORPORATION</v>
          </cell>
          <cell r="F3932">
            <v>16503994</v>
          </cell>
        </row>
        <row r="3933">
          <cell r="C3933">
            <v>3925</v>
          </cell>
          <cell r="D3933">
            <v>2008</v>
          </cell>
          <cell r="E3933" t="str">
            <v>MIDLAND POWER UTILITY CORPORATION</v>
          </cell>
          <cell r="F3933">
            <v>17113650</v>
          </cell>
        </row>
        <row r="3934">
          <cell r="C3934">
            <v>3926</v>
          </cell>
          <cell r="D3934">
            <v>2008</v>
          </cell>
          <cell r="E3934" t="str">
            <v>MILTON HYDRO DISTRIBUTION INC.</v>
          </cell>
          <cell r="F3934">
            <v>106760167</v>
          </cell>
        </row>
        <row r="3935">
          <cell r="C3935">
            <v>3927</v>
          </cell>
          <cell r="D3935">
            <v>2008</v>
          </cell>
          <cell r="E3935" t="str">
            <v>NEWMARKET-TAY POWER DISTRIBUTION LTD.</v>
          </cell>
          <cell r="F3935">
            <v>109577821</v>
          </cell>
        </row>
        <row r="3936">
          <cell r="C3936">
            <v>3928</v>
          </cell>
          <cell r="D3936">
            <v>2008</v>
          </cell>
          <cell r="E3936" t="str">
            <v>NIAGARA PENINSULA ENERGY INC.</v>
          </cell>
          <cell r="F3936">
            <v>182845840</v>
          </cell>
        </row>
        <row r="3937">
          <cell r="C3937">
            <v>3929</v>
          </cell>
          <cell r="D3937">
            <v>2008</v>
          </cell>
          <cell r="E3937" t="str">
            <v>NIAGARA-ON-THE-LAKE HYDRO INC.</v>
          </cell>
          <cell r="F3937">
            <v>39862071</v>
          </cell>
        </row>
        <row r="3938">
          <cell r="C3938">
            <v>3930</v>
          </cell>
          <cell r="D3938">
            <v>2008</v>
          </cell>
          <cell r="E3938" t="str">
            <v>NORFOLK POWER DISTRIBUTION INC.</v>
          </cell>
          <cell r="F3938">
            <v>78226895</v>
          </cell>
        </row>
        <row r="3939">
          <cell r="C3939">
            <v>3931</v>
          </cell>
          <cell r="D3939">
            <v>2008</v>
          </cell>
          <cell r="E3939" t="str">
            <v>NORTH BAY HYDRO DISTRIBUTION LIMITED</v>
          </cell>
          <cell r="F3939">
            <v>75765149</v>
          </cell>
        </row>
        <row r="3940">
          <cell r="C3940">
            <v>3932</v>
          </cell>
          <cell r="D3940">
            <v>2008</v>
          </cell>
          <cell r="E3940" t="str">
            <v>NORTHERN ONTARIO WIRES INC.</v>
          </cell>
          <cell r="F3940">
            <v>5608343</v>
          </cell>
        </row>
        <row r="3941">
          <cell r="C3941">
            <v>3933</v>
          </cell>
          <cell r="D3941">
            <v>2008</v>
          </cell>
          <cell r="E3941" t="str">
            <v>OAKVILLE HYDRO ELECTRICITY DISTRIBUTION INC.</v>
          </cell>
          <cell r="F3941">
            <v>170377725</v>
          </cell>
        </row>
        <row r="3942">
          <cell r="C3942">
            <v>3934</v>
          </cell>
          <cell r="D3942">
            <v>2008</v>
          </cell>
          <cell r="E3942" t="str">
            <v>ORANGEVILLE HYDRO LIMITED</v>
          </cell>
          <cell r="F3942">
            <v>29823489</v>
          </cell>
        </row>
        <row r="3943">
          <cell r="C3943">
            <v>3935</v>
          </cell>
          <cell r="D3943">
            <v>2008</v>
          </cell>
          <cell r="E3943" t="str">
            <v>ORILLIA POWER DISTRIBUTION CORPORATION</v>
          </cell>
          <cell r="F3943">
            <v>31771938</v>
          </cell>
        </row>
        <row r="3944">
          <cell r="C3944">
            <v>3936</v>
          </cell>
          <cell r="D3944">
            <v>2008</v>
          </cell>
          <cell r="E3944" t="str">
            <v>OSHAWA PUC NETWORKS INC.</v>
          </cell>
          <cell r="F3944">
            <v>140766442</v>
          </cell>
        </row>
        <row r="3945">
          <cell r="C3945">
            <v>3937</v>
          </cell>
          <cell r="D3945">
            <v>2008</v>
          </cell>
          <cell r="E3945" t="str">
            <v>OTTAWA RIVER POWER CORPORATION</v>
          </cell>
          <cell r="F3945">
            <v>21939436</v>
          </cell>
        </row>
        <row r="3946">
          <cell r="C3946">
            <v>3938</v>
          </cell>
          <cell r="D3946">
            <v>2008</v>
          </cell>
          <cell r="E3946" t="str">
            <v>PARRY SOUND POWER CORPORATION</v>
          </cell>
          <cell r="F3946">
            <v>11101749</v>
          </cell>
        </row>
        <row r="3947">
          <cell r="C3947">
            <v>3939</v>
          </cell>
          <cell r="D3947">
            <v>2008</v>
          </cell>
          <cell r="E3947" t="str">
            <v>PETERBOROUGH DISTRIBUTION INCORPORATED</v>
          </cell>
          <cell r="F3947">
            <v>76440660</v>
          </cell>
        </row>
        <row r="3948">
          <cell r="C3948">
            <v>3940</v>
          </cell>
          <cell r="D3948">
            <v>2008</v>
          </cell>
          <cell r="E3948" t="str">
            <v>CANADIAN NIAGARA POWER INC.</v>
          </cell>
          <cell r="F3948">
            <v>10583246</v>
          </cell>
        </row>
        <row r="3949">
          <cell r="C3949">
            <v>3941</v>
          </cell>
          <cell r="D3949">
            <v>2008</v>
          </cell>
          <cell r="E3949" t="str">
            <v>POWERSTREAM INC.</v>
          </cell>
          <cell r="F3949">
            <v>1027036135</v>
          </cell>
        </row>
        <row r="3950">
          <cell r="C3950">
            <v>3942</v>
          </cell>
          <cell r="D3950">
            <v>2008</v>
          </cell>
          <cell r="E3950" t="str">
            <v>PUC DISTRIBUTION INC.</v>
          </cell>
          <cell r="F3950">
            <v>81559465</v>
          </cell>
        </row>
        <row r="3951">
          <cell r="C3951">
            <v>3943</v>
          </cell>
          <cell r="D3951">
            <v>2008</v>
          </cell>
          <cell r="E3951" t="str">
            <v>RENFREW HYDRO INC.</v>
          </cell>
          <cell r="F3951">
            <v>10606439</v>
          </cell>
        </row>
        <row r="3952">
          <cell r="C3952">
            <v>3944</v>
          </cell>
          <cell r="D3952">
            <v>2008</v>
          </cell>
          <cell r="E3952" t="str">
            <v>RIDEAU ST. LAWRENCE DISTRIBUTION INC.</v>
          </cell>
          <cell r="F3952">
            <v>5289721</v>
          </cell>
        </row>
        <row r="3953">
          <cell r="C3953">
            <v>3945</v>
          </cell>
          <cell r="D3953">
            <v>2008</v>
          </cell>
          <cell r="E3953" t="str">
            <v>SIOUX LOOKOUT HYDRO INC.</v>
          </cell>
          <cell r="F3953">
            <v>6976586</v>
          </cell>
        </row>
        <row r="3954">
          <cell r="C3954">
            <v>3946</v>
          </cell>
          <cell r="D3954">
            <v>2008</v>
          </cell>
          <cell r="E3954" t="str">
            <v>ST. THOMAS ENERGY INC.</v>
          </cell>
          <cell r="F3954">
            <v>43483107</v>
          </cell>
        </row>
        <row r="3955">
          <cell r="C3955">
            <v>3947</v>
          </cell>
          <cell r="D3955">
            <v>2008</v>
          </cell>
          <cell r="E3955" t="str">
            <v>THUNDER BAY HYDRO ELECTRICITY DISTRIBUTION INC.</v>
          </cell>
          <cell r="F3955">
            <v>136195736</v>
          </cell>
        </row>
        <row r="3956">
          <cell r="C3956">
            <v>3948</v>
          </cell>
          <cell r="D3956">
            <v>2008</v>
          </cell>
          <cell r="E3956" t="str">
            <v>TILLSONBURG HYDRO INC.</v>
          </cell>
          <cell r="F3956">
            <v>15618792</v>
          </cell>
        </row>
        <row r="3957">
          <cell r="C3957">
            <v>3949</v>
          </cell>
          <cell r="D3957">
            <v>2008</v>
          </cell>
          <cell r="E3957" t="str">
            <v>TORONTO HYDRO-ELECTRIC SYSTEM LIMITED</v>
          </cell>
          <cell r="F3957">
            <v>3798430872</v>
          </cell>
        </row>
        <row r="3958">
          <cell r="C3958">
            <v>3950</v>
          </cell>
          <cell r="D3958">
            <v>2008</v>
          </cell>
          <cell r="E3958" t="str">
            <v>VERIDIAN CONNECTIONS INC.</v>
          </cell>
          <cell r="F3958">
            <v>311602149</v>
          </cell>
        </row>
        <row r="3959">
          <cell r="C3959">
            <v>3951</v>
          </cell>
          <cell r="D3959">
            <v>2008</v>
          </cell>
          <cell r="E3959" t="str">
            <v>WASAGA DISTRIBUTION INC.</v>
          </cell>
          <cell r="F3959">
            <v>20398646</v>
          </cell>
        </row>
        <row r="3960">
          <cell r="C3960">
            <v>3952</v>
          </cell>
          <cell r="D3960">
            <v>2008</v>
          </cell>
          <cell r="E3960" t="str">
            <v>WATERLOO NORTH HYDRO INC.</v>
          </cell>
          <cell r="F3960">
            <v>197019583</v>
          </cell>
        </row>
        <row r="3961">
          <cell r="C3961">
            <v>3953</v>
          </cell>
          <cell r="D3961">
            <v>2008</v>
          </cell>
          <cell r="E3961" t="str">
            <v>WELLAND HYDRO-ELECTRIC SYSTEM CORP.</v>
          </cell>
          <cell r="F3961">
            <v>43191584</v>
          </cell>
        </row>
        <row r="3962">
          <cell r="C3962">
            <v>3954</v>
          </cell>
          <cell r="D3962">
            <v>2008</v>
          </cell>
          <cell r="E3962" t="str">
            <v>WELLINGTON NORTH POWER INC.</v>
          </cell>
          <cell r="F3962">
            <v>8736048</v>
          </cell>
        </row>
        <row r="3963">
          <cell r="C3963">
            <v>3955</v>
          </cell>
          <cell r="D3963">
            <v>2008</v>
          </cell>
          <cell r="E3963" t="str">
            <v>WEST COAST HURON ENERGY INC.</v>
          </cell>
          <cell r="F3963">
            <v>5221167</v>
          </cell>
        </row>
        <row r="3964">
          <cell r="C3964">
            <v>3956</v>
          </cell>
          <cell r="D3964">
            <v>2008</v>
          </cell>
          <cell r="E3964" t="str">
            <v>WEST PERTH POWER INC.</v>
          </cell>
          <cell r="F3964">
            <v>4573662</v>
          </cell>
        </row>
        <row r="3965">
          <cell r="C3965">
            <v>3957</v>
          </cell>
          <cell r="D3965">
            <v>2008</v>
          </cell>
          <cell r="E3965" t="str">
            <v>WESTARIO POWER INC.</v>
          </cell>
          <cell r="F3965">
            <v>43068425</v>
          </cell>
        </row>
        <row r="3966">
          <cell r="C3966">
            <v>3958</v>
          </cell>
          <cell r="D3966">
            <v>2008</v>
          </cell>
          <cell r="E3966" t="str">
            <v>WHITBY HYDRO ELECTRIC CORPORATION</v>
          </cell>
          <cell r="F3966">
            <v>140717293</v>
          </cell>
        </row>
        <row r="3967">
          <cell r="C3967">
            <v>3959</v>
          </cell>
          <cell r="D3967">
            <v>2008</v>
          </cell>
          <cell r="E3967" t="str">
            <v>WOODSTOCK HYDRO SERVICES INC.</v>
          </cell>
          <cell r="F3967">
            <v>33530417</v>
          </cell>
        </row>
        <row r="3968">
          <cell r="C3968">
            <v>3960</v>
          </cell>
          <cell r="F3968">
            <v>18622880180</v>
          </cell>
        </row>
        <row r="3969">
          <cell r="C3969">
            <v>3961</v>
          </cell>
          <cell r="F3969">
            <v>0</v>
          </cell>
        </row>
        <row r="3970">
          <cell r="C3970">
            <v>3962</v>
          </cell>
          <cell r="F3970">
            <v>0</v>
          </cell>
        </row>
        <row r="3971">
          <cell r="C3971">
            <v>3963</v>
          </cell>
          <cell r="F3971">
            <v>56864</v>
          </cell>
        </row>
        <row r="3972">
          <cell r="C3972">
            <v>3964</v>
          </cell>
          <cell r="F3972">
            <v>0</v>
          </cell>
        </row>
        <row r="3973">
          <cell r="C3973">
            <v>3965</v>
          </cell>
          <cell r="F3973">
            <v>0</v>
          </cell>
        </row>
        <row r="3974">
          <cell r="C3974">
            <v>3966</v>
          </cell>
          <cell r="F3974">
            <v>58540</v>
          </cell>
        </row>
        <row r="3975">
          <cell r="C3975">
            <v>3967</v>
          </cell>
          <cell r="F3975">
            <v>0</v>
          </cell>
        </row>
        <row r="3976">
          <cell r="C3976">
            <v>3968</v>
          </cell>
          <cell r="D3976">
            <v>2009</v>
          </cell>
          <cell r="E3976" t="str">
            <v>ALGOMA POWER INC.</v>
          </cell>
          <cell r="F3976">
            <v>82304240</v>
          </cell>
        </row>
        <row r="3977">
          <cell r="C3977">
            <v>3969</v>
          </cell>
          <cell r="D3977">
            <v>2009</v>
          </cell>
          <cell r="E3977" t="str">
            <v>ATIKOKAN HYDRO INC.</v>
          </cell>
          <cell r="F3977">
            <v>4258789</v>
          </cell>
        </row>
        <row r="3978">
          <cell r="C3978">
            <v>3970</v>
          </cell>
          <cell r="D3978">
            <v>2009</v>
          </cell>
          <cell r="E3978" t="str">
            <v>BLUEWATER POWER DISTRIBUTION CORPORATION</v>
          </cell>
          <cell r="F3978">
            <v>88402626</v>
          </cell>
        </row>
        <row r="3979">
          <cell r="C3979">
            <v>3971</v>
          </cell>
          <cell r="D3979">
            <v>2009</v>
          </cell>
          <cell r="E3979" t="str">
            <v>BRANT COUNTY POWER INC.</v>
          </cell>
          <cell r="F3979">
            <v>23786415</v>
          </cell>
        </row>
        <row r="3980">
          <cell r="C3980">
            <v>3972</v>
          </cell>
          <cell r="D3980">
            <v>2009</v>
          </cell>
          <cell r="E3980" t="str">
            <v>BRANTFORD POWER INC.</v>
          </cell>
          <cell r="F3980">
            <v>83673525</v>
          </cell>
        </row>
        <row r="3981">
          <cell r="C3981">
            <v>3973</v>
          </cell>
          <cell r="D3981">
            <v>2009</v>
          </cell>
          <cell r="E3981" t="str">
            <v>BURLINGTON HYDRO INC.</v>
          </cell>
          <cell r="F3981">
            <v>210823369</v>
          </cell>
        </row>
        <row r="3982">
          <cell r="C3982">
            <v>3974</v>
          </cell>
          <cell r="D3982">
            <v>2009</v>
          </cell>
          <cell r="E3982" t="str">
            <v>CAMBRIDGE AND NORTH DUMFRIES HYDRO INC.</v>
          </cell>
          <cell r="F3982">
            <v>175527618</v>
          </cell>
        </row>
        <row r="3983">
          <cell r="C3983">
            <v>3975</v>
          </cell>
          <cell r="D3983">
            <v>2009</v>
          </cell>
          <cell r="E3983" t="str">
            <v>CANADIAN NIAGARA POWER INC.</v>
          </cell>
          <cell r="F3983">
            <v>76525188</v>
          </cell>
        </row>
        <row r="3984">
          <cell r="C3984">
            <v>3976</v>
          </cell>
          <cell r="D3984">
            <v>2009</v>
          </cell>
          <cell r="E3984" t="str">
            <v>CENTRE WELLINGTON HYDRO LTD.</v>
          </cell>
          <cell r="F3984">
            <v>15364405</v>
          </cell>
        </row>
        <row r="3985">
          <cell r="C3985">
            <v>3977</v>
          </cell>
          <cell r="D3985">
            <v>2009</v>
          </cell>
          <cell r="E3985" t="str">
            <v>CHAPLEAU PUBLIC UTILITIES CORPORATION</v>
          </cell>
          <cell r="F3985">
            <v>2225907</v>
          </cell>
        </row>
        <row r="3986">
          <cell r="C3986">
            <v>3978</v>
          </cell>
          <cell r="D3986">
            <v>2009</v>
          </cell>
          <cell r="E3986" t="str">
            <v>CHATHAM-KENT HYDRO INC.</v>
          </cell>
          <cell r="F3986">
            <v>73918027</v>
          </cell>
        </row>
        <row r="3987">
          <cell r="C3987">
            <v>3979</v>
          </cell>
          <cell r="D3987">
            <v>2009</v>
          </cell>
          <cell r="E3987" t="str">
            <v>CLINTON POWER CORPORATION</v>
          </cell>
          <cell r="F3987">
            <v>1731645</v>
          </cell>
        </row>
        <row r="3988">
          <cell r="C3988">
            <v>3980</v>
          </cell>
          <cell r="D3988">
            <v>2009</v>
          </cell>
          <cell r="E3988" t="str">
            <v>COLLUS POWER CORPORATION</v>
          </cell>
          <cell r="F3988">
            <v>32548993</v>
          </cell>
        </row>
        <row r="3989">
          <cell r="C3989">
            <v>3981</v>
          </cell>
          <cell r="D3989">
            <v>2009</v>
          </cell>
          <cell r="E3989" t="str">
            <v>COOPERATIVE HYDRO EMBRUN INC.</v>
          </cell>
          <cell r="F3989">
            <v>3241890</v>
          </cell>
        </row>
        <row r="3990">
          <cell r="C3990">
            <v>3982</v>
          </cell>
          <cell r="D3990">
            <v>2009</v>
          </cell>
          <cell r="E3990" t="str">
            <v>E.L.K. ENERGY INC.</v>
          </cell>
          <cell r="F3990">
            <v>23460872</v>
          </cell>
        </row>
        <row r="3991">
          <cell r="C3991">
            <v>3983</v>
          </cell>
          <cell r="D3991">
            <v>2009</v>
          </cell>
          <cell r="E3991" t="str">
            <v>ENERSOURCE HYDRO MISSISSAUGA INC.</v>
          </cell>
          <cell r="F3991">
            <v>875468841</v>
          </cell>
        </row>
        <row r="3992">
          <cell r="C3992">
            <v>3984</v>
          </cell>
          <cell r="D3992">
            <v>2009</v>
          </cell>
          <cell r="E3992" t="str">
            <v>ENWIN UTILITIES LTD.</v>
          </cell>
          <cell r="F3992">
            <v>281436220</v>
          </cell>
        </row>
        <row r="3993">
          <cell r="C3993">
            <v>3985</v>
          </cell>
          <cell r="D3993">
            <v>2009</v>
          </cell>
          <cell r="E3993" t="str">
            <v>ERIE THAMES POWERLINES CORPORATION</v>
          </cell>
          <cell r="F3993">
            <v>26684569</v>
          </cell>
        </row>
        <row r="3994">
          <cell r="C3994">
            <v>3986</v>
          </cell>
          <cell r="D3994">
            <v>2009</v>
          </cell>
          <cell r="E3994" t="str">
            <v>ESPANOLA REGIONAL HYDRO DISTRIBUTION CORPORATION</v>
          </cell>
          <cell r="F3994">
            <v>5758249</v>
          </cell>
        </row>
        <row r="3995">
          <cell r="C3995">
            <v>3987</v>
          </cell>
          <cell r="D3995">
            <v>2009</v>
          </cell>
          <cell r="E3995" t="str">
            <v>ESSEX POWERLINES CORPORATION</v>
          </cell>
          <cell r="F3995">
            <v>52702920</v>
          </cell>
        </row>
        <row r="3996">
          <cell r="C3996">
            <v>3988</v>
          </cell>
          <cell r="D3996">
            <v>2009</v>
          </cell>
          <cell r="E3996" t="str">
            <v>FESTIVAL HYDRO INC.</v>
          </cell>
          <cell r="F3996">
            <v>72686625</v>
          </cell>
        </row>
        <row r="3997">
          <cell r="C3997">
            <v>3989</v>
          </cell>
          <cell r="D3997">
            <v>2009</v>
          </cell>
          <cell r="E3997" t="str">
            <v>FORT FRANCES POWER CORPORATION</v>
          </cell>
          <cell r="F3997">
            <v>9339591</v>
          </cell>
        </row>
        <row r="3998">
          <cell r="C3998">
            <v>3990</v>
          </cell>
          <cell r="D3998">
            <v>2009</v>
          </cell>
          <cell r="E3998" t="str">
            <v>GREATER SUDBURY HYDRO INC.</v>
          </cell>
          <cell r="F3998">
            <v>165675433</v>
          </cell>
        </row>
        <row r="3999">
          <cell r="C3999">
            <v>3991</v>
          </cell>
          <cell r="D3999">
            <v>2009</v>
          </cell>
          <cell r="E3999" t="str">
            <v>GRIMSBY POWER INCORPORATED</v>
          </cell>
          <cell r="F3999">
            <v>26876250</v>
          </cell>
        </row>
        <row r="4000">
          <cell r="C4000">
            <v>3992</v>
          </cell>
          <cell r="D4000">
            <v>2009</v>
          </cell>
          <cell r="E4000" t="str">
            <v>GUELPH HYDRO ELECTRIC SYSTEMS INC.</v>
          </cell>
          <cell r="F4000">
            <v>163513114</v>
          </cell>
        </row>
        <row r="4001">
          <cell r="C4001">
            <v>3993</v>
          </cell>
          <cell r="D4001">
            <v>2009</v>
          </cell>
          <cell r="E4001" t="str">
            <v>HALDIMAND COUNTY HYDRO INC.</v>
          </cell>
          <cell r="F4001">
            <v>54444352</v>
          </cell>
        </row>
        <row r="4002">
          <cell r="C4002">
            <v>3994</v>
          </cell>
          <cell r="D4002">
            <v>2009</v>
          </cell>
          <cell r="E4002" t="str">
            <v>HALTON HILLS HYDRO INC.</v>
          </cell>
          <cell r="F4002">
            <v>46349001</v>
          </cell>
        </row>
        <row r="4003">
          <cell r="C4003">
            <v>3995</v>
          </cell>
          <cell r="D4003">
            <v>2009</v>
          </cell>
          <cell r="E4003" t="str">
            <v>HEARST POWER DISTRIBUTION COMPANY LIMITED</v>
          </cell>
          <cell r="F4003">
            <v>3118855</v>
          </cell>
        </row>
        <row r="4004">
          <cell r="C4004">
            <v>3996</v>
          </cell>
          <cell r="D4004">
            <v>2009</v>
          </cell>
          <cell r="E4004" t="str">
            <v>HORIZON UTILITIES CORPORATION</v>
          </cell>
          <cell r="F4004">
            <v>594619247</v>
          </cell>
        </row>
        <row r="4005">
          <cell r="C4005">
            <v>3997</v>
          </cell>
          <cell r="D4005">
            <v>2009</v>
          </cell>
          <cell r="E4005" t="str">
            <v>HYDRO 2000 INC.</v>
          </cell>
          <cell r="F4005">
            <v>922685</v>
          </cell>
        </row>
        <row r="4006">
          <cell r="C4006">
            <v>3998</v>
          </cell>
          <cell r="D4006">
            <v>2009</v>
          </cell>
          <cell r="E4006" t="str">
            <v>HYDRO HAWKESBURY INC.</v>
          </cell>
          <cell r="F4006">
            <v>3206425</v>
          </cell>
        </row>
        <row r="4007">
          <cell r="C4007">
            <v>3999</v>
          </cell>
          <cell r="D4007">
            <v>2009</v>
          </cell>
          <cell r="E4007" t="str">
            <v>HYDRO ONE BRAMPTON NETWORKS INC.</v>
          </cell>
          <cell r="F4007">
            <v>541434786</v>
          </cell>
        </row>
        <row r="4008">
          <cell r="C4008">
            <v>4000</v>
          </cell>
          <cell r="D4008">
            <v>2009</v>
          </cell>
          <cell r="E4008" t="str">
            <v>HYDRO ONE NETWORKS INC.</v>
          </cell>
          <cell r="F4008">
            <v>6039852862</v>
          </cell>
        </row>
        <row r="4009">
          <cell r="C4009">
            <v>4001</v>
          </cell>
          <cell r="D4009">
            <v>2009</v>
          </cell>
          <cell r="E4009" t="str">
            <v>HYDRO ONE REMOTE COMMUNITIES INC.</v>
          </cell>
          <cell r="F4009">
            <v>16481746</v>
          </cell>
        </row>
        <row r="4010">
          <cell r="C4010">
            <v>4002</v>
          </cell>
          <cell r="D4010">
            <v>2009</v>
          </cell>
          <cell r="E4010" t="str">
            <v>HYDRO OTTAWA LIMITED</v>
          </cell>
          <cell r="F4010">
            <v>1024301188</v>
          </cell>
        </row>
        <row r="4011">
          <cell r="C4011">
            <v>4003</v>
          </cell>
          <cell r="D4011">
            <v>2009</v>
          </cell>
          <cell r="E4011" t="str">
            <v>INNISFIL HYDRO DISTRIBUTION SYSTEMS LIMITED</v>
          </cell>
          <cell r="F4011">
            <v>48606090</v>
          </cell>
        </row>
        <row r="4012">
          <cell r="C4012">
            <v>4004</v>
          </cell>
          <cell r="D4012">
            <v>2009</v>
          </cell>
          <cell r="E4012" t="str">
            <v>KENORA HYDRO ELECTRIC CORPORATION LTD.</v>
          </cell>
          <cell r="F4012">
            <v>12792782</v>
          </cell>
        </row>
        <row r="4013">
          <cell r="C4013">
            <v>4005</v>
          </cell>
          <cell r="D4013">
            <v>2009</v>
          </cell>
          <cell r="E4013" t="str">
            <v>KINGSTON HYDRO CORPORATION</v>
          </cell>
          <cell r="F4013">
            <v>42100568</v>
          </cell>
        </row>
        <row r="4014">
          <cell r="C4014">
            <v>4006</v>
          </cell>
          <cell r="D4014">
            <v>2009</v>
          </cell>
          <cell r="E4014" t="str">
            <v>KITCHENER-WILMOT HYDRO INC.</v>
          </cell>
          <cell r="F4014">
            <v>284694220</v>
          </cell>
        </row>
        <row r="4015">
          <cell r="C4015">
            <v>4007</v>
          </cell>
          <cell r="D4015">
            <v>2009</v>
          </cell>
          <cell r="E4015" t="str">
            <v>LAKEFRONT UTILITIES INC.</v>
          </cell>
          <cell r="F4015">
            <v>17896595</v>
          </cell>
        </row>
        <row r="4016">
          <cell r="C4016">
            <v>4008</v>
          </cell>
          <cell r="D4016">
            <v>2009</v>
          </cell>
          <cell r="E4016" t="str">
            <v>LAKELAND POWER DISTRIBUTION LTD.</v>
          </cell>
          <cell r="F4016">
            <v>23210976</v>
          </cell>
        </row>
        <row r="4017">
          <cell r="C4017">
            <v>4009</v>
          </cell>
          <cell r="D4017">
            <v>2009</v>
          </cell>
          <cell r="E4017" t="str">
            <v>LONDON HYDRO INC.</v>
          </cell>
          <cell r="F4017">
            <v>367545768</v>
          </cell>
        </row>
        <row r="4018">
          <cell r="C4018">
            <v>4010</v>
          </cell>
          <cell r="D4018">
            <v>2009</v>
          </cell>
          <cell r="E4018" t="str">
            <v>MIDDLESEX POWER DISTRIBUTION CORPORATION</v>
          </cell>
          <cell r="F4018">
            <v>18018617</v>
          </cell>
        </row>
        <row r="4019">
          <cell r="C4019">
            <v>4011</v>
          </cell>
          <cell r="D4019">
            <v>2009</v>
          </cell>
          <cell r="E4019" t="str">
            <v>MIDLAND POWER UTILITY CORPORATION</v>
          </cell>
          <cell r="F4019">
            <v>18167298</v>
          </cell>
        </row>
        <row r="4020">
          <cell r="C4020">
            <v>4012</v>
          </cell>
          <cell r="D4020">
            <v>2009</v>
          </cell>
          <cell r="E4020" t="str">
            <v>MILTON HYDRO DISTRIBUTION INC.</v>
          </cell>
          <cell r="F4020">
            <v>116879502</v>
          </cell>
        </row>
        <row r="4021">
          <cell r="C4021">
            <v>4013</v>
          </cell>
          <cell r="D4021">
            <v>2009</v>
          </cell>
          <cell r="E4021" t="str">
            <v>NEWMARKET-TAY POWER DISTRIBUTION LTD.</v>
          </cell>
          <cell r="F4021">
            <v>116350436</v>
          </cell>
        </row>
        <row r="4022">
          <cell r="C4022">
            <v>4014</v>
          </cell>
          <cell r="D4022">
            <v>2009</v>
          </cell>
          <cell r="E4022" t="str">
            <v>NIAGARA PENINSULA ENERGY INC.</v>
          </cell>
          <cell r="F4022">
            <v>194006753</v>
          </cell>
        </row>
        <row r="4023">
          <cell r="C4023">
            <v>4015</v>
          </cell>
          <cell r="D4023">
            <v>2009</v>
          </cell>
          <cell r="E4023" t="str">
            <v>NIAGARA-ON-THE-LAKE HYDRO INC.</v>
          </cell>
          <cell r="F4023">
            <v>41941910</v>
          </cell>
        </row>
        <row r="4024">
          <cell r="C4024">
            <v>4016</v>
          </cell>
          <cell r="D4024">
            <v>2009</v>
          </cell>
          <cell r="E4024" t="str">
            <v>NORFOLK POWER DISTRIBUTION INC.</v>
          </cell>
          <cell r="F4024">
            <v>82037422</v>
          </cell>
        </row>
        <row r="4025">
          <cell r="C4025">
            <v>4017</v>
          </cell>
          <cell r="D4025">
            <v>2009</v>
          </cell>
          <cell r="E4025" t="str">
            <v>NORTH BAY HYDRO DISTRIBUTION LIMITED</v>
          </cell>
          <cell r="F4025">
            <v>82537161</v>
          </cell>
        </row>
        <row r="4026">
          <cell r="C4026">
            <v>4018</v>
          </cell>
          <cell r="D4026">
            <v>2009</v>
          </cell>
          <cell r="E4026" t="str">
            <v>NORTHERN ONTARIO WIRES INC.</v>
          </cell>
          <cell r="F4026">
            <v>5812941</v>
          </cell>
        </row>
        <row r="4027">
          <cell r="C4027">
            <v>4019</v>
          </cell>
          <cell r="D4027">
            <v>2009</v>
          </cell>
          <cell r="E4027" t="str">
            <v>OAKVILLE HYDRO ELECTRICITY DISTRIBUTION INC.</v>
          </cell>
          <cell r="F4027">
            <v>191631237</v>
          </cell>
        </row>
        <row r="4028">
          <cell r="C4028">
            <v>4020</v>
          </cell>
          <cell r="D4028">
            <v>2009</v>
          </cell>
          <cell r="E4028" t="str">
            <v>ORANGEVILLE HYDRO LIMITED</v>
          </cell>
          <cell r="F4028">
            <v>31375114</v>
          </cell>
        </row>
        <row r="4029">
          <cell r="C4029">
            <v>4021</v>
          </cell>
          <cell r="D4029">
            <v>2009</v>
          </cell>
          <cell r="E4029" t="str">
            <v>ORILLIA POWER DISTRIBUTION CORPORATION</v>
          </cell>
          <cell r="F4029">
            <v>31628712</v>
          </cell>
        </row>
        <row r="4030">
          <cell r="C4030">
            <v>4022</v>
          </cell>
          <cell r="D4030">
            <v>2009</v>
          </cell>
          <cell r="E4030" t="str">
            <v>OSHAWA PUC NETWORKS INC.</v>
          </cell>
          <cell r="F4030">
            <v>147965871</v>
          </cell>
        </row>
        <row r="4031">
          <cell r="C4031">
            <v>4023</v>
          </cell>
          <cell r="D4031">
            <v>2009</v>
          </cell>
          <cell r="E4031" t="str">
            <v>OTTAWA RIVER POWER CORPORATION</v>
          </cell>
          <cell r="F4031">
            <v>22698074</v>
          </cell>
        </row>
        <row r="4032">
          <cell r="C4032">
            <v>4024</v>
          </cell>
          <cell r="D4032">
            <v>2009</v>
          </cell>
          <cell r="E4032" t="str">
            <v>PARRY SOUND POWER CORPORATION</v>
          </cell>
          <cell r="F4032">
            <v>11291868</v>
          </cell>
        </row>
        <row r="4033">
          <cell r="C4033">
            <v>4025</v>
          </cell>
          <cell r="D4033">
            <v>2009</v>
          </cell>
          <cell r="E4033" t="str">
            <v>PETERBOROUGH DISTRIBUTION INCORPORATED</v>
          </cell>
          <cell r="F4033">
            <v>79180905</v>
          </cell>
        </row>
        <row r="4034">
          <cell r="C4034">
            <v>4026</v>
          </cell>
          <cell r="D4034">
            <v>2009</v>
          </cell>
          <cell r="E4034" t="str">
            <v>CANADIAN NIAGARA POWER INC.</v>
          </cell>
          <cell r="F4034">
            <v>14128706</v>
          </cell>
        </row>
        <row r="4035">
          <cell r="C4035">
            <v>4027</v>
          </cell>
          <cell r="D4035">
            <v>2009</v>
          </cell>
          <cell r="E4035" t="str">
            <v>POWERSTREAM INC.</v>
          </cell>
          <cell r="F4035">
            <v>1345584242</v>
          </cell>
        </row>
        <row r="4036">
          <cell r="C4036">
            <v>4028</v>
          </cell>
          <cell r="D4036">
            <v>2009</v>
          </cell>
          <cell r="E4036" t="str">
            <v>PUC DISTRIBUTION INC.</v>
          </cell>
          <cell r="F4036">
            <v>86543800</v>
          </cell>
        </row>
        <row r="4037">
          <cell r="C4037">
            <v>4029</v>
          </cell>
          <cell r="D4037">
            <v>2009</v>
          </cell>
          <cell r="E4037" t="str">
            <v>RENFREW HYDRO INC.</v>
          </cell>
          <cell r="F4037">
            <v>10980201</v>
          </cell>
        </row>
        <row r="4038">
          <cell r="C4038">
            <v>4030</v>
          </cell>
          <cell r="D4038">
            <v>2009</v>
          </cell>
          <cell r="E4038" t="str">
            <v>RIDEAU ST. LAWRENCE DISTRIBUTION INC.</v>
          </cell>
          <cell r="F4038">
            <v>5541527</v>
          </cell>
        </row>
        <row r="4039">
          <cell r="C4039">
            <v>4031</v>
          </cell>
          <cell r="D4039">
            <v>2009</v>
          </cell>
          <cell r="E4039" t="str">
            <v>SIOUX LOOKOUT HYDRO INC.</v>
          </cell>
          <cell r="F4039">
            <v>7274546</v>
          </cell>
        </row>
        <row r="4040">
          <cell r="C4040">
            <v>4032</v>
          </cell>
          <cell r="D4040">
            <v>2009</v>
          </cell>
          <cell r="E4040" t="str">
            <v>ST. THOMAS ENERGY INC.</v>
          </cell>
          <cell r="F4040">
            <v>44749287</v>
          </cell>
        </row>
        <row r="4041">
          <cell r="C4041">
            <v>4033</v>
          </cell>
          <cell r="D4041">
            <v>2009</v>
          </cell>
          <cell r="E4041" t="str">
            <v>THUNDER BAY HYDRO ELECTRICITY DISTRIBUTION INC.</v>
          </cell>
          <cell r="F4041">
            <v>138102694</v>
          </cell>
        </row>
        <row r="4042">
          <cell r="C4042">
            <v>4034</v>
          </cell>
          <cell r="D4042">
            <v>2009</v>
          </cell>
          <cell r="E4042" t="str">
            <v>TILLSONBURG HYDRO INC.</v>
          </cell>
          <cell r="F4042">
            <v>16628084</v>
          </cell>
        </row>
        <row r="4043">
          <cell r="C4043">
            <v>4035</v>
          </cell>
          <cell r="D4043">
            <v>2009</v>
          </cell>
          <cell r="E4043" t="str">
            <v>TORONTO HYDRO-ELECTRIC SYSTEM LIMITED</v>
          </cell>
          <cell r="F4043">
            <v>3966839359</v>
          </cell>
        </row>
        <row r="4044">
          <cell r="C4044">
            <v>4036</v>
          </cell>
          <cell r="D4044">
            <v>2009</v>
          </cell>
          <cell r="E4044" t="str">
            <v>VERIDIAN CONNECTIONS INC.</v>
          </cell>
          <cell r="F4044">
            <v>326263698</v>
          </cell>
        </row>
        <row r="4045">
          <cell r="C4045">
            <v>4037</v>
          </cell>
          <cell r="D4045">
            <v>2009</v>
          </cell>
          <cell r="E4045" t="str">
            <v>WASAGA DISTRIBUTION INC.</v>
          </cell>
          <cell r="F4045">
            <v>23269199</v>
          </cell>
        </row>
        <row r="4046">
          <cell r="C4046">
            <v>4038</v>
          </cell>
          <cell r="D4046">
            <v>2009</v>
          </cell>
          <cell r="E4046" t="str">
            <v>WATERLOO NORTH HYDRO INC.</v>
          </cell>
          <cell r="F4046">
            <v>211637905</v>
          </cell>
        </row>
        <row r="4047">
          <cell r="C4047">
            <v>4039</v>
          </cell>
          <cell r="D4047">
            <v>2009</v>
          </cell>
          <cell r="E4047" t="str">
            <v>WELLAND HYDRO-ELECTRIC SYSTEM CORP.</v>
          </cell>
          <cell r="F4047">
            <v>45031477</v>
          </cell>
        </row>
        <row r="4048">
          <cell r="C4048">
            <v>4040</v>
          </cell>
          <cell r="D4048">
            <v>2009</v>
          </cell>
          <cell r="E4048" t="str">
            <v>WELLINGTON NORTH POWER INC.</v>
          </cell>
          <cell r="F4048">
            <v>9270385</v>
          </cell>
        </row>
        <row r="4049">
          <cell r="C4049">
            <v>4041</v>
          </cell>
          <cell r="D4049">
            <v>2009</v>
          </cell>
          <cell r="E4049" t="str">
            <v>WEST COAST HURON ENERGY INC.</v>
          </cell>
          <cell r="F4049">
            <v>5771479</v>
          </cell>
        </row>
        <row r="4050">
          <cell r="C4050">
            <v>4042</v>
          </cell>
          <cell r="D4050">
            <v>2009</v>
          </cell>
          <cell r="E4050" t="str">
            <v>WEST PERTH POWER INC.</v>
          </cell>
          <cell r="F4050">
            <v>4860312</v>
          </cell>
        </row>
        <row r="4051">
          <cell r="C4051">
            <v>4043</v>
          </cell>
          <cell r="D4051">
            <v>2009</v>
          </cell>
          <cell r="E4051" t="str">
            <v>WESTARIO POWER INC.</v>
          </cell>
          <cell r="F4051">
            <v>45701398</v>
          </cell>
        </row>
        <row r="4052">
          <cell r="C4052">
            <v>4044</v>
          </cell>
          <cell r="D4052">
            <v>2009</v>
          </cell>
          <cell r="E4052" t="str">
            <v>WHITBY HYDRO ELECTRIC CORPORATION</v>
          </cell>
          <cell r="F4052">
            <v>147629744</v>
          </cell>
        </row>
        <row r="4053">
          <cell r="C4053">
            <v>4045</v>
          </cell>
          <cell r="D4053">
            <v>2009</v>
          </cell>
          <cell r="E4053" t="str">
            <v>WOODSTOCK HYDRO SERVICES INC.</v>
          </cell>
          <cell r="F4053">
            <v>36383942</v>
          </cell>
        </row>
        <row r="4054">
          <cell r="C4054">
            <v>4046</v>
          </cell>
          <cell r="F4054">
            <v>19383229270</v>
          </cell>
        </row>
        <row r="4055">
          <cell r="C4055">
            <v>4047</v>
          </cell>
          <cell r="F4055">
            <v>0</v>
          </cell>
        </row>
        <row r="4056">
          <cell r="C4056">
            <v>4048</v>
          </cell>
          <cell r="F4056">
            <v>0</v>
          </cell>
        </row>
        <row r="4057">
          <cell r="C4057">
            <v>4049</v>
          </cell>
          <cell r="F4057">
            <v>56864</v>
          </cell>
        </row>
        <row r="4058">
          <cell r="C4058">
            <v>4050</v>
          </cell>
          <cell r="F4058">
            <v>0</v>
          </cell>
        </row>
        <row r="4059">
          <cell r="C4059">
            <v>4051</v>
          </cell>
          <cell r="F4059">
            <v>0</v>
          </cell>
        </row>
        <row r="4060">
          <cell r="C4060">
            <v>4052</v>
          </cell>
          <cell r="F4060">
            <v>58540</v>
          </cell>
        </row>
        <row r="4061">
          <cell r="C4061">
            <v>4053</v>
          </cell>
          <cell r="F4061">
            <v>0</v>
          </cell>
        </row>
        <row r="4062">
          <cell r="C4062">
            <v>4054</v>
          </cell>
          <cell r="D4062">
            <v>2010</v>
          </cell>
          <cell r="E4062" t="str">
            <v>ALGOMA POWER INC.</v>
          </cell>
          <cell r="F4062">
            <v>90004049</v>
          </cell>
        </row>
        <row r="4063">
          <cell r="C4063">
            <v>4055</v>
          </cell>
          <cell r="D4063">
            <v>2010</v>
          </cell>
          <cell r="E4063" t="str">
            <v>ATIKOKAN HYDRO INC.</v>
          </cell>
          <cell r="F4063">
            <v>4272530</v>
          </cell>
        </row>
        <row r="4064">
          <cell r="C4064">
            <v>4056</v>
          </cell>
          <cell r="D4064">
            <v>2010</v>
          </cell>
          <cell r="E4064" t="str">
            <v>BLUEWATER POWER DISTRIBUTION CORPORATION</v>
          </cell>
          <cell r="F4064">
            <v>95673846</v>
          </cell>
        </row>
        <row r="4065">
          <cell r="C4065">
            <v>4057</v>
          </cell>
          <cell r="D4065">
            <v>2010</v>
          </cell>
          <cell r="E4065" t="str">
            <v>BRANT COUNTY POWER INC.</v>
          </cell>
          <cell r="F4065">
            <v>24979982</v>
          </cell>
        </row>
        <row r="4066">
          <cell r="C4066">
            <v>4058</v>
          </cell>
          <cell r="D4066">
            <v>2010</v>
          </cell>
          <cell r="E4066" t="str">
            <v>BRANTFORD POWER INC.</v>
          </cell>
          <cell r="F4066">
            <v>89275825</v>
          </cell>
        </row>
        <row r="4067">
          <cell r="C4067">
            <v>4059</v>
          </cell>
          <cell r="D4067">
            <v>2010</v>
          </cell>
          <cell r="E4067" t="str">
            <v>BURLINGTON HYDRO INC.</v>
          </cell>
          <cell r="F4067">
            <v>219169162</v>
          </cell>
        </row>
        <row r="4068">
          <cell r="C4068">
            <v>4060</v>
          </cell>
          <cell r="D4068">
            <v>2010</v>
          </cell>
          <cell r="E4068" t="str">
            <v>CAMBRIDGE AND NORTH DUMFRIES HYDRO INC.</v>
          </cell>
          <cell r="F4068">
            <v>176748170</v>
          </cell>
        </row>
        <row r="4069">
          <cell r="C4069">
            <v>4061</v>
          </cell>
          <cell r="D4069">
            <v>2010</v>
          </cell>
          <cell r="E4069" t="str">
            <v>CANADIAN NIAGARA POWER INC.</v>
          </cell>
          <cell r="F4069">
            <v>80278344</v>
          </cell>
        </row>
        <row r="4070">
          <cell r="C4070">
            <v>4062</v>
          </cell>
          <cell r="D4070">
            <v>2010</v>
          </cell>
          <cell r="E4070" t="str">
            <v>CENTRE WELLINGTON HYDRO LTD.</v>
          </cell>
          <cell r="F4070">
            <v>15853076</v>
          </cell>
        </row>
        <row r="4071">
          <cell r="C4071">
            <v>4063</v>
          </cell>
          <cell r="D4071">
            <v>2010</v>
          </cell>
          <cell r="E4071" t="str">
            <v>CHAPLEAU PUBLIC UTILITIES CORPORATION</v>
          </cell>
          <cell r="F4071">
            <v>2235424</v>
          </cell>
        </row>
        <row r="4072">
          <cell r="C4072">
            <v>4064</v>
          </cell>
          <cell r="D4072">
            <v>2010</v>
          </cell>
          <cell r="E4072" t="str">
            <v>CHATHAM-KENT HYDRO INC.</v>
          </cell>
          <cell r="F4072">
            <v>78827428</v>
          </cell>
        </row>
        <row r="4073">
          <cell r="C4073">
            <v>4065</v>
          </cell>
          <cell r="D4073">
            <v>2010</v>
          </cell>
          <cell r="E4073" t="str">
            <v>CLINTON POWER CORPORATION</v>
          </cell>
          <cell r="F4073">
            <v>2044612</v>
          </cell>
        </row>
        <row r="4074">
          <cell r="C4074">
            <v>4066</v>
          </cell>
          <cell r="D4074">
            <v>2010</v>
          </cell>
          <cell r="E4074" t="str">
            <v>COLLUS POWER CORPORATION</v>
          </cell>
          <cell r="F4074">
            <v>35511108</v>
          </cell>
        </row>
        <row r="4075">
          <cell r="C4075">
            <v>4067</v>
          </cell>
          <cell r="D4075">
            <v>2010</v>
          </cell>
          <cell r="E4075" t="str">
            <v>COOPERATIVE HYDRO EMBRUN INC.</v>
          </cell>
          <cell r="F4075">
            <v>3399475</v>
          </cell>
        </row>
        <row r="4076">
          <cell r="C4076">
            <v>4068</v>
          </cell>
          <cell r="D4076">
            <v>2010</v>
          </cell>
          <cell r="E4076" t="str">
            <v>E.L.K. ENERGY INC.</v>
          </cell>
          <cell r="F4076">
            <v>23194500</v>
          </cell>
        </row>
        <row r="4077">
          <cell r="C4077">
            <v>4069</v>
          </cell>
          <cell r="D4077">
            <v>2010</v>
          </cell>
          <cell r="E4077" t="str">
            <v>ENERSOURCE HYDRO MISSISSAUGA INC.</v>
          </cell>
          <cell r="F4077">
            <v>901847850</v>
          </cell>
        </row>
        <row r="4078">
          <cell r="C4078">
            <v>4070</v>
          </cell>
          <cell r="D4078">
            <v>2010</v>
          </cell>
          <cell r="E4078" t="str">
            <v>ENWIN UTILITIES LTD.</v>
          </cell>
          <cell r="F4078">
            <v>297352672</v>
          </cell>
        </row>
        <row r="4079">
          <cell r="C4079">
            <v>4071</v>
          </cell>
          <cell r="D4079">
            <v>2010</v>
          </cell>
          <cell r="E4079" t="str">
            <v>ERIE THAMES POWERLINES CORPORATION</v>
          </cell>
          <cell r="F4079">
            <v>28928210</v>
          </cell>
        </row>
        <row r="4080">
          <cell r="C4080">
            <v>4072</v>
          </cell>
          <cell r="D4080">
            <v>2010</v>
          </cell>
          <cell r="E4080" t="str">
            <v>ESPANOLA REGIONAL HYDRO DISTRIBUTION CORPORATION</v>
          </cell>
          <cell r="F4080">
            <v>6277589</v>
          </cell>
        </row>
        <row r="4081">
          <cell r="C4081">
            <v>4073</v>
          </cell>
          <cell r="D4081">
            <v>2010</v>
          </cell>
          <cell r="E4081" t="str">
            <v>ESSEX POWERLINES CORPORATION</v>
          </cell>
          <cell r="F4081">
            <v>57348249</v>
          </cell>
        </row>
        <row r="4082">
          <cell r="C4082">
            <v>4074</v>
          </cell>
          <cell r="D4082">
            <v>2010</v>
          </cell>
          <cell r="E4082" t="str">
            <v>FESTIVAL HYDRO INC.</v>
          </cell>
          <cell r="F4082">
            <v>76413520</v>
          </cell>
        </row>
        <row r="4083">
          <cell r="C4083">
            <v>4075</v>
          </cell>
          <cell r="D4083">
            <v>2010</v>
          </cell>
          <cell r="E4083" t="str">
            <v>FORT FRANCES POWER CORPORATION</v>
          </cell>
          <cell r="F4083">
            <v>9514608</v>
          </cell>
        </row>
        <row r="4084">
          <cell r="C4084">
            <v>4076</v>
          </cell>
          <cell r="D4084">
            <v>2010</v>
          </cell>
          <cell r="E4084" t="str">
            <v>GREATER SUDBURY HYDRO INC.</v>
          </cell>
          <cell r="F4084">
            <v>173133069</v>
          </cell>
        </row>
        <row r="4085">
          <cell r="C4085">
            <v>4077</v>
          </cell>
          <cell r="D4085">
            <v>2010</v>
          </cell>
          <cell r="E4085" t="str">
            <v>GRIMSBY POWER INCORPORATED</v>
          </cell>
          <cell r="F4085">
            <v>27878344</v>
          </cell>
        </row>
        <row r="4086">
          <cell r="C4086">
            <v>4078</v>
          </cell>
          <cell r="D4086">
            <v>2010</v>
          </cell>
          <cell r="E4086" t="str">
            <v>GUELPH HYDRO ELECTRIC SYSTEMS INC.</v>
          </cell>
          <cell r="F4086">
            <v>172684225</v>
          </cell>
        </row>
        <row r="4087">
          <cell r="C4087">
            <v>4079</v>
          </cell>
          <cell r="D4087">
            <v>2010</v>
          </cell>
          <cell r="E4087" t="str">
            <v>HALDIMAND COUNTY HYDRO INC.</v>
          </cell>
          <cell r="F4087">
            <v>57413868</v>
          </cell>
        </row>
        <row r="4088">
          <cell r="C4088">
            <v>4080</v>
          </cell>
          <cell r="D4088">
            <v>2010</v>
          </cell>
          <cell r="E4088" t="str">
            <v>HALTON HILLS HYDRO INC.</v>
          </cell>
          <cell r="F4088">
            <v>48319254</v>
          </cell>
        </row>
        <row r="4089">
          <cell r="C4089">
            <v>4081</v>
          </cell>
          <cell r="D4089">
            <v>2010</v>
          </cell>
          <cell r="E4089" t="str">
            <v>HEARST POWER DISTRIBUTION COMPANY LIMITED</v>
          </cell>
          <cell r="F4089">
            <v>3137110</v>
          </cell>
        </row>
        <row r="4090">
          <cell r="C4090">
            <v>4082</v>
          </cell>
          <cell r="D4090">
            <v>2010</v>
          </cell>
          <cell r="E4090" t="str">
            <v>HORIZON UTILITIES CORPORATION</v>
          </cell>
          <cell r="F4090">
            <v>622028745</v>
          </cell>
        </row>
        <row r="4091">
          <cell r="C4091">
            <v>4083</v>
          </cell>
          <cell r="D4091">
            <v>2010</v>
          </cell>
          <cell r="E4091" t="str">
            <v>HYDRO 2000 INC.</v>
          </cell>
          <cell r="F4091">
            <v>985771</v>
          </cell>
        </row>
        <row r="4092">
          <cell r="C4092">
            <v>4084</v>
          </cell>
          <cell r="D4092">
            <v>2010</v>
          </cell>
          <cell r="E4092" t="str">
            <v>HYDRO HAWKESBURY INC.</v>
          </cell>
          <cell r="F4092">
            <v>3423381</v>
          </cell>
        </row>
        <row r="4093">
          <cell r="C4093">
            <v>4085</v>
          </cell>
          <cell r="D4093">
            <v>2010</v>
          </cell>
          <cell r="E4093" t="str">
            <v>HYDRO ONE BRAMPTON NETWORKS INC.</v>
          </cell>
          <cell r="F4093">
            <v>565181345</v>
          </cell>
        </row>
        <row r="4094">
          <cell r="C4094">
            <v>4086</v>
          </cell>
          <cell r="D4094">
            <v>2010</v>
          </cell>
          <cell r="E4094" t="str">
            <v>HYDRO ONE NETWORKS INC.</v>
          </cell>
          <cell r="F4094">
            <v>6842740537</v>
          </cell>
        </row>
        <row r="4095">
          <cell r="C4095">
            <v>4087</v>
          </cell>
          <cell r="D4095">
            <v>2010</v>
          </cell>
          <cell r="E4095" t="str">
            <v>HYDRO ONE REMOTE COMMUNITIES INC.</v>
          </cell>
          <cell r="F4095">
            <v>18029</v>
          </cell>
        </row>
        <row r="4096">
          <cell r="C4096">
            <v>4088</v>
          </cell>
          <cell r="D4096">
            <v>2010</v>
          </cell>
          <cell r="E4096" t="str">
            <v>HYDRO OTTAWA LIMITED</v>
          </cell>
          <cell r="F4096">
            <v>1082238183</v>
          </cell>
        </row>
        <row r="4097">
          <cell r="C4097">
            <v>4089</v>
          </cell>
          <cell r="D4097">
            <v>2010</v>
          </cell>
          <cell r="E4097" t="str">
            <v>INNISFIL HYDRO DISTRIBUTION SYSTEMS LIMITED</v>
          </cell>
          <cell r="F4097">
            <v>52834284</v>
          </cell>
        </row>
        <row r="4098">
          <cell r="C4098">
            <v>4090</v>
          </cell>
          <cell r="D4098">
            <v>2010</v>
          </cell>
          <cell r="E4098" t="str">
            <v>KASHECHEWAN POWER CORPORATION</v>
          </cell>
          <cell r="F4098">
            <v>580707</v>
          </cell>
        </row>
        <row r="4099">
          <cell r="C4099">
            <v>4091</v>
          </cell>
          <cell r="D4099">
            <v>2010</v>
          </cell>
          <cell r="E4099" t="str">
            <v>KENORA HYDRO ELECTRIC CORPORATION LTD.</v>
          </cell>
          <cell r="F4099">
            <v>13722615</v>
          </cell>
        </row>
        <row r="4100">
          <cell r="C4100">
            <v>4092</v>
          </cell>
          <cell r="D4100">
            <v>2010</v>
          </cell>
          <cell r="E4100" t="str">
            <v>KINGSTON HYDRO CORPORATION</v>
          </cell>
          <cell r="F4100">
            <v>45547426</v>
          </cell>
        </row>
        <row r="4101">
          <cell r="C4101">
            <v>4093</v>
          </cell>
          <cell r="D4101">
            <v>2010</v>
          </cell>
          <cell r="E4101" t="str">
            <v>KITCHENER-WILMOT HYDRO INC.</v>
          </cell>
          <cell r="F4101">
            <v>303107471</v>
          </cell>
        </row>
        <row r="4102">
          <cell r="C4102">
            <v>4094</v>
          </cell>
          <cell r="D4102">
            <v>2010</v>
          </cell>
          <cell r="E4102" t="str">
            <v>LAKEFRONT UTILITIES INC.</v>
          </cell>
          <cell r="F4102">
            <v>19452840</v>
          </cell>
        </row>
        <row r="4103">
          <cell r="C4103">
            <v>4095</v>
          </cell>
          <cell r="D4103">
            <v>2010</v>
          </cell>
          <cell r="E4103" t="str">
            <v>LAKELAND POWER DISTRIBUTION LTD.</v>
          </cell>
          <cell r="F4103">
            <v>25278524</v>
          </cell>
        </row>
        <row r="4104">
          <cell r="C4104">
            <v>4096</v>
          </cell>
          <cell r="D4104">
            <v>2010</v>
          </cell>
          <cell r="E4104" t="str">
            <v>LONDON HYDRO INC.</v>
          </cell>
          <cell r="F4104">
            <v>346278135</v>
          </cell>
        </row>
        <row r="4105">
          <cell r="C4105">
            <v>4097</v>
          </cell>
          <cell r="D4105">
            <v>2010</v>
          </cell>
          <cell r="E4105" t="str">
            <v>MIDDLESEX POWER DISTRIBUTION CORPORATION</v>
          </cell>
          <cell r="F4105">
            <v>18916710</v>
          </cell>
        </row>
        <row r="4106">
          <cell r="C4106">
            <v>4098</v>
          </cell>
          <cell r="D4106">
            <v>2010</v>
          </cell>
          <cell r="E4106" t="str">
            <v>MIDLAND POWER UTILITY CORPORATION</v>
          </cell>
          <cell r="F4106">
            <v>21725179</v>
          </cell>
        </row>
        <row r="4107">
          <cell r="C4107">
            <v>4099</v>
          </cell>
          <cell r="D4107">
            <v>2010</v>
          </cell>
          <cell r="E4107" t="str">
            <v>MILTON HYDRO DISTRIBUTION INC.</v>
          </cell>
          <cell r="F4107">
            <v>130372827</v>
          </cell>
        </row>
        <row r="4108">
          <cell r="C4108">
            <v>4100</v>
          </cell>
          <cell r="D4108">
            <v>2010</v>
          </cell>
          <cell r="E4108" t="str">
            <v>NEWMARKET-TAY POWER DISTRIBUTION LTD.</v>
          </cell>
          <cell r="F4108">
            <v>112513398</v>
          </cell>
        </row>
        <row r="4109">
          <cell r="C4109">
            <v>4101</v>
          </cell>
          <cell r="D4109">
            <v>2010</v>
          </cell>
          <cell r="E4109" t="str">
            <v>NIAGARA PENINSULA ENERGY INC.</v>
          </cell>
          <cell r="F4109">
            <v>202771547</v>
          </cell>
        </row>
        <row r="4110">
          <cell r="C4110">
            <v>4102</v>
          </cell>
          <cell r="D4110">
            <v>2010</v>
          </cell>
          <cell r="E4110" t="str">
            <v>NIAGARA-ON-THE-LAKE HYDRO INC.</v>
          </cell>
          <cell r="F4110">
            <v>43571596</v>
          </cell>
        </row>
        <row r="4111">
          <cell r="C4111">
            <v>4103</v>
          </cell>
          <cell r="D4111">
            <v>2010</v>
          </cell>
          <cell r="E4111" t="str">
            <v>NORFOLK POWER DISTRIBUTION INC.</v>
          </cell>
          <cell r="F4111">
            <v>80069327</v>
          </cell>
        </row>
        <row r="4112">
          <cell r="C4112">
            <v>4104</v>
          </cell>
          <cell r="D4112">
            <v>2010</v>
          </cell>
          <cell r="E4112" t="str">
            <v>NORTH BAY HYDRO DISTRIBUTION LIMITED</v>
          </cell>
          <cell r="F4112">
            <v>89416947</v>
          </cell>
        </row>
        <row r="4113">
          <cell r="C4113">
            <v>4105</v>
          </cell>
          <cell r="D4113">
            <v>2010</v>
          </cell>
          <cell r="E4113" t="str">
            <v>NORTHERN ONTARIO WIRES INC.</v>
          </cell>
          <cell r="F4113">
            <v>5550250</v>
          </cell>
        </row>
        <row r="4114">
          <cell r="C4114">
            <v>4106</v>
          </cell>
          <cell r="D4114">
            <v>2010</v>
          </cell>
          <cell r="E4114" t="str">
            <v>OAKVILLE HYDRO ELECTRICITY DISTRIBUTION INC.</v>
          </cell>
          <cell r="F4114">
            <v>206328572</v>
          </cell>
        </row>
        <row r="4115">
          <cell r="C4115">
            <v>4107</v>
          </cell>
          <cell r="D4115">
            <v>2010</v>
          </cell>
          <cell r="E4115" t="str">
            <v>ORANGEVILLE HYDRO LIMITED</v>
          </cell>
          <cell r="F4115">
            <v>32676407</v>
          </cell>
        </row>
        <row r="4116">
          <cell r="C4116">
            <v>4108</v>
          </cell>
          <cell r="D4116">
            <v>2010</v>
          </cell>
          <cell r="E4116" t="str">
            <v>ORILLIA POWER DISTRIBUTION CORPORATION</v>
          </cell>
          <cell r="F4116">
            <v>31164994</v>
          </cell>
        </row>
        <row r="4117">
          <cell r="C4117">
            <v>4109</v>
          </cell>
          <cell r="D4117">
            <v>2010</v>
          </cell>
          <cell r="E4117" t="str">
            <v>OSHAWA PUC NETWORKS INC.</v>
          </cell>
          <cell r="F4117">
            <v>154368482</v>
          </cell>
        </row>
        <row r="4118">
          <cell r="C4118">
            <v>4110</v>
          </cell>
          <cell r="D4118">
            <v>2010</v>
          </cell>
          <cell r="E4118" t="str">
            <v>OTTAWA RIVER POWER CORPORATION</v>
          </cell>
          <cell r="F4118">
            <v>23175171</v>
          </cell>
        </row>
        <row r="4119">
          <cell r="C4119">
            <v>4111</v>
          </cell>
          <cell r="D4119">
            <v>2010</v>
          </cell>
          <cell r="E4119" t="str">
            <v>PARRY SOUND POWER CORPORATION</v>
          </cell>
          <cell r="F4119">
            <v>11610745</v>
          </cell>
        </row>
        <row r="4120">
          <cell r="C4120">
            <v>4112</v>
          </cell>
          <cell r="D4120">
            <v>2010</v>
          </cell>
          <cell r="E4120" t="str">
            <v>PETERBOROUGH DISTRIBUTION INCORPORATED</v>
          </cell>
          <cell r="F4120">
            <v>84594885</v>
          </cell>
        </row>
        <row r="4121">
          <cell r="C4121">
            <v>4113</v>
          </cell>
          <cell r="D4121">
            <v>2010</v>
          </cell>
          <cell r="E4121" t="str">
            <v>CANADIAN NIAGARA POWER INC.</v>
          </cell>
          <cell r="F4121">
            <v>15069273</v>
          </cell>
        </row>
        <row r="4122">
          <cell r="C4122">
            <v>4114</v>
          </cell>
          <cell r="D4122">
            <v>2010</v>
          </cell>
          <cell r="E4122" t="str">
            <v>POWERSTREAM INC.</v>
          </cell>
          <cell r="F4122">
            <v>1421334528</v>
          </cell>
        </row>
        <row r="4123">
          <cell r="C4123">
            <v>4115</v>
          </cell>
          <cell r="D4123">
            <v>2010</v>
          </cell>
          <cell r="E4123" t="str">
            <v>PUC DISTRIBUTION INC.</v>
          </cell>
          <cell r="F4123">
            <v>90503417</v>
          </cell>
        </row>
        <row r="4124">
          <cell r="C4124">
            <v>4116</v>
          </cell>
          <cell r="D4124">
            <v>2010</v>
          </cell>
          <cell r="E4124" t="str">
            <v>RENFREW HYDRO INC.</v>
          </cell>
          <cell r="F4124">
            <v>11502395</v>
          </cell>
        </row>
        <row r="4125">
          <cell r="C4125">
            <v>4117</v>
          </cell>
          <cell r="D4125">
            <v>2010</v>
          </cell>
          <cell r="E4125" t="str">
            <v>RIDEAU ST. LAWRENCE DISTRIBUTION INC.</v>
          </cell>
          <cell r="F4125">
            <v>5766622</v>
          </cell>
        </row>
        <row r="4126">
          <cell r="C4126">
            <v>4118</v>
          </cell>
          <cell r="D4126">
            <v>2010</v>
          </cell>
          <cell r="E4126" t="str">
            <v>SIOUX LOOKOUT HYDRO INC.</v>
          </cell>
          <cell r="F4126">
            <v>7657260</v>
          </cell>
        </row>
        <row r="4127">
          <cell r="C4127">
            <v>4119</v>
          </cell>
          <cell r="D4127">
            <v>2010</v>
          </cell>
          <cell r="E4127" t="str">
            <v>ST. THOMAS ENERGY INC.</v>
          </cell>
          <cell r="F4127">
            <v>46266704</v>
          </cell>
        </row>
        <row r="4128">
          <cell r="C4128">
            <v>4120</v>
          </cell>
          <cell r="D4128">
            <v>2010</v>
          </cell>
          <cell r="E4128" t="str">
            <v>THUNDER BAY HYDRO ELECTRICITY DISTRIBUTION INC.</v>
          </cell>
          <cell r="F4128">
            <v>145628455</v>
          </cell>
        </row>
        <row r="4129">
          <cell r="C4129">
            <v>4121</v>
          </cell>
          <cell r="D4129">
            <v>2010</v>
          </cell>
          <cell r="E4129" t="str">
            <v>TILLSONBURG HYDRO INC.</v>
          </cell>
          <cell r="F4129">
            <v>17317782</v>
          </cell>
        </row>
        <row r="4130">
          <cell r="C4130">
            <v>4122</v>
          </cell>
          <cell r="D4130">
            <v>2010</v>
          </cell>
          <cell r="E4130" t="str">
            <v>TORONTO HYDRO-ELECTRIC SYSTEM LIMITED</v>
          </cell>
          <cell r="F4130">
            <v>4234486399</v>
          </cell>
        </row>
        <row r="4131">
          <cell r="C4131">
            <v>4123</v>
          </cell>
          <cell r="D4131">
            <v>2010</v>
          </cell>
          <cell r="E4131" t="str">
            <v>VERIDIAN CONNECTIONS INC.</v>
          </cell>
          <cell r="F4131">
            <v>352571727</v>
          </cell>
        </row>
        <row r="4132">
          <cell r="C4132">
            <v>4124</v>
          </cell>
          <cell r="D4132">
            <v>2010</v>
          </cell>
          <cell r="E4132" t="str">
            <v>WASAGA DISTRIBUTION INC.</v>
          </cell>
          <cell r="F4132">
            <v>23247088</v>
          </cell>
        </row>
        <row r="4133">
          <cell r="C4133">
            <v>4125</v>
          </cell>
          <cell r="D4133">
            <v>2010</v>
          </cell>
          <cell r="E4133" t="str">
            <v>WATERLOO NORTH HYDRO INC.</v>
          </cell>
          <cell r="F4133">
            <v>233853561</v>
          </cell>
        </row>
        <row r="4134">
          <cell r="C4134">
            <v>4126</v>
          </cell>
          <cell r="D4134">
            <v>2010</v>
          </cell>
          <cell r="E4134" t="str">
            <v>WELLAND HYDRO-ELECTRIC SYSTEM CORP.</v>
          </cell>
          <cell r="F4134">
            <v>47526875</v>
          </cell>
        </row>
        <row r="4135">
          <cell r="C4135">
            <v>4127</v>
          </cell>
          <cell r="D4135">
            <v>2010</v>
          </cell>
          <cell r="E4135" t="str">
            <v>WELLINGTON NORTH POWER INC.</v>
          </cell>
          <cell r="F4135">
            <v>9730582</v>
          </cell>
        </row>
        <row r="4136">
          <cell r="C4136">
            <v>4128</v>
          </cell>
          <cell r="D4136">
            <v>2010</v>
          </cell>
          <cell r="E4136" t="str">
            <v>WEST COAST HURON ENERGY INC.</v>
          </cell>
          <cell r="F4136">
            <v>5818223</v>
          </cell>
        </row>
        <row r="4137">
          <cell r="C4137">
            <v>4129</v>
          </cell>
          <cell r="D4137">
            <v>2010</v>
          </cell>
          <cell r="E4137" t="str">
            <v>WEST PERTH POWER INC.</v>
          </cell>
          <cell r="F4137">
            <v>5045281</v>
          </cell>
        </row>
        <row r="4138">
          <cell r="C4138">
            <v>4130</v>
          </cell>
          <cell r="D4138">
            <v>2010</v>
          </cell>
          <cell r="E4138" t="str">
            <v>WESTARIO POWER INC.</v>
          </cell>
          <cell r="F4138">
            <v>48008934</v>
          </cell>
        </row>
        <row r="4139">
          <cell r="C4139">
            <v>4131</v>
          </cell>
          <cell r="D4139">
            <v>2010</v>
          </cell>
          <cell r="E4139" t="str">
            <v>WHITBY HYDRO ELECTRIC CORPORATION</v>
          </cell>
          <cell r="F4139">
            <v>153097961</v>
          </cell>
        </row>
        <row r="4140">
          <cell r="C4140">
            <v>4132</v>
          </cell>
          <cell r="D4140">
            <v>2010</v>
          </cell>
          <cell r="E4140" t="str">
            <v>WOODSTOCK HYDRO SERVICES INC.</v>
          </cell>
          <cell r="F4140">
            <v>39725525</v>
          </cell>
        </row>
        <row r="4141">
          <cell r="C4141">
            <v>4133</v>
          </cell>
          <cell r="F4141">
            <v>20888119716</v>
          </cell>
        </row>
        <row r="4142">
          <cell r="C4142">
            <v>4134</v>
          </cell>
          <cell r="F4142">
            <v>0</v>
          </cell>
        </row>
        <row r="4143">
          <cell r="C4143">
            <v>4135</v>
          </cell>
          <cell r="F4143">
            <v>0</v>
          </cell>
        </row>
        <row r="4144">
          <cell r="C4144">
            <v>4136</v>
          </cell>
          <cell r="F4144">
            <v>56864</v>
          </cell>
        </row>
        <row r="4145">
          <cell r="C4145">
            <v>4137</v>
          </cell>
          <cell r="F4145">
            <v>0</v>
          </cell>
        </row>
        <row r="4146">
          <cell r="C4146">
            <v>4138</v>
          </cell>
          <cell r="F4146">
            <v>0</v>
          </cell>
        </row>
        <row r="4147">
          <cell r="C4147">
            <v>4139</v>
          </cell>
          <cell r="F4147">
            <v>58540</v>
          </cell>
        </row>
        <row r="4148">
          <cell r="C4148">
            <v>4140</v>
          </cell>
          <cell r="F4148">
            <v>0</v>
          </cell>
        </row>
        <row r="4149">
          <cell r="C4149">
            <v>4141</v>
          </cell>
          <cell r="D4149">
            <v>2011</v>
          </cell>
          <cell r="E4149" t="str">
            <v>ALGOMA POWER INC.</v>
          </cell>
          <cell r="F4149">
            <v>98769272</v>
          </cell>
        </row>
        <row r="4150">
          <cell r="C4150">
            <v>4142</v>
          </cell>
          <cell r="D4150">
            <v>2011</v>
          </cell>
          <cell r="E4150" t="str">
            <v>ATIKOKAN HYDRO INC.</v>
          </cell>
          <cell r="F4150">
            <v>4325846</v>
          </cell>
          <cell r="G4150">
            <v>2367601.52</v>
          </cell>
          <cell r="H4150">
            <v>0.54731525810211457</v>
          </cell>
        </row>
        <row r="4151">
          <cell r="C4151">
            <v>4143</v>
          </cell>
          <cell r="D4151">
            <v>2011</v>
          </cell>
          <cell r="E4151" t="str">
            <v>BLUEWATER POWER DISTRIBUTION CORPORATION</v>
          </cell>
          <cell r="F4151">
            <v>100104708</v>
          </cell>
        </row>
        <row r="4152">
          <cell r="C4152">
            <v>4144</v>
          </cell>
          <cell r="D4152">
            <v>2011</v>
          </cell>
          <cell r="E4152" t="str">
            <v>BRANT COUNTY POWER INC.</v>
          </cell>
          <cell r="F4152">
            <v>27547318</v>
          </cell>
        </row>
        <row r="4153">
          <cell r="C4153">
            <v>4145</v>
          </cell>
          <cell r="D4153">
            <v>2011</v>
          </cell>
          <cell r="E4153" t="str">
            <v>BRANTFORD POWER INC.</v>
          </cell>
          <cell r="F4153">
            <v>93262965</v>
          </cell>
        </row>
        <row r="4154">
          <cell r="C4154">
            <v>4146</v>
          </cell>
          <cell r="D4154">
            <v>2011</v>
          </cell>
          <cell r="E4154" t="str">
            <v>BURLINGTON HYDRO INC.</v>
          </cell>
          <cell r="F4154">
            <v>228355586</v>
          </cell>
        </row>
        <row r="4155">
          <cell r="C4155">
            <v>4147</v>
          </cell>
          <cell r="D4155">
            <v>2011</v>
          </cell>
          <cell r="E4155" t="str">
            <v>CAMBRIDGE AND NORTH DUMFRIES HYDRO INC.</v>
          </cell>
          <cell r="F4155">
            <v>185739842</v>
          </cell>
        </row>
        <row r="4156">
          <cell r="C4156">
            <v>4148</v>
          </cell>
          <cell r="D4156">
            <v>2011</v>
          </cell>
          <cell r="E4156" t="str">
            <v>CANADIAN NIAGARA POWER INC.</v>
          </cell>
          <cell r="F4156">
            <v>84620159</v>
          </cell>
        </row>
        <row r="4157">
          <cell r="C4157">
            <v>4149</v>
          </cell>
          <cell r="D4157">
            <v>2011</v>
          </cell>
          <cell r="E4157" t="str">
            <v>CENTRE WELLINGTON HYDRO LTD.</v>
          </cell>
          <cell r="F4157">
            <v>16505709</v>
          </cell>
        </row>
        <row r="4158">
          <cell r="C4158">
            <v>4150</v>
          </cell>
          <cell r="D4158">
            <v>2011</v>
          </cell>
          <cell r="E4158" t="str">
            <v>CHAPLEAU PUBLIC UTILITIES CORPORATION</v>
          </cell>
          <cell r="F4158">
            <v>2099329</v>
          </cell>
        </row>
        <row r="4159">
          <cell r="C4159">
            <v>4151</v>
          </cell>
          <cell r="D4159">
            <v>2011</v>
          </cell>
          <cell r="E4159" t="str">
            <v>CHATHAM-KENT HYDRO INC.</v>
          </cell>
          <cell r="F4159">
            <v>82439919</v>
          </cell>
        </row>
        <row r="4160">
          <cell r="C4160">
            <v>4152</v>
          </cell>
          <cell r="D4160">
            <v>2011</v>
          </cell>
          <cell r="E4160" t="str">
            <v>COLLUS POWER CORPORATION</v>
          </cell>
          <cell r="F4160">
            <v>36314803</v>
          </cell>
        </row>
        <row r="4161">
          <cell r="C4161">
            <v>4153</v>
          </cell>
          <cell r="D4161">
            <v>2011</v>
          </cell>
          <cell r="E4161" t="str">
            <v>COOPERATIVE HYDRO EMBRUN INC.</v>
          </cell>
          <cell r="F4161">
            <v>3495939</v>
          </cell>
        </row>
        <row r="4162">
          <cell r="C4162">
            <v>4154</v>
          </cell>
          <cell r="D4162">
            <v>2011</v>
          </cell>
          <cell r="E4162" t="str">
            <v>E.L.K. ENERGY INC.</v>
          </cell>
          <cell r="F4162">
            <v>23847803</v>
          </cell>
        </row>
        <row r="4163">
          <cell r="C4163">
            <v>4155</v>
          </cell>
          <cell r="D4163">
            <v>2011</v>
          </cell>
          <cell r="E4163" t="str">
            <v>ENERSOURCE HYDRO MISSISSAUGA INC.</v>
          </cell>
          <cell r="F4163">
            <v>851281141</v>
          </cell>
        </row>
        <row r="4164">
          <cell r="C4164">
            <v>4156</v>
          </cell>
          <cell r="D4164">
            <v>2011</v>
          </cell>
          <cell r="E4164" t="str">
            <v>ENWIN UTILITIES LTD.</v>
          </cell>
          <cell r="F4164">
            <v>307569511</v>
          </cell>
        </row>
        <row r="4165">
          <cell r="C4165">
            <v>4157</v>
          </cell>
          <cell r="D4165">
            <v>2011</v>
          </cell>
          <cell r="E4165" t="str">
            <v>ERIE THAMES POWERLINES CORPORATION</v>
          </cell>
          <cell r="F4165">
            <v>39127395</v>
          </cell>
        </row>
        <row r="4166">
          <cell r="C4166">
            <v>4158</v>
          </cell>
          <cell r="D4166">
            <v>2011</v>
          </cell>
          <cell r="E4166" t="str">
            <v>ESPANOLA REGIONAL HYDRO DISTRIBUTION CORPORATION</v>
          </cell>
          <cell r="F4166">
            <v>6623273</v>
          </cell>
        </row>
        <row r="4167">
          <cell r="C4167">
            <v>4159</v>
          </cell>
          <cell r="D4167">
            <v>2011</v>
          </cell>
          <cell r="E4167" t="str">
            <v>ESSEX POWERLINES CORPORATION</v>
          </cell>
          <cell r="F4167">
            <v>61551451</v>
          </cell>
        </row>
        <row r="4168">
          <cell r="C4168">
            <v>4160</v>
          </cell>
          <cell r="D4168">
            <v>2011</v>
          </cell>
          <cell r="E4168" t="str">
            <v>FESTIVAL HYDRO INC.</v>
          </cell>
          <cell r="F4168">
            <v>79121592</v>
          </cell>
        </row>
        <row r="4169">
          <cell r="C4169">
            <v>4161</v>
          </cell>
          <cell r="D4169">
            <v>2011</v>
          </cell>
          <cell r="E4169" t="str">
            <v>FORT FRANCES POWER CORPORATION</v>
          </cell>
          <cell r="F4169">
            <v>9641056</v>
          </cell>
        </row>
        <row r="4170">
          <cell r="C4170">
            <v>4162</v>
          </cell>
          <cell r="D4170">
            <v>2011</v>
          </cell>
          <cell r="E4170" t="str">
            <v>GREATER SUDBURY HYDRO INC.</v>
          </cell>
          <cell r="F4170">
            <v>179778942</v>
          </cell>
        </row>
        <row r="4171">
          <cell r="C4171">
            <v>4163</v>
          </cell>
          <cell r="D4171">
            <v>2011</v>
          </cell>
          <cell r="E4171" t="str">
            <v>GRIMSBY POWER INCORPORATED</v>
          </cell>
          <cell r="F4171">
            <v>29726957</v>
          </cell>
        </row>
        <row r="4172">
          <cell r="C4172">
            <v>4164</v>
          </cell>
          <cell r="D4172">
            <v>2011</v>
          </cell>
          <cell r="E4172" t="str">
            <v>GUELPH HYDRO ELECTRIC SYSTEMS INC.</v>
          </cell>
          <cell r="F4172">
            <v>187454971</v>
          </cell>
        </row>
        <row r="4173">
          <cell r="C4173">
            <v>4165</v>
          </cell>
          <cell r="D4173">
            <v>2011</v>
          </cell>
          <cell r="E4173" t="str">
            <v>HALDIMAND COUNTY HYDRO INC.</v>
          </cell>
          <cell r="F4173">
            <v>62103134</v>
          </cell>
        </row>
        <row r="4174">
          <cell r="C4174">
            <v>4166</v>
          </cell>
          <cell r="D4174">
            <v>2011</v>
          </cell>
          <cell r="E4174" t="str">
            <v>HALTON HILLS HYDRO INC.</v>
          </cell>
          <cell r="F4174">
            <v>53638647</v>
          </cell>
        </row>
        <row r="4175">
          <cell r="C4175">
            <v>4167</v>
          </cell>
          <cell r="D4175">
            <v>2011</v>
          </cell>
          <cell r="E4175" t="str">
            <v>HEARST POWER DISTRIBUTION COMPANY LIMITED</v>
          </cell>
          <cell r="F4175">
            <v>3156261</v>
          </cell>
        </row>
        <row r="4176">
          <cell r="C4176">
            <v>4168</v>
          </cell>
          <cell r="D4176">
            <v>2011</v>
          </cell>
          <cell r="E4176" t="str">
            <v>HORIZON UTILITIES CORPORATION</v>
          </cell>
          <cell r="F4176">
            <v>634975195</v>
          </cell>
        </row>
        <row r="4177">
          <cell r="C4177">
            <v>4169</v>
          </cell>
          <cell r="D4177">
            <v>2011</v>
          </cell>
          <cell r="E4177" t="str">
            <v>HYDRO 2000 INC.</v>
          </cell>
          <cell r="F4177">
            <v>1047305</v>
          </cell>
        </row>
        <row r="4178">
          <cell r="C4178">
            <v>4170</v>
          </cell>
          <cell r="D4178">
            <v>2011</v>
          </cell>
          <cell r="E4178" t="str">
            <v>HYDRO HAWKESBURY INC.</v>
          </cell>
          <cell r="F4178">
            <v>3604395</v>
          </cell>
        </row>
        <row r="4179">
          <cell r="C4179">
            <v>4171</v>
          </cell>
          <cell r="D4179">
            <v>2011</v>
          </cell>
          <cell r="E4179" t="str">
            <v>HYDRO ONE BRAMPTON NETWORKS INC.</v>
          </cell>
          <cell r="F4179">
            <v>614978944</v>
          </cell>
        </row>
        <row r="4180">
          <cell r="C4180">
            <v>4172</v>
          </cell>
          <cell r="D4180">
            <v>2011</v>
          </cell>
          <cell r="E4180" t="str">
            <v>HYDRO ONE NETWORKS INC.</v>
          </cell>
          <cell r="F4180">
            <v>7299793502</v>
          </cell>
        </row>
        <row r="4181">
          <cell r="C4181">
            <v>4173</v>
          </cell>
          <cell r="D4181">
            <v>2011</v>
          </cell>
          <cell r="E4181" t="str">
            <v>HYDRO ONE REMOTE COMMUNITIES INC.</v>
          </cell>
          <cell r="F4181">
            <v>19485</v>
          </cell>
        </row>
        <row r="4182">
          <cell r="C4182">
            <v>4174</v>
          </cell>
          <cell r="D4182">
            <v>2011</v>
          </cell>
          <cell r="E4182" t="str">
            <v>HYDRO OTTAWA LIMITED</v>
          </cell>
          <cell r="F4182">
            <v>1114924863</v>
          </cell>
        </row>
        <row r="4183">
          <cell r="C4183">
            <v>4175</v>
          </cell>
          <cell r="D4183">
            <v>2011</v>
          </cell>
          <cell r="E4183" t="str">
            <v>INNISFIL HYDRO DISTRIBUTION SYSTEMS LIMITED</v>
          </cell>
          <cell r="F4183">
            <v>56680594</v>
          </cell>
        </row>
        <row r="4184">
          <cell r="C4184">
            <v>4176</v>
          </cell>
          <cell r="D4184">
            <v>2011</v>
          </cell>
          <cell r="E4184" t="str">
            <v>KENORA HYDRO ELECTRIC CORPORATION LTD.</v>
          </cell>
          <cell r="F4184">
            <v>14716337</v>
          </cell>
        </row>
        <row r="4185">
          <cell r="C4185">
            <v>4177</v>
          </cell>
          <cell r="D4185">
            <v>2011</v>
          </cell>
          <cell r="E4185" t="str">
            <v>KINGSTON HYDRO CORPORATION</v>
          </cell>
          <cell r="F4185">
            <v>47809083</v>
          </cell>
        </row>
        <row r="4186">
          <cell r="C4186">
            <v>4178</v>
          </cell>
          <cell r="D4186">
            <v>2011</v>
          </cell>
          <cell r="E4186" t="str">
            <v>KITCHENER-WILMOT HYDRO INC.</v>
          </cell>
          <cell r="F4186">
            <v>316889731</v>
          </cell>
        </row>
        <row r="4187">
          <cell r="C4187">
            <v>4179</v>
          </cell>
          <cell r="D4187">
            <v>2011</v>
          </cell>
          <cell r="E4187" t="str">
            <v>LAKEFRONT UTILITIES INC.</v>
          </cell>
          <cell r="F4187">
            <v>20726462</v>
          </cell>
        </row>
        <row r="4188">
          <cell r="C4188">
            <v>4180</v>
          </cell>
          <cell r="D4188">
            <v>2011</v>
          </cell>
          <cell r="E4188" t="str">
            <v>LAKELAND POWER DISTRIBUTION LTD.</v>
          </cell>
          <cell r="F4188">
            <v>28026863</v>
          </cell>
        </row>
        <row r="4189">
          <cell r="C4189">
            <v>4181</v>
          </cell>
          <cell r="D4189">
            <v>2011</v>
          </cell>
          <cell r="E4189" t="str">
            <v>LONDON HYDRO INC.</v>
          </cell>
          <cell r="F4189">
            <v>394360022</v>
          </cell>
        </row>
        <row r="4190">
          <cell r="C4190">
            <v>4182</v>
          </cell>
          <cell r="D4190">
            <v>2011</v>
          </cell>
          <cell r="E4190" t="str">
            <v>MIDDLESEX POWER DISTRIBUTION CORPORATION</v>
          </cell>
          <cell r="F4190">
            <v>19571821</v>
          </cell>
        </row>
        <row r="4191">
          <cell r="C4191">
            <v>4183</v>
          </cell>
          <cell r="D4191">
            <v>2011</v>
          </cell>
          <cell r="E4191" t="str">
            <v>MIDLAND POWER UTILITY CORPORATION</v>
          </cell>
          <cell r="F4191">
            <v>22725911</v>
          </cell>
        </row>
        <row r="4192">
          <cell r="C4192">
            <v>4184</v>
          </cell>
          <cell r="D4192">
            <v>2011</v>
          </cell>
          <cell r="E4192" t="str">
            <v>MILTON HYDRO DISTRIBUTION INC.</v>
          </cell>
          <cell r="F4192">
            <v>139367770</v>
          </cell>
        </row>
        <row r="4193">
          <cell r="C4193">
            <v>4185</v>
          </cell>
          <cell r="D4193">
            <v>2011</v>
          </cell>
          <cell r="E4193" t="str">
            <v>NEWMARKET-TAY POWER DISTRIBUTION LTD.</v>
          </cell>
          <cell r="F4193">
            <v>114651638</v>
          </cell>
        </row>
        <row r="4194">
          <cell r="C4194">
            <v>4186</v>
          </cell>
          <cell r="D4194">
            <v>2011</v>
          </cell>
          <cell r="E4194" t="str">
            <v>NIAGARA PENINSULA ENERGY INC.</v>
          </cell>
          <cell r="F4194">
            <v>211363655</v>
          </cell>
        </row>
        <row r="4195">
          <cell r="C4195">
            <v>4187</v>
          </cell>
          <cell r="D4195">
            <v>2011</v>
          </cell>
          <cell r="E4195" t="str">
            <v>NIAGARA-ON-THE-LAKE HYDRO INC.</v>
          </cell>
          <cell r="F4195">
            <v>44747584</v>
          </cell>
        </row>
        <row r="4196">
          <cell r="C4196">
            <v>4188</v>
          </cell>
          <cell r="D4196">
            <v>2011</v>
          </cell>
          <cell r="E4196" t="str">
            <v>NORFOLK POWER DISTRIBUTION INC.</v>
          </cell>
          <cell r="F4196">
            <v>84526396</v>
          </cell>
        </row>
        <row r="4197">
          <cell r="C4197">
            <v>4189</v>
          </cell>
          <cell r="D4197">
            <v>2011</v>
          </cell>
          <cell r="E4197" t="str">
            <v>NORTH BAY HYDRO DISTRIBUTION LIMITED</v>
          </cell>
          <cell r="F4197">
            <v>96273340</v>
          </cell>
        </row>
        <row r="4198">
          <cell r="C4198">
            <v>4190</v>
          </cell>
          <cell r="D4198">
            <v>2011</v>
          </cell>
          <cell r="E4198" t="str">
            <v>NORTHERN ONTARIO WIRES INC.</v>
          </cell>
          <cell r="F4198">
            <v>6390847</v>
          </cell>
        </row>
        <row r="4199">
          <cell r="C4199">
            <v>4191</v>
          </cell>
          <cell r="D4199">
            <v>2011</v>
          </cell>
          <cell r="E4199" t="str">
            <v>OAKVILLE HYDRO ELECTRICITY DISTRIBUTION INC.</v>
          </cell>
          <cell r="F4199">
            <v>245240792</v>
          </cell>
        </row>
        <row r="4200">
          <cell r="C4200">
            <v>4192</v>
          </cell>
          <cell r="D4200">
            <v>2011</v>
          </cell>
          <cell r="E4200" t="str">
            <v>ORANGEVILLE HYDRO LIMITED</v>
          </cell>
          <cell r="F4200">
            <v>34323791</v>
          </cell>
        </row>
        <row r="4201">
          <cell r="C4201">
            <v>4193</v>
          </cell>
          <cell r="D4201">
            <v>2011</v>
          </cell>
          <cell r="E4201" t="str">
            <v>ORILLIA POWER DISTRIBUTION CORPORATION</v>
          </cell>
          <cell r="F4201">
            <v>31987515</v>
          </cell>
        </row>
        <row r="4202">
          <cell r="C4202">
            <v>4194</v>
          </cell>
          <cell r="D4202">
            <v>2011</v>
          </cell>
          <cell r="E4202" t="str">
            <v>OSHAWA PUC NETWORKS INC.</v>
          </cell>
          <cell r="F4202">
            <v>164032211</v>
          </cell>
        </row>
        <row r="4203">
          <cell r="C4203">
            <v>4195</v>
          </cell>
          <cell r="D4203">
            <v>2011</v>
          </cell>
          <cell r="E4203" t="str">
            <v>OTTAWA RIVER POWER CORPORATION</v>
          </cell>
          <cell r="F4203">
            <v>24153786</v>
          </cell>
        </row>
        <row r="4204">
          <cell r="C4204">
            <v>4196</v>
          </cell>
          <cell r="D4204">
            <v>2011</v>
          </cell>
          <cell r="E4204" t="str">
            <v>PARRY SOUND POWER CORPORATION</v>
          </cell>
          <cell r="F4204">
            <v>11769444</v>
          </cell>
        </row>
        <row r="4205">
          <cell r="C4205">
            <v>4197</v>
          </cell>
          <cell r="D4205">
            <v>2011</v>
          </cell>
          <cell r="E4205" t="str">
            <v>PETERBOROUGH DISTRIBUTION INCORPORATED</v>
          </cell>
          <cell r="F4205">
            <v>90862951</v>
          </cell>
        </row>
        <row r="4206">
          <cell r="C4206">
            <v>4198</v>
          </cell>
          <cell r="D4206">
            <v>2011</v>
          </cell>
          <cell r="E4206" t="str">
            <v>CANADIAN NIAGARA POWER INC.</v>
          </cell>
          <cell r="F4206">
            <v>16466696</v>
          </cell>
        </row>
        <row r="4207">
          <cell r="C4207">
            <v>4199</v>
          </cell>
          <cell r="D4207">
            <v>2011</v>
          </cell>
          <cell r="E4207" t="str">
            <v>POWERSTREAM INC.</v>
          </cell>
          <cell r="F4207">
            <v>1527035831</v>
          </cell>
        </row>
        <row r="4208">
          <cell r="C4208">
            <v>4200</v>
          </cell>
          <cell r="D4208">
            <v>2011</v>
          </cell>
          <cell r="E4208" t="str">
            <v>PUC DISTRIBUTION INC.</v>
          </cell>
          <cell r="F4208">
            <v>100775720</v>
          </cell>
        </row>
        <row r="4209">
          <cell r="C4209">
            <v>4201</v>
          </cell>
          <cell r="D4209">
            <v>2011</v>
          </cell>
          <cell r="E4209" t="str">
            <v>RENFREW HYDRO INC.</v>
          </cell>
          <cell r="F4209">
            <v>11980475</v>
          </cell>
        </row>
        <row r="4210">
          <cell r="C4210">
            <v>4202</v>
          </cell>
          <cell r="D4210">
            <v>2011</v>
          </cell>
          <cell r="E4210" t="str">
            <v>RIDEAU ST. LAWRENCE DISTRIBUTION INC.</v>
          </cell>
          <cell r="F4210">
            <v>6042525</v>
          </cell>
        </row>
        <row r="4211">
          <cell r="C4211">
            <v>4203</v>
          </cell>
          <cell r="D4211">
            <v>2011</v>
          </cell>
          <cell r="E4211" t="str">
            <v>SIOUX LOOKOUT HYDRO INC.</v>
          </cell>
          <cell r="F4211">
            <v>7978306</v>
          </cell>
        </row>
        <row r="4212">
          <cell r="C4212">
            <v>4204</v>
          </cell>
          <cell r="D4212">
            <v>2011</v>
          </cell>
          <cell r="E4212" t="str">
            <v>ST. THOMAS ENERGY INC.</v>
          </cell>
          <cell r="F4212">
            <v>48148458</v>
          </cell>
        </row>
        <row r="4213">
          <cell r="C4213">
            <v>4205</v>
          </cell>
          <cell r="D4213">
            <v>2011</v>
          </cell>
          <cell r="E4213" t="str">
            <v>THUNDER BAY HYDRO ELECTRICITY DISTRIBUTION INC.</v>
          </cell>
          <cell r="F4213">
            <v>154303155</v>
          </cell>
        </row>
        <row r="4214">
          <cell r="C4214">
            <v>4206</v>
          </cell>
          <cell r="D4214">
            <v>2011</v>
          </cell>
          <cell r="E4214" t="str">
            <v>TILLSONBURG HYDRO INC.</v>
          </cell>
          <cell r="F4214">
            <v>18139037</v>
          </cell>
        </row>
        <row r="4215">
          <cell r="C4215">
            <v>4207</v>
          </cell>
          <cell r="D4215">
            <v>2011</v>
          </cell>
          <cell r="E4215" t="str">
            <v>TORONTO HYDRO-ELECTRIC SYSTEM LIMITED</v>
          </cell>
          <cell r="F4215">
            <v>4669477665</v>
          </cell>
        </row>
        <row r="4216">
          <cell r="C4216">
            <v>4208</v>
          </cell>
          <cell r="D4216">
            <v>2011</v>
          </cell>
          <cell r="E4216" t="str">
            <v>VERIDIAN CONNECTIONS INC.</v>
          </cell>
          <cell r="F4216">
            <v>374577800</v>
          </cell>
        </row>
        <row r="4217">
          <cell r="C4217">
            <v>4209</v>
          </cell>
          <cell r="D4217">
            <v>2011</v>
          </cell>
          <cell r="E4217" t="str">
            <v>WASAGA DISTRIBUTION INC.</v>
          </cell>
          <cell r="F4217">
            <v>24544642</v>
          </cell>
        </row>
        <row r="4218">
          <cell r="C4218">
            <v>4210</v>
          </cell>
          <cell r="D4218">
            <v>2011</v>
          </cell>
          <cell r="E4218" t="str">
            <v>WATERLOO NORTH HYDRO INC.</v>
          </cell>
          <cell r="F4218">
            <v>277720235</v>
          </cell>
        </row>
        <row r="4219">
          <cell r="C4219">
            <v>4211</v>
          </cell>
          <cell r="D4219">
            <v>2011</v>
          </cell>
          <cell r="E4219" t="str">
            <v>WELLAND HYDRO-ELECTRIC SYSTEM CORP.</v>
          </cell>
          <cell r="F4219">
            <v>50026668</v>
          </cell>
        </row>
        <row r="4220">
          <cell r="C4220">
            <v>4212</v>
          </cell>
          <cell r="D4220">
            <v>2011</v>
          </cell>
          <cell r="E4220" t="str">
            <v>WELLINGTON NORTH POWER INC.</v>
          </cell>
          <cell r="F4220">
            <v>10374731</v>
          </cell>
        </row>
        <row r="4221">
          <cell r="C4221">
            <v>4213</v>
          </cell>
          <cell r="D4221">
            <v>2011</v>
          </cell>
          <cell r="E4221" t="str">
            <v>WEST COAST HURON ENERGY INC.</v>
          </cell>
          <cell r="F4221">
            <v>5727425</v>
          </cell>
        </row>
        <row r="4222">
          <cell r="C4222">
            <v>4214</v>
          </cell>
          <cell r="D4222">
            <v>2011</v>
          </cell>
          <cell r="E4222" t="str">
            <v>WESTARIO POWER INC.</v>
          </cell>
          <cell r="F4222">
            <v>51493942</v>
          </cell>
        </row>
        <row r="4223">
          <cell r="C4223">
            <v>4215</v>
          </cell>
          <cell r="D4223">
            <v>2011</v>
          </cell>
          <cell r="E4223" t="str">
            <v>WHITBY HYDRO ELECTRIC CORPORATION</v>
          </cell>
          <cell r="F4223">
            <v>159542384</v>
          </cell>
        </row>
        <row r="4224">
          <cell r="C4224">
            <v>4216</v>
          </cell>
          <cell r="D4224">
            <v>2011</v>
          </cell>
          <cell r="E4224" t="str">
            <v>WOODSTOCK HYDRO SERVICES INC.</v>
          </cell>
          <cell r="F4224">
            <v>44104993</v>
          </cell>
        </row>
      </sheetData>
      <sheetData sheetId="12" refreshError="1"/>
      <sheetData sheetId="13">
        <row r="1">
          <cell r="A1" t="str">
            <v>Distributor Data for Year ended Dec 31st, 2011</v>
          </cell>
        </row>
      </sheetData>
      <sheetData sheetId="14">
        <row r="1">
          <cell r="A1" t="str">
            <v>Distributor Data for Year ended Dec 31st, 2011</v>
          </cell>
        </row>
      </sheetData>
      <sheetData sheetId="15">
        <row r="1">
          <cell r="A1" t="str">
            <v>Distributor Data for Year ended Dec 31st, 2009</v>
          </cell>
        </row>
      </sheetData>
      <sheetData sheetId="16">
        <row r="1">
          <cell r="A1" t="str">
            <v>Distributor Data for Year ended Dec 31st, 2008</v>
          </cell>
        </row>
      </sheetData>
      <sheetData sheetId="17">
        <row r="1">
          <cell r="A1" t="str">
            <v>Distributor Data for Year ended Dec 31st, 2007</v>
          </cell>
        </row>
      </sheetData>
      <sheetData sheetId="18">
        <row r="1">
          <cell r="A1" t="str">
            <v>Distributor Data for Year ended Dec 31st, 2006</v>
          </cell>
        </row>
      </sheetData>
      <sheetData sheetId="19">
        <row r="1">
          <cell r="A1" t="str">
            <v>Distributor Data for Year ended Dec 31st, 2005</v>
          </cell>
        </row>
      </sheetData>
      <sheetData sheetId="20">
        <row r="1">
          <cell r="A1" t="str">
            <v>Distributor Data for Year ended Dec 31st, 2004</v>
          </cell>
        </row>
      </sheetData>
      <sheetData sheetId="21">
        <row r="1">
          <cell r="A1" t="str">
            <v>Distributor Data for Year ended Dec 31st, 2003</v>
          </cell>
        </row>
      </sheetData>
      <sheetData sheetId="22">
        <row r="1">
          <cell r="A1" t="str">
            <v>Distributor Data for Year ended Dec 31st, 2002</v>
          </cell>
        </row>
      </sheetData>
      <sheetData sheetId="23">
        <row r="1">
          <cell r="D1" t="str">
            <v>ASPHODEL-NORWOOD DISTRIBUTION INC</v>
          </cell>
          <cell r="E1" t="str">
            <v>ATIKOKAN HYDRO INC.</v>
          </cell>
          <cell r="F1" t="str">
            <v>AURORA HYDRO CONNECTIONS LIMITED</v>
          </cell>
          <cell r="G1" t="str">
            <v>BARRIE HYDRO DISTRIBUTION INC.</v>
          </cell>
          <cell r="H1" t="str">
            <v>BELLEVILLE ELECTRIC</v>
          </cell>
          <cell r="I1" t="str">
            <v>BLUEWATER POWER DISTRIBUTION CORPORATION</v>
          </cell>
          <cell r="J1" t="str">
            <v>BRAMPTON HYDRO NETWORKS INC.</v>
          </cell>
          <cell r="K1" t="str">
            <v>BRANTFORD POWER INC.</v>
          </cell>
          <cell r="L1" t="str">
            <v>BROCK HYDRO</v>
          </cell>
          <cell r="M1" t="str">
            <v>BURLINGTON HYDRO</v>
          </cell>
          <cell r="N1" t="str">
            <v>CAMBRIDGE AND NORTH DUMFRIES HYDRO INC.</v>
          </cell>
          <cell r="O1" t="str">
            <v>CANADIAN NIAGARA POWER INC.</v>
          </cell>
          <cell r="P1" t="str">
            <v>CASSELMAN HYDRO</v>
          </cell>
          <cell r="Q1" t="str">
            <v>CENTRE WELLINGTON HYDRO LTD</v>
          </cell>
          <cell r="R1" t="str">
            <v>CHAPLEAU PUBLIC UTILITIES CORPORATION</v>
          </cell>
          <cell r="S1" t="str">
            <v>CHATHAM-KENT ENERGY INC.</v>
          </cell>
          <cell r="T1" t="str">
            <v>CLINTON POWER CORPORATION</v>
          </cell>
          <cell r="U1" t="str">
            <v>COLLUS POWER</v>
          </cell>
          <cell r="V1" t="str">
            <v>COOPERATIVE HYDRO EMBRUN INC</v>
          </cell>
          <cell r="W1" t="str">
            <v>DUTTON HYDRO LIMITED</v>
          </cell>
          <cell r="X1" t="str">
            <v>E.L.K. ENERGY INC.</v>
          </cell>
          <cell r="Y1" t="str">
            <v>ENERSOURCE HYDRO MISSISSAUGA INC.</v>
          </cell>
          <cell r="Z1" t="str">
            <v>ENWIN POWERLINES LTD.</v>
          </cell>
          <cell r="AA1" t="str">
            <v>ERIE THAMES POWERLINES CORPORATION</v>
          </cell>
          <cell r="AB1" t="str">
            <v>ESPANOLA REGIONAL HYDRO DISTRIBUTION CORPORATION</v>
          </cell>
          <cell r="AC1" t="str">
            <v>ESSEX POWERLINES CORPORATION</v>
          </cell>
          <cell r="AD1" t="str">
            <v>FESTIVAL HYDRO INC.</v>
          </cell>
          <cell r="AE1" t="str">
            <v>FORT FRANCES POWER CORPORATION</v>
          </cell>
          <cell r="AF1" t="str">
            <v>GRAND VALLEY ENERGY INC.</v>
          </cell>
          <cell r="AG1" t="str">
            <v>GRAVENHURST HYDRO ELECTRIC INC.</v>
          </cell>
          <cell r="AH1" t="str">
            <v>GREATER SUDBURY HYDRO INC.</v>
          </cell>
          <cell r="AI1" t="str">
            <v>GRIMSBY POWER INCORPORATED</v>
          </cell>
          <cell r="AJ1" t="str">
            <v>GUELPH HYDRO ELECTRIC SYSTEMS INC.</v>
          </cell>
          <cell r="AK1" t="str">
            <v>HALDIMAND COUNTY HYDRO INC.</v>
          </cell>
          <cell r="AL1" t="str">
            <v>HALTON HILLS HYDRO INC</v>
          </cell>
          <cell r="AM1" t="str">
            <v>HAMILTON HYDRO INCORPORATED</v>
          </cell>
          <cell r="AN1" t="str">
            <v>HEARST POWER DISTRIBUTION COMPANY LIMITED</v>
          </cell>
          <cell r="AO1" t="str">
            <v>HYDRO 2000 INC.</v>
          </cell>
          <cell r="AP1" t="str">
            <v>HYDRO HAWKESBURY INC.</v>
          </cell>
          <cell r="AQ1" t="str">
            <v>HYDRO ONE NETWORKS</v>
          </cell>
          <cell r="AR1" t="str">
            <v>HYDRO OTTAWA LIMITED</v>
          </cell>
          <cell r="AS1" t="str">
            <v>HYDRO VAUGHAN DISTRIBUTION INC.</v>
          </cell>
          <cell r="AT1" t="str">
            <v>KENORA HYDRO ELECTRIC CORPORATION LTD</v>
          </cell>
          <cell r="AU1" t="str">
            <v>KINGSTON ELECTRICITY DISTRIBUTION LTD</v>
          </cell>
          <cell r="AV1" t="str">
            <v>KITCHENER-WILMOT HYDRO INC.</v>
          </cell>
          <cell r="AW1" t="str">
            <v>LAKEFIELD DISTRIBUTION INC.</v>
          </cell>
          <cell r="AX1" t="str">
            <v>LAKEFRONT UTILITIES INC.</v>
          </cell>
          <cell r="AY1" t="str">
            <v>LAKELAND POWER DISTRIBUTION LTD.</v>
          </cell>
          <cell r="AZ1" t="str">
            <v>LONDON HYDRO INC</v>
          </cell>
          <cell r="BA1" t="str">
            <v>MARKHAM HYDRO DISTRIBUTION INC.</v>
          </cell>
          <cell r="BB1" t="str">
            <v>MIDDLESEX POWER DISTRIBUTION CORPORATION</v>
          </cell>
          <cell r="BC1" t="str">
            <v>MIDLAND POWER UTILITY CORPORATION</v>
          </cell>
          <cell r="BD1" t="str">
            <v>MILTON HYDRO DISTRIBUTION INC.</v>
          </cell>
          <cell r="BE1" t="str">
            <v>NEWBURY POWER</v>
          </cell>
          <cell r="BF1" t="str">
            <v>NEWMARKET HYDRO LTD.</v>
          </cell>
          <cell r="BG1" t="str">
            <v>NIAGARA FALLS HYDRO INC</v>
          </cell>
          <cell r="BH1" t="str">
            <v>NIAGARA FALLS INC.</v>
          </cell>
          <cell r="BI1" t="str">
            <v>NIAGARA-ON-THE-LAKE HYDRO INC.</v>
          </cell>
          <cell r="BJ1" t="str">
            <v>NORFOLK POWER DISTRIBUTION INC</v>
          </cell>
          <cell r="BK1" t="str">
            <v>NORTH BAY HYDRO DISTRIBUTION LIMITED</v>
          </cell>
          <cell r="BL1" t="str">
            <v>NORTHERN ONTARIO WIRES</v>
          </cell>
          <cell r="BM1" t="str">
            <v>OAKVILLE HYDRO ELECTRICITY DISTRIBUTION INC.</v>
          </cell>
          <cell r="BN1" t="str">
            <v>ORANGEVILLE HYDRO LIMITED</v>
          </cell>
          <cell r="BO1" t="str">
            <v>ORILLIA POWER DISTRIBUTION CORPORATION</v>
          </cell>
          <cell r="BP1" t="str">
            <v>OSHAWA PUC NETWORKS INC.</v>
          </cell>
          <cell r="BQ1" t="str">
            <v>OTTAWA RIVER POWER CORPORATION</v>
          </cell>
          <cell r="BR1" t="str">
            <v>PARRY SOUND POWER CORPORATION</v>
          </cell>
          <cell r="BS1" t="str">
            <v>PENINSULA WEST UTILITIES LIMITED</v>
          </cell>
          <cell r="BT1" t="str">
            <v>PETERBOROUGH DISTRIBUTION INC</v>
          </cell>
          <cell r="BU1" t="str">
            <v>PORT COLBORNE HYDRO INC.</v>
          </cell>
          <cell r="BV1" t="str">
            <v>PORT HOPE HYDRO</v>
          </cell>
          <cell r="BW1" t="str">
            <v>PUC DISTRIBUTION INC</v>
          </cell>
          <cell r="BX1" t="str">
            <v>RENFREW HYDRO INC.</v>
          </cell>
          <cell r="BY1" t="str">
            <v>RICHMOND HILL HYDRO INC.</v>
          </cell>
          <cell r="BZ1" t="str">
            <v>RIDEAU ST. LAWRENCE DISTRIBUTION INC.</v>
          </cell>
          <cell r="CA1" t="str">
            <v>SCUGOG HYDRO</v>
          </cell>
          <cell r="CB1" t="str">
            <v>SIOUX LOOKOUT HYDRO</v>
          </cell>
          <cell r="CC1" t="str">
            <v>SIOUX LOOKOUT HYDRO INC.</v>
          </cell>
          <cell r="CD1" t="str">
            <v>ST. CATHARINES HYDRO UTILITY SERVICES INC.</v>
          </cell>
          <cell r="CE1" t="str">
            <v>ST. THOMAS ENERGY INC.</v>
          </cell>
          <cell r="CF1" t="str">
            <v>TAY HYDRO ELECTRIC DISTRIBUTION COMPANY INC.</v>
          </cell>
          <cell r="CG1" t="str">
            <v>TERRACE BAY SUPERIOR WIRES INC.</v>
          </cell>
          <cell r="CH1" t="str">
            <v>THUNDER BAY HYDRO ELECTRICITY DISTRIBUTION INC.</v>
          </cell>
          <cell r="CI1" t="str">
            <v>TILLSONBURG HYDRO INC.</v>
          </cell>
          <cell r="CJ1" t="str">
            <v>TORONTO HYDRO-ELECTRIC SYSTEM LIMITED</v>
          </cell>
          <cell r="CK1" t="str">
            <v>VERIDIAN CONNECTIONS</v>
          </cell>
          <cell r="CL1" t="str">
            <v>WASAGA DISTRIBUTION INC.</v>
          </cell>
          <cell r="CM1" t="str">
            <v>WATERLOO NORTH HYDRO INC.</v>
          </cell>
          <cell r="CN1" t="str">
            <v>WELLAND HYDRO-ELECTRIC SYSTEM CORP.</v>
          </cell>
          <cell r="CO1" t="str">
            <v>WELLINGTON  NORTH POWER INC.</v>
          </cell>
          <cell r="CP1" t="str">
            <v>WELLINGTON ELECTRIC DISTRIBUTION COMPANY INC.</v>
          </cell>
          <cell r="CQ1" t="str">
            <v>WEST NIPISSING ENERGY SERVICES LTD.</v>
          </cell>
          <cell r="CR1" t="str">
            <v>WEST PERTH POWER INC.</v>
          </cell>
          <cell r="CS1" t="str">
            <v>WESTARIO POWER INC</v>
          </cell>
          <cell r="CT1" t="str">
            <v>WHITBY HYDRO</v>
          </cell>
          <cell r="CU1" t="str">
            <v>WOODSTOCK HYDRO SERVICES INC.</v>
          </cell>
        </row>
        <row r="3">
          <cell r="A3" t="str">
            <v>PEG Variables</v>
          </cell>
          <cell r="B3" t="str">
            <v>Name</v>
          </cell>
          <cell r="C3" t="str">
            <v>Year</v>
          </cell>
        </row>
        <row r="4">
          <cell r="A4" t="str">
            <v>Total Plant in Service</v>
          </cell>
          <cell r="B4" t="str">
            <v>PTOT</v>
          </cell>
          <cell r="C4">
            <v>2001</v>
          </cell>
          <cell r="D4">
            <v>306922</v>
          </cell>
          <cell r="E4">
            <v>3737755</v>
          </cell>
          <cell r="F4">
            <v>40280432.789999999</v>
          </cell>
          <cell r="G4">
            <v>154257625</v>
          </cell>
          <cell r="H4">
            <v>27489005</v>
          </cell>
          <cell r="I4">
            <v>66661877</v>
          </cell>
          <cell r="J4">
            <v>316275530</v>
          </cell>
          <cell r="K4">
            <v>42600937</v>
          </cell>
          <cell r="L4">
            <v>3559803</v>
          </cell>
          <cell r="M4">
            <v>146478589</v>
          </cell>
          <cell r="N4">
            <v>111204989</v>
          </cell>
          <cell r="O4">
            <v>38786673.810000002</v>
          </cell>
          <cell r="P4">
            <v>1684000</v>
          </cell>
          <cell r="Q4">
            <v>11728125.34</v>
          </cell>
          <cell r="R4">
            <v>2070948.55</v>
          </cell>
          <cell r="S4">
            <v>42820577</v>
          </cell>
          <cell r="T4">
            <v>1924359.2</v>
          </cell>
          <cell r="U4">
            <v>17654906</v>
          </cell>
          <cell r="V4">
            <v>1943766</v>
          </cell>
          <cell r="W4">
            <v>600838</v>
          </cell>
          <cell r="X4">
            <v>14891912.380000001</v>
          </cell>
          <cell r="Y4">
            <v>632149099</v>
          </cell>
          <cell r="Z4">
            <v>143741024</v>
          </cell>
          <cell r="AA4">
            <v>12865787</v>
          </cell>
          <cell r="AB4">
            <v>4998512</v>
          </cell>
          <cell r="AC4">
            <v>24775424</v>
          </cell>
          <cell r="AD4">
            <v>50953015.979999997</v>
          </cell>
          <cell r="AE4">
            <v>8712831</v>
          </cell>
          <cell r="AF4">
            <v>963345.65</v>
          </cell>
          <cell r="AG4">
            <v>10082190</v>
          </cell>
          <cell r="AH4">
            <v>124262564.90000001</v>
          </cell>
          <cell r="AI4">
            <v>17413024.32</v>
          </cell>
          <cell r="AJ4">
            <v>78003000</v>
          </cell>
          <cell r="AK4">
            <v>33575373.509999998</v>
          </cell>
          <cell r="AL4">
            <v>44713920</v>
          </cell>
          <cell r="AM4">
            <v>346286410.19999999</v>
          </cell>
          <cell r="AN4">
            <v>3629780</v>
          </cell>
          <cell r="AO4">
            <v>431192</v>
          </cell>
          <cell r="AP4">
            <v>2583081</v>
          </cell>
          <cell r="AQ4">
            <v>4293000000</v>
          </cell>
          <cell r="AR4">
            <v>642807026</v>
          </cell>
          <cell r="AS4">
            <v>252045178</v>
          </cell>
          <cell r="AT4">
            <v>9493281</v>
          </cell>
          <cell r="AU4">
            <v>22544984</v>
          </cell>
          <cell r="AV4">
            <v>200993755</v>
          </cell>
          <cell r="AW4">
            <v>1172563</v>
          </cell>
          <cell r="AX4">
            <v>17068418</v>
          </cell>
          <cell r="AY4">
            <v>14009585</v>
          </cell>
          <cell r="AZ4">
            <v>268571506</v>
          </cell>
          <cell r="BA4">
            <v>215055964</v>
          </cell>
          <cell r="BB4">
            <v>8795002</v>
          </cell>
          <cell r="BC4">
            <v>10883825</v>
          </cell>
          <cell r="BD4">
            <v>49582398</v>
          </cell>
          <cell r="BE4">
            <v>231277</v>
          </cell>
          <cell r="BF4">
            <v>65920121</v>
          </cell>
          <cell r="BG4">
            <v>85286668.840000004</v>
          </cell>
          <cell r="BH4">
            <v>85286668.840000004</v>
          </cell>
          <cell r="BI4">
            <v>23126125</v>
          </cell>
          <cell r="BJ4">
            <v>45807160</v>
          </cell>
          <cell r="BK4">
            <v>66406483.840000004</v>
          </cell>
          <cell r="BL4">
            <v>7432000</v>
          </cell>
          <cell r="BM4">
            <v>138983525.69999999</v>
          </cell>
          <cell r="BN4">
            <v>21179981.460000001</v>
          </cell>
          <cell r="BO4">
            <v>29570000</v>
          </cell>
          <cell r="BP4">
            <v>90506448</v>
          </cell>
          <cell r="BQ4">
            <v>18789478</v>
          </cell>
          <cell r="BR4">
            <v>9364582</v>
          </cell>
          <cell r="BS4">
            <v>32488494</v>
          </cell>
          <cell r="BT4">
            <v>44821427</v>
          </cell>
          <cell r="BU4">
            <v>16676966</v>
          </cell>
          <cell r="BV4">
            <v>12028354</v>
          </cell>
          <cell r="BW4">
            <v>67350522</v>
          </cell>
          <cell r="BX4">
            <v>9165707</v>
          </cell>
          <cell r="BY4">
            <v>154418644</v>
          </cell>
          <cell r="BZ4">
            <v>3376193</v>
          </cell>
          <cell r="CA4">
            <v>3607793</v>
          </cell>
          <cell r="CB4">
            <v>5155034</v>
          </cell>
          <cell r="CC4">
            <v>5155034</v>
          </cell>
          <cell r="CD4">
            <v>89611619</v>
          </cell>
          <cell r="CE4">
            <v>25717043</v>
          </cell>
          <cell r="CF4">
            <v>8200116.4400000004</v>
          </cell>
          <cell r="CG4">
            <v>2293314</v>
          </cell>
          <cell r="CH4">
            <v>107579614.7</v>
          </cell>
          <cell r="CI4">
            <v>5932267.8799999999</v>
          </cell>
          <cell r="CJ4">
            <v>2786112010</v>
          </cell>
          <cell r="CK4">
            <v>199834292</v>
          </cell>
          <cell r="CL4">
            <v>0</v>
          </cell>
          <cell r="CM4">
            <v>129814753</v>
          </cell>
          <cell r="CN4">
            <v>35100340.939999998</v>
          </cell>
          <cell r="CO4">
            <v>5708176.0899999999</v>
          </cell>
          <cell r="CP4">
            <v>1240000</v>
          </cell>
          <cell r="CQ4">
            <v>4965423.63</v>
          </cell>
          <cell r="CR4">
            <v>3757829.55</v>
          </cell>
          <cell r="CS4">
            <v>19795001</v>
          </cell>
          <cell r="CT4">
            <v>84061202</v>
          </cell>
          <cell r="CU4">
            <v>18978109.73</v>
          </cell>
        </row>
        <row r="5">
          <cell r="A5" t="str">
            <v>Accumulated Depreciation</v>
          </cell>
          <cell r="B5" t="str">
            <v>ACCDEP</v>
          </cell>
          <cell r="C5">
            <v>2001</v>
          </cell>
          <cell r="D5">
            <v>7000</v>
          </cell>
          <cell r="E5">
            <v>1685201</v>
          </cell>
          <cell r="F5">
            <v>18699821.780000001</v>
          </cell>
          <cell r="G5">
            <v>53043010</v>
          </cell>
          <cell r="H5">
            <v>11887285</v>
          </cell>
          <cell r="I5">
            <v>30286496</v>
          </cell>
          <cell r="J5">
            <v>118988521</v>
          </cell>
          <cell r="K5">
            <v>2133988</v>
          </cell>
          <cell r="L5">
            <v>1731903</v>
          </cell>
          <cell r="M5">
            <v>69595237</v>
          </cell>
          <cell r="N5">
            <v>45032957</v>
          </cell>
          <cell r="O5">
            <v>11518049.92</v>
          </cell>
          <cell r="P5">
            <v>77000</v>
          </cell>
          <cell r="Q5">
            <v>-4560475.7300000004</v>
          </cell>
          <cell r="R5">
            <v>1110687.18</v>
          </cell>
          <cell r="S5">
            <v>3439094</v>
          </cell>
          <cell r="T5">
            <v>68313.38</v>
          </cell>
          <cell r="U5">
            <v>7195029</v>
          </cell>
          <cell r="V5">
            <v>90275</v>
          </cell>
          <cell r="W5">
            <v>313268</v>
          </cell>
          <cell r="X5">
            <v>7975081.0199999996</v>
          </cell>
          <cell r="Y5">
            <v>220525438</v>
          </cell>
          <cell r="Z5">
            <v>14420210</v>
          </cell>
          <cell r="AA5">
            <v>594101</v>
          </cell>
          <cell r="AB5">
            <v>3195868</v>
          </cell>
          <cell r="AC5">
            <v>1843386</v>
          </cell>
          <cell r="AD5">
            <v>23935576.460000001</v>
          </cell>
          <cell r="AE5">
            <v>4755755</v>
          </cell>
          <cell r="AF5">
            <v>556080.75</v>
          </cell>
          <cell r="AG5">
            <v>3392651</v>
          </cell>
          <cell r="AH5">
            <v>60472607</v>
          </cell>
          <cell r="AI5">
            <v>6583279.5499999998</v>
          </cell>
          <cell r="AJ5">
            <v>5634000</v>
          </cell>
          <cell r="AK5">
            <v>2381179.44</v>
          </cell>
          <cell r="AL5">
            <v>21906784</v>
          </cell>
          <cell r="AM5">
            <v>148042429.5</v>
          </cell>
          <cell r="AN5">
            <v>2204790</v>
          </cell>
          <cell r="AO5">
            <v>37974</v>
          </cell>
          <cell r="AP5">
            <v>217085.47</v>
          </cell>
          <cell r="AQ5">
            <v>1586000000</v>
          </cell>
          <cell r="AR5">
            <v>305706246</v>
          </cell>
          <cell r="AS5">
            <v>93226560</v>
          </cell>
          <cell r="AT5">
            <v>3835773</v>
          </cell>
          <cell r="AU5">
            <v>2478034</v>
          </cell>
          <cell r="AV5">
            <v>78136737</v>
          </cell>
          <cell r="AW5">
            <v>20000</v>
          </cell>
          <cell r="AX5">
            <v>6557959</v>
          </cell>
          <cell r="AY5">
            <v>1106619</v>
          </cell>
          <cell r="AZ5">
            <v>102942555</v>
          </cell>
          <cell r="BA5">
            <v>100890685</v>
          </cell>
          <cell r="BB5">
            <v>568751</v>
          </cell>
          <cell r="BC5">
            <v>5515304</v>
          </cell>
          <cell r="BD5">
            <v>25503755</v>
          </cell>
          <cell r="BE5">
            <v>0</v>
          </cell>
          <cell r="BF5">
            <v>27378763</v>
          </cell>
          <cell r="BG5">
            <v>0</v>
          </cell>
          <cell r="BH5">
            <v>36162461</v>
          </cell>
          <cell r="BI5">
            <v>10032858</v>
          </cell>
          <cell r="BJ5">
            <v>19071942</v>
          </cell>
          <cell r="BK5">
            <v>33118063</v>
          </cell>
          <cell r="BL5">
            <v>560000</v>
          </cell>
          <cell r="BM5">
            <v>17748829.449999999</v>
          </cell>
          <cell r="BN5">
            <v>9049932.0500000007</v>
          </cell>
          <cell r="BO5">
            <v>14798000</v>
          </cell>
          <cell r="BP5">
            <v>51187106</v>
          </cell>
          <cell r="BQ5">
            <v>9793490</v>
          </cell>
          <cell r="BR5">
            <v>4377192</v>
          </cell>
          <cell r="BS5">
            <v>11793921</v>
          </cell>
          <cell r="BT5">
            <v>4477785</v>
          </cell>
          <cell r="BU5">
            <v>8241541</v>
          </cell>
          <cell r="BV5">
            <v>6569966</v>
          </cell>
          <cell r="BW5">
            <v>31618207</v>
          </cell>
          <cell r="BX5">
            <v>5060493</v>
          </cell>
          <cell r="BY5">
            <v>60982976</v>
          </cell>
          <cell r="BZ5">
            <v>172701</v>
          </cell>
          <cell r="CA5">
            <v>1883841</v>
          </cell>
          <cell r="CB5">
            <v>262165</v>
          </cell>
          <cell r="CC5">
            <v>262165</v>
          </cell>
          <cell r="CD5">
            <v>36727202</v>
          </cell>
          <cell r="CE5">
            <v>10013874</v>
          </cell>
          <cell r="CF5">
            <v>3251335</v>
          </cell>
          <cell r="CG5">
            <v>908759</v>
          </cell>
          <cell r="CH5">
            <v>48652977.719999999</v>
          </cell>
          <cell r="CI5">
            <v>280667.38</v>
          </cell>
          <cell r="CJ5">
            <v>1161490577</v>
          </cell>
          <cell r="CK5">
            <v>77707909</v>
          </cell>
          <cell r="CL5">
            <v>0</v>
          </cell>
          <cell r="CM5">
            <v>48625562</v>
          </cell>
          <cell r="CN5">
            <v>15624812.85</v>
          </cell>
          <cell r="CO5">
            <v>3182139.03</v>
          </cell>
          <cell r="CP5">
            <v>106000</v>
          </cell>
          <cell r="CQ5">
            <v>2693088.36</v>
          </cell>
          <cell r="CR5">
            <v>1616015.57</v>
          </cell>
          <cell r="CS5">
            <v>1222339</v>
          </cell>
          <cell r="CT5">
            <v>33691197</v>
          </cell>
          <cell r="CU5">
            <v>1611404.89</v>
          </cell>
        </row>
        <row r="6">
          <cell r="A6" t="str">
            <v>Plant Additions</v>
          </cell>
          <cell r="B6" t="str">
            <v>PADD</v>
          </cell>
          <cell r="C6">
            <v>2001</v>
          </cell>
          <cell r="D6">
            <v>0</v>
          </cell>
          <cell r="E6">
            <v>188715</v>
          </cell>
          <cell r="F6">
            <v>1834120.45</v>
          </cell>
          <cell r="G6">
            <v>6148424</v>
          </cell>
          <cell r="H6">
            <v>624145</v>
          </cell>
          <cell r="I6">
            <v>5870138</v>
          </cell>
          <cell r="J6">
            <v>26455609</v>
          </cell>
          <cell r="K6">
            <v>1574060</v>
          </cell>
          <cell r="L6">
            <v>10022.16</v>
          </cell>
          <cell r="M6">
            <v>5027555</v>
          </cell>
          <cell r="N6">
            <v>9213017</v>
          </cell>
          <cell r="O6">
            <v>5699281.5300000003</v>
          </cell>
          <cell r="P6">
            <v>33000</v>
          </cell>
          <cell r="Q6">
            <v>912774.72</v>
          </cell>
          <cell r="R6">
            <v>0</v>
          </cell>
          <cell r="S6">
            <v>3465274</v>
          </cell>
          <cell r="T6">
            <v>72456.960000000006</v>
          </cell>
          <cell r="U6">
            <v>643215</v>
          </cell>
          <cell r="V6">
            <v>86678</v>
          </cell>
          <cell r="W6">
            <v>5610</v>
          </cell>
          <cell r="X6">
            <v>1044814.09</v>
          </cell>
          <cell r="Y6">
            <v>34026391</v>
          </cell>
          <cell r="Z6">
            <v>9099580</v>
          </cell>
          <cell r="AA6">
            <v>647597</v>
          </cell>
          <cell r="AB6">
            <v>190697</v>
          </cell>
          <cell r="AC6">
            <v>1483031</v>
          </cell>
          <cell r="AD6">
            <v>2904063</v>
          </cell>
          <cell r="AE6">
            <v>295310</v>
          </cell>
          <cell r="AF6">
            <v>0</v>
          </cell>
          <cell r="AG6">
            <v>932284.68</v>
          </cell>
          <cell r="AH6">
            <v>3503439</v>
          </cell>
          <cell r="AI6">
            <v>1143861.5900000001</v>
          </cell>
          <cell r="AJ6">
            <v>8669000</v>
          </cell>
          <cell r="AK6">
            <v>2392003.1</v>
          </cell>
          <cell r="AL6">
            <v>2389021</v>
          </cell>
          <cell r="AM6">
            <v>23663109</v>
          </cell>
          <cell r="AN6">
            <v>13300.85</v>
          </cell>
          <cell r="AO6">
            <v>0</v>
          </cell>
          <cell r="AP6">
            <v>17078.240000000002</v>
          </cell>
          <cell r="AQ6">
            <v>177000000</v>
          </cell>
          <cell r="AR6">
            <v>31290268</v>
          </cell>
          <cell r="AS6">
            <v>15438217</v>
          </cell>
          <cell r="AT6">
            <v>397465</v>
          </cell>
          <cell r="AU6">
            <v>3291814</v>
          </cell>
          <cell r="AV6">
            <v>10404675</v>
          </cell>
          <cell r="AW6">
            <v>40366</v>
          </cell>
          <cell r="AX6">
            <v>215000</v>
          </cell>
          <cell r="AY6">
            <v>578721.64</v>
          </cell>
          <cell r="AZ6">
            <v>22236507</v>
          </cell>
          <cell r="BA6">
            <v>12834849</v>
          </cell>
          <cell r="BB6">
            <v>109002</v>
          </cell>
          <cell r="BC6">
            <v>445945</v>
          </cell>
          <cell r="BD6">
            <v>4753089</v>
          </cell>
          <cell r="BE6">
            <v>16000</v>
          </cell>
          <cell r="BF6">
            <v>3348483</v>
          </cell>
          <cell r="BG6">
            <v>0</v>
          </cell>
          <cell r="BH6">
            <v>4896309</v>
          </cell>
          <cell r="BI6">
            <v>1299305</v>
          </cell>
          <cell r="BJ6">
            <v>2844313</v>
          </cell>
          <cell r="BK6">
            <v>2707226</v>
          </cell>
          <cell r="BL6">
            <v>133000</v>
          </cell>
          <cell r="BM6">
            <v>6335168.6600000001</v>
          </cell>
          <cell r="BN6">
            <v>1188346.94</v>
          </cell>
          <cell r="BO6">
            <v>864091</v>
          </cell>
          <cell r="BP6">
            <v>2090944</v>
          </cell>
          <cell r="BQ6">
            <v>708748</v>
          </cell>
          <cell r="BR6">
            <v>214739</v>
          </cell>
          <cell r="BS6">
            <v>2437456</v>
          </cell>
          <cell r="BT6">
            <v>3052494</v>
          </cell>
          <cell r="BU6">
            <v>457569</v>
          </cell>
          <cell r="BV6">
            <v>169896.34</v>
          </cell>
          <cell r="BW6">
            <v>2505177.5299999998</v>
          </cell>
          <cell r="BX6">
            <v>303314</v>
          </cell>
          <cell r="BY6">
            <v>15966251</v>
          </cell>
          <cell r="BZ6">
            <v>375428</v>
          </cell>
          <cell r="CA6">
            <v>159118</v>
          </cell>
          <cell r="CB6">
            <v>312640</v>
          </cell>
          <cell r="CC6">
            <v>312640</v>
          </cell>
          <cell r="CD6">
            <v>4311961</v>
          </cell>
          <cell r="CE6">
            <v>1358650</v>
          </cell>
          <cell r="CF6">
            <v>136381.1</v>
          </cell>
          <cell r="CG6">
            <v>74434</v>
          </cell>
          <cell r="CH6">
            <v>4743713</v>
          </cell>
          <cell r="CI6">
            <v>472805.15</v>
          </cell>
          <cell r="CJ6">
            <v>174843217</v>
          </cell>
          <cell r="CK6">
            <v>14120614</v>
          </cell>
          <cell r="CL6">
            <v>0</v>
          </cell>
          <cell r="CM6">
            <v>9560790</v>
          </cell>
          <cell r="CN6">
            <v>1742800.92</v>
          </cell>
          <cell r="CO6">
            <v>199714.69</v>
          </cell>
          <cell r="CP6">
            <v>27150</v>
          </cell>
          <cell r="CQ6">
            <v>121593.83</v>
          </cell>
          <cell r="CR6">
            <v>166394.35</v>
          </cell>
          <cell r="CS6">
            <v>896832</v>
          </cell>
          <cell r="CT6">
            <v>3788134</v>
          </cell>
          <cell r="CU6">
            <v>1760253.39</v>
          </cell>
        </row>
        <row r="7">
          <cell r="A7" t="str">
            <v>OM&amp;A Expense</v>
          </cell>
          <cell r="B7" t="str">
            <v>COMA</v>
          </cell>
          <cell r="C7">
            <v>2001</v>
          </cell>
          <cell r="D7">
            <v>39829</v>
          </cell>
          <cell r="E7">
            <v>458881</v>
          </cell>
          <cell r="F7">
            <v>1440665</v>
          </cell>
          <cell r="G7">
            <v>8431785</v>
          </cell>
          <cell r="H7">
            <v>1314454</v>
          </cell>
          <cell r="I7">
            <v>7652904</v>
          </cell>
          <cell r="J7">
            <v>10786222</v>
          </cell>
          <cell r="K7">
            <v>5518149</v>
          </cell>
          <cell r="L7">
            <v>202846.96</v>
          </cell>
          <cell r="M7">
            <v>6633570</v>
          </cell>
          <cell r="N7">
            <v>5212073</v>
          </cell>
          <cell r="O7">
            <v>2962096.83</v>
          </cell>
          <cell r="P7">
            <v>191000</v>
          </cell>
          <cell r="Q7">
            <v>1152636.42</v>
          </cell>
          <cell r="R7">
            <v>316366.66000000003</v>
          </cell>
          <cell r="S7">
            <v>3674716</v>
          </cell>
          <cell r="T7">
            <v>225914.22</v>
          </cell>
          <cell r="U7">
            <v>1631887</v>
          </cell>
          <cell r="V7">
            <v>165859</v>
          </cell>
          <cell r="W7">
            <v>137259</v>
          </cell>
          <cell r="X7">
            <v>1408761.38</v>
          </cell>
          <cell r="Y7">
            <v>23090612</v>
          </cell>
          <cell r="Z7">
            <v>19083615</v>
          </cell>
          <cell r="AA7">
            <v>1796843.54</v>
          </cell>
          <cell r="AB7">
            <v>565490</v>
          </cell>
          <cell r="AC7">
            <v>4098106</v>
          </cell>
          <cell r="AD7">
            <v>2213387.9900000002</v>
          </cell>
          <cell r="AE7">
            <v>741610</v>
          </cell>
          <cell r="AF7">
            <v>102535.62999999999</v>
          </cell>
          <cell r="AG7">
            <v>582856</v>
          </cell>
          <cell r="AH7">
            <v>6014300.4199999999</v>
          </cell>
          <cell r="AI7">
            <v>813174.39</v>
          </cell>
          <cell r="AJ7">
            <v>4684000</v>
          </cell>
          <cell r="AK7">
            <v>2835859.6100000003</v>
          </cell>
          <cell r="AL7">
            <v>2596487</v>
          </cell>
          <cell r="AM7">
            <v>20722562.710000001</v>
          </cell>
          <cell r="AN7">
            <v>298589.13</v>
          </cell>
          <cell r="AO7">
            <v>79425.19</v>
          </cell>
          <cell r="AP7">
            <v>632978.42999999993</v>
          </cell>
          <cell r="AQ7">
            <v>245000000</v>
          </cell>
          <cell r="AR7">
            <v>32213721</v>
          </cell>
          <cell r="AS7">
            <v>6124217</v>
          </cell>
          <cell r="AT7">
            <v>739023</v>
          </cell>
          <cell r="AU7">
            <v>3948072</v>
          </cell>
          <cell r="AV7">
            <v>5918079</v>
          </cell>
          <cell r="AW7">
            <v>207254.65</v>
          </cell>
          <cell r="AX7">
            <v>871487</v>
          </cell>
          <cell r="AY7">
            <v>1454296</v>
          </cell>
          <cell r="AZ7">
            <v>15614162</v>
          </cell>
          <cell r="BA7">
            <v>12997989</v>
          </cell>
          <cell r="BB7">
            <v>788446</v>
          </cell>
          <cell r="BC7">
            <v>1151947</v>
          </cell>
          <cell r="BD7">
            <v>2213868</v>
          </cell>
          <cell r="BE7">
            <v>14327</v>
          </cell>
          <cell r="BF7">
            <v>2553516</v>
          </cell>
          <cell r="BG7">
            <v>17470530.32</v>
          </cell>
          <cell r="BH7">
            <v>17470530.32</v>
          </cell>
          <cell r="BI7">
            <v>1003414</v>
          </cell>
          <cell r="BJ7">
            <v>2884660</v>
          </cell>
          <cell r="BK7">
            <v>2962617.3</v>
          </cell>
          <cell r="BL7">
            <v>1075000</v>
          </cell>
          <cell r="BM7">
            <v>6932092.6500000004</v>
          </cell>
          <cell r="BN7">
            <v>1140371.0499999998</v>
          </cell>
          <cell r="BO7">
            <v>2471536</v>
          </cell>
          <cell r="BP7">
            <v>10019028</v>
          </cell>
          <cell r="BQ7">
            <v>1397241</v>
          </cell>
          <cell r="BR7">
            <v>901521</v>
          </cell>
          <cell r="BS7">
            <v>2882182</v>
          </cell>
          <cell r="BT7">
            <v>3609217</v>
          </cell>
          <cell r="BU7">
            <v>1192039</v>
          </cell>
          <cell r="BV7">
            <v>304835</v>
          </cell>
          <cell r="BW7">
            <v>9464267.9299999997</v>
          </cell>
          <cell r="BX7">
            <v>496165</v>
          </cell>
          <cell r="BY7">
            <v>5292002</v>
          </cell>
          <cell r="BZ7">
            <v>847654</v>
          </cell>
          <cell r="CA7">
            <v>527617</v>
          </cell>
          <cell r="CB7">
            <v>452546</v>
          </cell>
          <cell r="CC7">
            <v>452546</v>
          </cell>
          <cell r="CD7">
            <v>4912847</v>
          </cell>
          <cell r="CE7">
            <v>4104278</v>
          </cell>
          <cell r="CF7">
            <v>429735.6</v>
          </cell>
          <cell r="CG7">
            <v>181376</v>
          </cell>
          <cell r="CH7">
            <v>7435573</v>
          </cell>
          <cell r="CI7">
            <v>999703.90999999992</v>
          </cell>
          <cell r="CJ7">
            <v>120120188</v>
          </cell>
          <cell r="CK7">
            <v>8108231</v>
          </cell>
          <cell r="CL7">
            <v>0</v>
          </cell>
          <cell r="CM7">
            <v>6597849</v>
          </cell>
          <cell r="CN7">
            <v>4089952.81</v>
          </cell>
          <cell r="CO7">
            <v>333865</v>
          </cell>
          <cell r="CP7">
            <v>184000</v>
          </cell>
          <cell r="CQ7">
            <v>602753.54</v>
          </cell>
          <cell r="CR7">
            <v>544794.93999999994</v>
          </cell>
          <cell r="CS7">
            <v>3926389</v>
          </cell>
          <cell r="CT7">
            <v>4010889</v>
          </cell>
          <cell r="CU7">
            <v>2014174.03</v>
          </cell>
        </row>
        <row r="8">
          <cell r="A8" t="str">
            <v>Income Taxes</v>
          </cell>
          <cell r="B8" t="str">
            <v>CTAXINC</v>
          </cell>
          <cell r="C8">
            <v>2001</v>
          </cell>
        </row>
        <row r="9">
          <cell r="A9" t="str">
            <v>Customers</v>
          </cell>
          <cell r="B9" t="str">
            <v>YN</v>
          </cell>
          <cell r="C9">
            <v>2001</v>
          </cell>
          <cell r="D9">
            <v>858</v>
          </cell>
          <cell r="E9">
            <v>1842</v>
          </cell>
          <cell r="F9">
            <v>17022</v>
          </cell>
          <cell r="G9">
            <v>56554</v>
          </cell>
          <cell r="H9">
            <v>16314</v>
          </cell>
          <cell r="I9">
            <v>43422</v>
          </cell>
          <cell r="J9">
            <v>90752</v>
          </cell>
          <cell r="K9">
            <v>43268</v>
          </cell>
          <cell r="L9">
            <v>2329</v>
          </cell>
          <cell r="M9">
            <v>54032</v>
          </cell>
          <cell r="N9">
            <v>43311</v>
          </cell>
          <cell r="O9">
            <v>14880</v>
          </cell>
          <cell r="P9">
            <v>1348</v>
          </cell>
          <cell r="Q9">
            <v>6947</v>
          </cell>
          <cell r="R9">
            <v>1402</v>
          </cell>
          <cell r="S9">
            <v>32453</v>
          </cell>
          <cell r="T9">
            <v>1643</v>
          </cell>
          <cell r="U9">
            <v>13140</v>
          </cell>
          <cell r="V9">
            <v>1353</v>
          </cell>
          <cell r="W9">
            <v>569</v>
          </cell>
          <cell r="X9">
            <v>10185</v>
          </cell>
          <cell r="Y9">
            <v>163582</v>
          </cell>
          <cell r="Z9">
            <v>79578</v>
          </cell>
          <cell r="AA9">
            <v>13390</v>
          </cell>
          <cell r="AB9">
            <v>3320</v>
          </cell>
          <cell r="AC9">
            <v>25800</v>
          </cell>
          <cell r="AD9">
            <v>18529</v>
          </cell>
          <cell r="AE9">
            <v>3867</v>
          </cell>
          <cell r="AF9">
            <v>660</v>
          </cell>
          <cell r="AG9">
            <v>5764</v>
          </cell>
          <cell r="AH9">
            <v>43364</v>
          </cell>
          <cell r="AI9">
            <v>8441</v>
          </cell>
          <cell r="AJ9">
            <v>39668</v>
          </cell>
          <cell r="AK9">
            <v>21057</v>
          </cell>
          <cell r="AL9">
            <v>21648</v>
          </cell>
          <cell r="AM9">
            <v>209254</v>
          </cell>
          <cell r="AN9">
            <v>2772</v>
          </cell>
          <cell r="AO9">
            <v>1099</v>
          </cell>
          <cell r="AP9">
            <v>5065</v>
          </cell>
          <cell r="AQ9">
            <v>1098950</v>
          </cell>
          <cell r="AR9">
            <v>258755</v>
          </cell>
          <cell r="AS9">
            <v>63939</v>
          </cell>
          <cell r="AT9">
            <v>10349</v>
          </cell>
          <cell r="AU9">
            <v>26290</v>
          </cell>
          <cell r="AV9">
            <v>71913</v>
          </cell>
          <cell r="AW9">
            <v>1803</v>
          </cell>
          <cell r="AX9">
            <v>9174</v>
          </cell>
          <cell r="AY9">
            <v>8693</v>
          </cell>
          <cell r="AZ9">
            <v>132605</v>
          </cell>
          <cell r="BA9">
            <v>65002</v>
          </cell>
          <cell r="BB9">
            <v>10205</v>
          </cell>
          <cell r="BC9">
            <v>6339</v>
          </cell>
          <cell r="BD9">
            <v>12834</v>
          </cell>
          <cell r="BE9">
            <v>270</v>
          </cell>
          <cell r="BF9">
            <v>23142</v>
          </cell>
          <cell r="BG9">
            <v>34073</v>
          </cell>
          <cell r="BH9">
            <v>34073</v>
          </cell>
          <cell r="BI9">
            <v>8290</v>
          </cell>
          <cell r="BJ9">
            <v>17975</v>
          </cell>
          <cell r="BK9">
            <v>23849</v>
          </cell>
          <cell r="BL9">
            <v>6237</v>
          </cell>
          <cell r="BM9">
            <v>48860</v>
          </cell>
          <cell r="BN9">
            <v>9256</v>
          </cell>
          <cell r="BO9">
            <v>12031</v>
          </cell>
          <cell r="BP9">
            <v>56186</v>
          </cell>
          <cell r="BQ9">
            <v>12575</v>
          </cell>
          <cell r="BR9">
            <v>3157</v>
          </cell>
          <cell r="BS9">
            <v>14039</v>
          </cell>
          <cell r="BT9">
            <v>39074</v>
          </cell>
          <cell r="BU9">
            <v>9142</v>
          </cell>
          <cell r="BV9">
            <v>4927</v>
          </cell>
          <cell r="BW9">
            <v>32733</v>
          </cell>
          <cell r="BX9">
            <v>4022</v>
          </cell>
          <cell r="BY9">
            <v>42154</v>
          </cell>
          <cell r="BZ9">
            <v>5719</v>
          </cell>
          <cell r="CA9">
            <v>2263</v>
          </cell>
          <cell r="CB9">
            <v>2880</v>
          </cell>
          <cell r="CC9">
            <v>2880</v>
          </cell>
          <cell r="CD9">
            <v>51075</v>
          </cell>
          <cell r="CE9">
            <v>14192</v>
          </cell>
          <cell r="CF9">
            <v>3927</v>
          </cell>
          <cell r="CG9">
            <v>1876</v>
          </cell>
          <cell r="CH9">
            <v>49050</v>
          </cell>
          <cell r="CI9">
            <v>6172</v>
          </cell>
          <cell r="CJ9">
            <v>660946</v>
          </cell>
          <cell r="CK9">
            <v>90374</v>
          </cell>
          <cell r="CL9">
            <v>9081</v>
          </cell>
          <cell r="CM9">
            <v>43110</v>
          </cell>
          <cell r="CN9">
            <v>20821</v>
          </cell>
          <cell r="CO9">
            <v>3341</v>
          </cell>
          <cell r="CP9">
            <v>1136</v>
          </cell>
          <cell r="CQ9">
            <v>3116</v>
          </cell>
          <cell r="CR9">
            <v>1923</v>
          </cell>
          <cell r="CS9">
            <v>20200</v>
          </cell>
          <cell r="CT9">
            <v>29068</v>
          </cell>
          <cell r="CU9">
            <v>17310</v>
          </cell>
        </row>
        <row r="10">
          <cell r="A10" t="str">
            <v>Customers - Residential</v>
          </cell>
          <cell r="B10" t="str">
            <v>YNR</v>
          </cell>
          <cell r="C10">
            <v>2001</v>
          </cell>
          <cell r="D10">
            <v>574</v>
          </cell>
          <cell r="E10">
            <v>1529</v>
          </cell>
          <cell r="F10">
            <v>12370</v>
          </cell>
          <cell r="G10">
            <v>50436</v>
          </cell>
          <cell r="H10">
            <v>13674</v>
          </cell>
          <cell r="I10">
            <v>30021</v>
          </cell>
          <cell r="J10">
            <v>82925</v>
          </cell>
          <cell r="K10">
            <v>31089</v>
          </cell>
          <cell r="L10">
            <v>1980</v>
          </cell>
          <cell r="M10">
            <v>48778</v>
          </cell>
          <cell r="N10">
            <v>38501</v>
          </cell>
          <cell r="O10">
            <v>13370</v>
          </cell>
          <cell r="P10">
            <v>1178</v>
          </cell>
          <cell r="Q10">
            <v>4770</v>
          </cell>
          <cell r="R10">
            <v>1182</v>
          </cell>
          <cell r="S10">
            <v>28165</v>
          </cell>
          <cell r="T10">
            <v>1365</v>
          </cell>
          <cell r="U10">
            <v>11397</v>
          </cell>
          <cell r="V10">
            <v>1163</v>
          </cell>
          <cell r="W10">
            <v>470</v>
          </cell>
          <cell r="X10">
            <v>9085</v>
          </cell>
          <cell r="Y10">
            <v>144005</v>
          </cell>
          <cell r="Z10">
            <v>71395</v>
          </cell>
          <cell r="AA10">
            <v>11784</v>
          </cell>
          <cell r="AB10">
            <v>2930</v>
          </cell>
          <cell r="AC10">
            <v>23016</v>
          </cell>
          <cell r="AD10">
            <v>15855</v>
          </cell>
          <cell r="AE10">
            <v>3364</v>
          </cell>
          <cell r="AF10">
            <v>573</v>
          </cell>
          <cell r="AG10">
            <v>5018</v>
          </cell>
          <cell r="AH10">
            <v>38670</v>
          </cell>
          <cell r="AI10">
            <v>7634</v>
          </cell>
          <cell r="AJ10">
            <v>35895</v>
          </cell>
          <cell r="AK10">
            <v>17241</v>
          </cell>
          <cell r="AL10">
            <v>15883</v>
          </cell>
          <cell r="AM10">
            <v>157177</v>
          </cell>
          <cell r="AN10">
            <v>2286</v>
          </cell>
          <cell r="AO10">
            <v>940</v>
          </cell>
          <cell r="AP10">
            <v>4423</v>
          </cell>
          <cell r="AQ10">
            <v>990219</v>
          </cell>
          <cell r="AR10">
            <v>232319</v>
          </cell>
          <cell r="AS10">
            <v>53836</v>
          </cell>
          <cell r="AT10">
            <v>5586</v>
          </cell>
          <cell r="AU10">
            <v>22365</v>
          </cell>
          <cell r="AV10">
            <v>64284</v>
          </cell>
          <cell r="AW10">
            <v>1139</v>
          </cell>
          <cell r="AX10">
            <v>7915</v>
          </cell>
          <cell r="AY10">
            <v>7062</v>
          </cell>
          <cell r="AZ10">
            <v>119134</v>
          </cell>
          <cell r="BA10">
            <v>56854</v>
          </cell>
          <cell r="BB10">
            <v>5755</v>
          </cell>
          <cell r="BC10">
            <v>5500</v>
          </cell>
          <cell r="BD10">
            <v>10475</v>
          </cell>
          <cell r="BE10">
            <v>157</v>
          </cell>
          <cell r="BF10">
            <v>20204</v>
          </cell>
          <cell r="BG10">
            <v>30442</v>
          </cell>
          <cell r="BH10">
            <v>30442</v>
          </cell>
          <cell r="BI10">
            <v>5345</v>
          </cell>
          <cell r="BJ10">
            <v>15124</v>
          </cell>
          <cell r="BK10">
            <v>20850</v>
          </cell>
          <cell r="BL10">
            <v>5426</v>
          </cell>
          <cell r="BM10">
            <v>43335</v>
          </cell>
          <cell r="BN10">
            <v>8212</v>
          </cell>
          <cell r="BO10">
            <v>10450</v>
          </cell>
          <cell r="BP10">
            <v>42208</v>
          </cell>
          <cell r="BQ10">
            <v>8304</v>
          </cell>
          <cell r="BR10">
            <v>2534</v>
          </cell>
          <cell r="BS10">
            <v>12545</v>
          </cell>
          <cell r="BT10">
            <v>26384</v>
          </cell>
          <cell r="BU10">
            <v>7976</v>
          </cell>
          <cell r="BV10">
            <v>4256</v>
          </cell>
          <cell r="BW10">
            <v>28600</v>
          </cell>
          <cell r="BX10">
            <v>3430</v>
          </cell>
          <cell r="BY10">
            <v>37514</v>
          </cell>
          <cell r="BZ10">
            <v>4852</v>
          </cell>
          <cell r="CA10">
            <v>1887</v>
          </cell>
          <cell r="CB10">
            <v>2287</v>
          </cell>
          <cell r="CC10">
            <v>2287</v>
          </cell>
          <cell r="CD10">
            <v>45770</v>
          </cell>
          <cell r="CE10">
            <v>12439</v>
          </cell>
          <cell r="CF10">
            <v>3604</v>
          </cell>
          <cell r="CG10">
            <v>938</v>
          </cell>
          <cell r="CH10">
            <v>43857</v>
          </cell>
          <cell r="CI10">
            <v>5368</v>
          </cell>
          <cell r="CJ10">
            <v>582669</v>
          </cell>
          <cell r="CK10">
            <v>80992</v>
          </cell>
          <cell r="CL10">
            <v>8280</v>
          </cell>
          <cell r="CM10">
            <v>37085</v>
          </cell>
          <cell r="CN10">
            <v>18604</v>
          </cell>
          <cell r="CO10">
            <v>2771</v>
          </cell>
          <cell r="CP10">
            <v>1004</v>
          </cell>
          <cell r="CQ10">
            <v>2784</v>
          </cell>
          <cell r="CR10">
            <v>1637</v>
          </cell>
          <cell r="CS10">
            <v>17541</v>
          </cell>
          <cell r="CT10">
            <v>26833</v>
          </cell>
          <cell r="CU10">
            <v>12255</v>
          </cell>
        </row>
        <row r="11">
          <cell r="A11" t="str">
            <v>Customers - Other</v>
          </cell>
          <cell r="B11" t="str">
            <v>YNO</v>
          </cell>
          <cell r="C11">
            <v>2001</v>
          </cell>
          <cell r="D11">
            <v>284</v>
          </cell>
          <cell r="E11">
            <v>313</v>
          </cell>
          <cell r="F11">
            <v>4652</v>
          </cell>
          <cell r="G11">
            <v>6118</v>
          </cell>
          <cell r="H11">
            <v>2640</v>
          </cell>
          <cell r="I11">
            <v>13401</v>
          </cell>
          <cell r="J11">
            <v>7827</v>
          </cell>
          <cell r="K11">
            <v>12179</v>
          </cell>
          <cell r="L11">
            <v>349</v>
          </cell>
          <cell r="M11">
            <v>5254</v>
          </cell>
          <cell r="N11">
            <v>4810</v>
          </cell>
          <cell r="O11">
            <v>1510</v>
          </cell>
          <cell r="P11">
            <v>170</v>
          </cell>
          <cell r="Q11">
            <v>2177</v>
          </cell>
          <cell r="R11">
            <v>220</v>
          </cell>
          <cell r="S11">
            <v>4288</v>
          </cell>
          <cell r="T11">
            <v>278</v>
          </cell>
          <cell r="U11">
            <v>1743</v>
          </cell>
          <cell r="V11">
            <v>190</v>
          </cell>
          <cell r="W11">
            <v>99</v>
          </cell>
          <cell r="X11">
            <v>1100</v>
          </cell>
          <cell r="Y11">
            <v>19577</v>
          </cell>
          <cell r="Z11">
            <v>8183</v>
          </cell>
          <cell r="AA11">
            <v>1606</v>
          </cell>
          <cell r="AB11">
            <v>390</v>
          </cell>
          <cell r="AC11">
            <v>2784</v>
          </cell>
          <cell r="AD11">
            <v>2674</v>
          </cell>
          <cell r="AE11">
            <v>503</v>
          </cell>
          <cell r="AF11">
            <v>87</v>
          </cell>
          <cell r="AG11">
            <v>746</v>
          </cell>
          <cell r="AH11">
            <v>4694</v>
          </cell>
          <cell r="AI11">
            <v>807</v>
          </cell>
          <cell r="AJ11">
            <v>3773</v>
          </cell>
          <cell r="AK11">
            <v>3816</v>
          </cell>
          <cell r="AL11">
            <v>5765</v>
          </cell>
          <cell r="AM11">
            <v>52077</v>
          </cell>
          <cell r="AN11">
            <v>486</v>
          </cell>
          <cell r="AO11">
            <v>159</v>
          </cell>
          <cell r="AP11">
            <v>642</v>
          </cell>
          <cell r="AQ11">
            <v>108731</v>
          </cell>
          <cell r="AR11">
            <v>26436</v>
          </cell>
          <cell r="AS11">
            <v>10103</v>
          </cell>
          <cell r="AT11">
            <v>4763</v>
          </cell>
          <cell r="AU11">
            <v>3925</v>
          </cell>
          <cell r="AV11">
            <v>7629</v>
          </cell>
          <cell r="AW11">
            <v>664</v>
          </cell>
          <cell r="AX11">
            <v>1259</v>
          </cell>
          <cell r="AY11">
            <v>1631</v>
          </cell>
          <cell r="AZ11">
            <v>13471</v>
          </cell>
          <cell r="BA11">
            <v>8148</v>
          </cell>
          <cell r="BB11">
            <v>4450</v>
          </cell>
          <cell r="BC11">
            <v>839</v>
          </cell>
          <cell r="BD11">
            <v>2359</v>
          </cell>
          <cell r="BE11">
            <v>113</v>
          </cell>
          <cell r="BF11">
            <v>2938</v>
          </cell>
          <cell r="BG11">
            <v>3631</v>
          </cell>
          <cell r="BH11">
            <v>3631</v>
          </cell>
          <cell r="BI11">
            <v>2945</v>
          </cell>
          <cell r="BJ11">
            <v>2851</v>
          </cell>
          <cell r="BK11">
            <v>2999</v>
          </cell>
          <cell r="BL11">
            <v>811</v>
          </cell>
          <cell r="BM11">
            <v>5525</v>
          </cell>
          <cell r="BN11">
            <v>1044</v>
          </cell>
          <cell r="BO11">
            <v>1581</v>
          </cell>
          <cell r="BP11">
            <v>13978</v>
          </cell>
          <cell r="BQ11">
            <v>4271</v>
          </cell>
          <cell r="BR11">
            <v>623</v>
          </cell>
          <cell r="BS11">
            <v>1494</v>
          </cell>
          <cell r="BT11">
            <v>12690</v>
          </cell>
          <cell r="BU11">
            <v>1166</v>
          </cell>
          <cell r="BV11">
            <v>671</v>
          </cell>
          <cell r="BW11">
            <v>4133</v>
          </cell>
          <cell r="BX11">
            <v>592</v>
          </cell>
          <cell r="BY11">
            <v>4640</v>
          </cell>
          <cell r="BZ11">
            <v>867</v>
          </cell>
          <cell r="CA11">
            <v>376</v>
          </cell>
          <cell r="CB11">
            <v>593</v>
          </cell>
          <cell r="CC11">
            <v>593</v>
          </cell>
          <cell r="CD11">
            <v>5305</v>
          </cell>
          <cell r="CE11">
            <v>1753</v>
          </cell>
          <cell r="CF11">
            <v>323</v>
          </cell>
          <cell r="CG11">
            <v>938</v>
          </cell>
          <cell r="CH11">
            <v>5193</v>
          </cell>
          <cell r="CI11">
            <v>804</v>
          </cell>
          <cell r="CJ11">
            <v>78277</v>
          </cell>
          <cell r="CK11">
            <v>9382</v>
          </cell>
          <cell r="CL11">
            <v>801</v>
          </cell>
          <cell r="CM11">
            <v>6025</v>
          </cell>
          <cell r="CN11">
            <v>2217</v>
          </cell>
          <cell r="CO11">
            <v>570</v>
          </cell>
          <cell r="CP11">
            <v>132</v>
          </cell>
          <cell r="CQ11">
            <v>332</v>
          </cell>
          <cell r="CR11">
            <v>286</v>
          </cell>
          <cell r="CS11">
            <v>2659</v>
          </cell>
          <cell r="CT11">
            <v>2235</v>
          </cell>
          <cell r="CU11">
            <v>5055</v>
          </cell>
        </row>
        <row r="12">
          <cell r="A12" t="str">
            <v>kWh</v>
          </cell>
          <cell r="B12" t="str">
            <v>YV</v>
          </cell>
          <cell r="C12">
            <v>2001</v>
          </cell>
          <cell r="D12">
            <v>11716050</v>
          </cell>
          <cell r="E12">
            <v>46495370</v>
          </cell>
          <cell r="F12">
            <v>379670652</v>
          </cell>
          <cell r="G12">
            <v>1254863761</v>
          </cell>
          <cell r="H12">
            <v>433520356</v>
          </cell>
          <cell r="I12">
            <v>1058680041</v>
          </cell>
          <cell r="J12">
            <v>3114565383</v>
          </cell>
          <cell r="K12">
            <v>885487000</v>
          </cell>
          <cell r="L12">
            <v>23397503</v>
          </cell>
          <cell r="M12">
            <v>1574687095</v>
          </cell>
          <cell r="N12">
            <v>1389585987</v>
          </cell>
          <cell r="O12">
            <v>276216414</v>
          </cell>
          <cell r="P12">
            <v>26833546</v>
          </cell>
          <cell r="Q12">
            <v>164341782</v>
          </cell>
          <cell r="R12">
            <v>32117372</v>
          </cell>
          <cell r="S12">
            <v>869985068</v>
          </cell>
          <cell r="T12">
            <v>28906959</v>
          </cell>
          <cell r="U12">
            <v>318269457</v>
          </cell>
          <cell r="V12">
            <v>24556849</v>
          </cell>
          <cell r="W12">
            <v>7626048</v>
          </cell>
          <cell r="X12">
            <v>182331812</v>
          </cell>
          <cell r="Y12">
            <v>7248601606</v>
          </cell>
          <cell r="Z12">
            <v>0</v>
          </cell>
          <cell r="AA12">
            <v>355047777</v>
          </cell>
          <cell r="AB12">
            <v>59797085</v>
          </cell>
          <cell r="AC12">
            <v>539210165</v>
          </cell>
          <cell r="AD12">
            <v>606821188</v>
          </cell>
          <cell r="AE12">
            <v>76786964</v>
          </cell>
          <cell r="AF12">
            <v>9289540</v>
          </cell>
          <cell r="AG12">
            <v>88799309</v>
          </cell>
          <cell r="AH12">
            <v>852271146.29999995</v>
          </cell>
          <cell r="AI12">
            <v>149274704</v>
          </cell>
          <cell r="AJ12">
            <v>1441417087</v>
          </cell>
          <cell r="AK12">
            <v>342398687</v>
          </cell>
          <cell r="AL12">
            <v>420325680</v>
          </cell>
          <cell r="AM12">
            <v>6833352625</v>
          </cell>
          <cell r="AN12">
            <v>104788918</v>
          </cell>
          <cell r="AO12">
            <v>24627746</v>
          </cell>
          <cell r="AP12">
            <v>195360669</v>
          </cell>
          <cell r="AQ12">
            <v>18412336200</v>
          </cell>
          <cell r="AR12">
            <v>7351475971</v>
          </cell>
          <cell r="AS12">
            <v>2538360932</v>
          </cell>
          <cell r="AT12">
            <v>112115016</v>
          </cell>
          <cell r="AU12">
            <v>707818942</v>
          </cell>
          <cell r="AV12">
            <v>1939086890</v>
          </cell>
          <cell r="AW12">
            <v>29400908</v>
          </cell>
          <cell r="AX12">
            <v>247885263</v>
          </cell>
          <cell r="AY12">
            <v>214910230</v>
          </cell>
          <cell r="AZ12">
            <v>3141179168</v>
          </cell>
          <cell r="BA12">
            <v>1992984410</v>
          </cell>
          <cell r="BB12">
            <v>196604775</v>
          </cell>
          <cell r="BC12">
            <v>223783278</v>
          </cell>
          <cell r="BD12">
            <v>518168438</v>
          </cell>
          <cell r="BE12">
            <v>3603607</v>
          </cell>
          <cell r="BF12">
            <v>608418735</v>
          </cell>
          <cell r="BG12">
            <v>767641632</v>
          </cell>
          <cell r="BH12">
            <v>767641632</v>
          </cell>
          <cell r="BI12">
            <v>160191895</v>
          </cell>
          <cell r="BJ12">
            <v>343419218</v>
          </cell>
          <cell r="BK12">
            <v>569697298</v>
          </cell>
          <cell r="BL12">
            <v>120377068</v>
          </cell>
          <cell r="BM12">
            <v>1950494429</v>
          </cell>
          <cell r="BN12">
            <v>218941701</v>
          </cell>
          <cell r="BO12">
            <v>308004488</v>
          </cell>
          <cell r="BP12">
            <v>1156023994</v>
          </cell>
          <cell r="BQ12">
            <v>191973671</v>
          </cell>
          <cell r="BR12">
            <v>80357969</v>
          </cell>
          <cell r="BS12">
            <v>313146201</v>
          </cell>
          <cell r="BT12">
            <v>729446528</v>
          </cell>
          <cell r="BU12">
            <v>184068148</v>
          </cell>
          <cell r="BV12">
            <v>61107079</v>
          </cell>
          <cell r="BW12">
            <v>682333606</v>
          </cell>
          <cell r="BX12">
            <v>93652210</v>
          </cell>
          <cell r="BY12">
            <v>961705899</v>
          </cell>
          <cell r="BZ12">
            <v>119721304</v>
          </cell>
          <cell r="CA12">
            <v>46787251</v>
          </cell>
          <cell r="CB12">
            <v>82978916</v>
          </cell>
          <cell r="CC12">
            <v>82978916</v>
          </cell>
          <cell r="CD12">
            <v>1402978957</v>
          </cell>
          <cell r="CE12">
            <v>337365904</v>
          </cell>
          <cell r="CF12">
            <v>43244520</v>
          </cell>
          <cell r="CG12">
            <v>19370934</v>
          </cell>
          <cell r="CH12">
            <v>1015270664</v>
          </cell>
          <cell r="CI12">
            <v>211552601</v>
          </cell>
          <cell r="CJ12">
            <v>25719183688</v>
          </cell>
          <cell r="CK12">
            <v>1680885815</v>
          </cell>
          <cell r="CL12">
            <v>92563845</v>
          </cell>
          <cell r="CM12">
            <v>1163795229</v>
          </cell>
          <cell r="CN12">
            <v>509117241</v>
          </cell>
          <cell r="CO12">
            <v>81778136</v>
          </cell>
          <cell r="CP12">
            <v>13483030</v>
          </cell>
          <cell r="CQ12">
            <v>56587378</v>
          </cell>
          <cell r="CR12">
            <v>57434739</v>
          </cell>
          <cell r="CS12">
            <v>402669214</v>
          </cell>
          <cell r="CT12">
            <v>927199268</v>
          </cell>
          <cell r="CU12">
            <v>389104484</v>
          </cell>
        </row>
        <row r="13">
          <cell r="A13" t="str">
            <v>kWh - Residential</v>
          </cell>
          <cell r="B13" t="str">
            <v>YVR</v>
          </cell>
          <cell r="C13">
            <v>2001</v>
          </cell>
          <cell r="D13">
            <v>6826160</v>
          </cell>
          <cell r="E13">
            <v>11583457</v>
          </cell>
          <cell r="F13">
            <v>138436341</v>
          </cell>
          <cell r="G13">
            <v>448134589</v>
          </cell>
          <cell r="H13">
            <v>98090554</v>
          </cell>
          <cell r="I13">
            <v>263463129</v>
          </cell>
          <cell r="J13">
            <v>842031037</v>
          </cell>
          <cell r="K13">
            <v>268500000</v>
          </cell>
          <cell r="L13">
            <v>12724024</v>
          </cell>
          <cell r="M13">
            <v>500473802</v>
          </cell>
          <cell r="N13">
            <v>341085818</v>
          </cell>
          <cell r="O13">
            <v>103660762</v>
          </cell>
          <cell r="P13">
            <v>13883050</v>
          </cell>
          <cell r="Q13">
            <v>40810483</v>
          </cell>
          <cell r="R13">
            <v>16279305</v>
          </cell>
          <cell r="S13">
            <v>239835638</v>
          </cell>
          <cell r="T13">
            <v>11703703</v>
          </cell>
          <cell r="U13">
            <v>86639423</v>
          </cell>
          <cell r="V13">
            <v>15246164</v>
          </cell>
          <cell r="W13">
            <v>4093659</v>
          </cell>
          <cell r="X13">
            <v>87662132</v>
          </cell>
          <cell r="Y13">
            <v>1458439556</v>
          </cell>
          <cell r="Z13">
            <v>0</v>
          </cell>
          <cell r="AA13">
            <v>104024274</v>
          </cell>
          <cell r="AB13">
            <v>31617834</v>
          </cell>
          <cell r="AC13">
            <v>260748223</v>
          </cell>
          <cell r="AD13">
            <v>137184631</v>
          </cell>
          <cell r="AE13">
            <v>36930477</v>
          </cell>
          <cell r="AF13">
            <v>6082144</v>
          </cell>
          <cell r="AG13">
            <v>44242042</v>
          </cell>
          <cell r="AH13">
            <v>363005876.5</v>
          </cell>
          <cell r="AI13">
            <v>76862910</v>
          </cell>
          <cell r="AJ13">
            <v>307890809</v>
          </cell>
          <cell r="AK13">
            <v>171932594</v>
          </cell>
          <cell r="AL13">
            <v>182167502</v>
          </cell>
          <cell r="AM13">
            <v>1315626623</v>
          </cell>
          <cell r="AN13">
            <v>26139979</v>
          </cell>
          <cell r="AO13">
            <v>14484932</v>
          </cell>
          <cell r="AP13">
            <v>48701507</v>
          </cell>
          <cell r="AQ13">
            <v>11374644300</v>
          </cell>
          <cell r="AR13">
            <v>2192233755</v>
          </cell>
          <cell r="AS13">
            <v>538423004</v>
          </cell>
          <cell r="AT13">
            <v>39134939</v>
          </cell>
          <cell r="AU13">
            <v>201080299</v>
          </cell>
          <cell r="AV13">
            <v>625026662</v>
          </cell>
          <cell r="AW13">
            <v>11637126</v>
          </cell>
          <cell r="AX13">
            <v>59234238</v>
          </cell>
          <cell r="AY13">
            <v>79809852</v>
          </cell>
          <cell r="AZ13">
            <v>1022356811</v>
          </cell>
          <cell r="BA13">
            <v>644975129</v>
          </cell>
          <cell r="BB13">
            <v>58254404</v>
          </cell>
          <cell r="BC13">
            <v>47625779</v>
          </cell>
          <cell r="BD13">
            <v>131899201</v>
          </cell>
          <cell r="BE13">
            <v>1391296</v>
          </cell>
          <cell r="BF13">
            <v>216559623</v>
          </cell>
          <cell r="BG13">
            <v>266315909</v>
          </cell>
          <cell r="BH13">
            <v>266315909</v>
          </cell>
          <cell r="BI13">
            <v>58261329</v>
          </cell>
          <cell r="BJ13">
            <v>147494410</v>
          </cell>
          <cell r="BK13">
            <v>206592337</v>
          </cell>
          <cell r="BL13">
            <v>39605913</v>
          </cell>
          <cell r="BM13">
            <v>483617379</v>
          </cell>
          <cell r="BN13">
            <v>72367806</v>
          </cell>
          <cell r="BO13">
            <v>105223225</v>
          </cell>
          <cell r="BP13">
            <v>456976349</v>
          </cell>
          <cell r="BQ13">
            <v>74948897</v>
          </cell>
          <cell r="BR13">
            <v>35085952</v>
          </cell>
          <cell r="BS13">
            <v>160911737</v>
          </cell>
          <cell r="BT13">
            <v>259452557</v>
          </cell>
          <cell r="BU13">
            <v>63197598</v>
          </cell>
          <cell r="BV13">
            <v>21287104</v>
          </cell>
          <cell r="BW13">
            <v>330518339</v>
          </cell>
          <cell r="BX13">
            <v>31435666</v>
          </cell>
          <cell r="BY13">
            <v>382378957</v>
          </cell>
          <cell r="BZ13">
            <v>43720366</v>
          </cell>
          <cell r="CA13">
            <v>19653009</v>
          </cell>
          <cell r="CB13">
            <v>32785612</v>
          </cell>
          <cell r="CC13">
            <v>32785612</v>
          </cell>
          <cell r="CD13">
            <v>404189613</v>
          </cell>
          <cell r="CE13">
            <v>103175272</v>
          </cell>
          <cell r="CF13">
            <v>32357142</v>
          </cell>
          <cell r="CG13">
            <v>10702365</v>
          </cell>
          <cell r="CH13">
            <v>348159534</v>
          </cell>
          <cell r="CI13">
            <v>48655553</v>
          </cell>
          <cell r="CJ13">
            <v>5373974760</v>
          </cell>
          <cell r="CK13">
            <v>675420419</v>
          </cell>
          <cell r="CL13">
            <v>66323360</v>
          </cell>
          <cell r="CM13">
            <v>366986871</v>
          </cell>
          <cell r="CN13">
            <v>155505254</v>
          </cell>
          <cell r="CO13">
            <v>24859919</v>
          </cell>
          <cell r="CP13">
            <v>10312512</v>
          </cell>
          <cell r="CQ13">
            <v>26814493</v>
          </cell>
          <cell r="CR13">
            <v>14757512</v>
          </cell>
          <cell r="CS13">
            <v>174982974</v>
          </cell>
          <cell r="CT13">
            <v>272044680</v>
          </cell>
          <cell r="CU13">
            <v>102243205</v>
          </cell>
        </row>
        <row r="14">
          <cell r="A14" t="str">
            <v>kWh - Other</v>
          </cell>
          <cell r="B14" t="str">
            <v>YVO</v>
          </cell>
          <cell r="C14">
            <v>2001</v>
          </cell>
          <cell r="D14">
            <v>4889890</v>
          </cell>
          <cell r="E14">
            <v>34911913</v>
          </cell>
          <cell r="F14">
            <v>241234311</v>
          </cell>
          <cell r="G14">
            <v>806729172</v>
          </cell>
          <cell r="H14">
            <v>335429802</v>
          </cell>
          <cell r="I14">
            <v>795216912</v>
          </cell>
          <cell r="J14">
            <v>2272534346</v>
          </cell>
          <cell r="K14">
            <v>616987000</v>
          </cell>
          <cell r="L14">
            <v>10673479</v>
          </cell>
          <cell r="M14">
            <v>1074213293</v>
          </cell>
          <cell r="N14">
            <v>1048500169</v>
          </cell>
          <cell r="O14">
            <v>172555652</v>
          </cell>
          <cell r="P14">
            <v>12950496</v>
          </cell>
          <cell r="Q14">
            <v>123531299</v>
          </cell>
          <cell r="R14">
            <v>15838067</v>
          </cell>
          <cell r="S14">
            <v>630149430</v>
          </cell>
          <cell r="T14">
            <v>17203256</v>
          </cell>
          <cell r="U14">
            <v>231630034</v>
          </cell>
          <cell r="V14">
            <v>9310685</v>
          </cell>
          <cell r="W14">
            <v>3532389</v>
          </cell>
          <cell r="X14">
            <v>94669680</v>
          </cell>
          <cell r="Y14">
            <v>5790162050</v>
          </cell>
          <cell r="Z14">
            <v>0</v>
          </cell>
          <cell r="AA14">
            <v>251023503</v>
          </cell>
          <cell r="AB14">
            <v>28179251</v>
          </cell>
          <cell r="AC14">
            <v>278461942</v>
          </cell>
          <cell r="AD14">
            <v>469636557</v>
          </cell>
          <cell r="AE14">
            <v>39856487</v>
          </cell>
          <cell r="AF14">
            <v>3207396</v>
          </cell>
          <cell r="AG14">
            <v>44557267</v>
          </cell>
          <cell r="AH14">
            <v>489265269.79999995</v>
          </cell>
          <cell r="AI14">
            <v>72411794</v>
          </cell>
          <cell r="AJ14">
            <v>1133526278</v>
          </cell>
          <cell r="AK14">
            <v>170466093</v>
          </cell>
          <cell r="AL14">
            <v>238158178</v>
          </cell>
          <cell r="AM14">
            <v>5517726002</v>
          </cell>
          <cell r="AN14">
            <v>78648939</v>
          </cell>
          <cell r="AO14">
            <v>10142814</v>
          </cell>
          <cell r="AP14">
            <v>146659162</v>
          </cell>
          <cell r="AQ14">
            <v>7037691900</v>
          </cell>
          <cell r="AR14">
            <v>5159242216</v>
          </cell>
          <cell r="AS14">
            <v>1999937928</v>
          </cell>
          <cell r="AT14">
            <v>72980077</v>
          </cell>
          <cell r="AU14">
            <v>506738643</v>
          </cell>
          <cell r="AV14">
            <v>1314060228</v>
          </cell>
          <cell r="AW14">
            <v>17763782</v>
          </cell>
          <cell r="AX14">
            <v>188651025</v>
          </cell>
          <cell r="AY14">
            <v>135100378</v>
          </cell>
          <cell r="AZ14">
            <v>2118822357</v>
          </cell>
          <cell r="BA14">
            <v>1348009281</v>
          </cell>
          <cell r="BB14">
            <v>138350371</v>
          </cell>
          <cell r="BC14">
            <v>176157499</v>
          </cell>
          <cell r="BD14">
            <v>386269237</v>
          </cell>
          <cell r="BE14">
            <v>2212311</v>
          </cell>
          <cell r="BF14">
            <v>391859112</v>
          </cell>
          <cell r="BG14">
            <v>501325723</v>
          </cell>
          <cell r="BH14">
            <v>501325723</v>
          </cell>
          <cell r="BI14">
            <v>101930566</v>
          </cell>
          <cell r="BJ14">
            <v>195924808</v>
          </cell>
          <cell r="BK14">
            <v>363104961</v>
          </cell>
          <cell r="BL14">
            <v>80771155</v>
          </cell>
          <cell r="BM14">
            <v>1466877050</v>
          </cell>
          <cell r="BN14">
            <v>146573895</v>
          </cell>
          <cell r="BO14">
            <v>202781263</v>
          </cell>
          <cell r="BP14">
            <v>699047645</v>
          </cell>
          <cell r="BQ14">
            <v>117024774</v>
          </cell>
          <cell r="BR14">
            <v>45272017</v>
          </cell>
          <cell r="BS14">
            <v>152234464</v>
          </cell>
          <cell r="BT14">
            <v>469993971</v>
          </cell>
          <cell r="BU14">
            <v>120870550</v>
          </cell>
          <cell r="BV14">
            <v>39819975</v>
          </cell>
          <cell r="BW14">
            <v>351815267</v>
          </cell>
          <cell r="BX14">
            <v>62216544</v>
          </cell>
          <cell r="BY14">
            <v>579326942</v>
          </cell>
          <cell r="BZ14">
            <v>76000938</v>
          </cell>
          <cell r="CA14">
            <v>27134242</v>
          </cell>
          <cell r="CB14">
            <v>50193304</v>
          </cell>
          <cell r="CC14">
            <v>50193304</v>
          </cell>
          <cell r="CD14">
            <v>998789344</v>
          </cell>
          <cell r="CE14">
            <v>234190632</v>
          </cell>
          <cell r="CF14">
            <v>10887378</v>
          </cell>
          <cell r="CG14">
            <v>8668569</v>
          </cell>
          <cell r="CH14">
            <v>667111130</v>
          </cell>
          <cell r="CI14">
            <v>162897048</v>
          </cell>
          <cell r="CJ14">
            <v>20345208928</v>
          </cell>
          <cell r="CK14">
            <v>1005465396</v>
          </cell>
          <cell r="CL14">
            <v>26240485</v>
          </cell>
          <cell r="CM14">
            <v>796808358</v>
          </cell>
          <cell r="CN14">
            <v>353611987</v>
          </cell>
          <cell r="CO14">
            <v>56918217</v>
          </cell>
          <cell r="CP14">
            <v>3170518</v>
          </cell>
          <cell r="CQ14">
            <v>29772885</v>
          </cell>
          <cell r="CR14">
            <v>42677227</v>
          </cell>
          <cell r="CS14">
            <v>227686240</v>
          </cell>
          <cell r="CT14">
            <v>655154588</v>
          </cell>
          <cell r="CU14">
            <v>286861279</v>
          </cell>
        </row>
        <row r="15">
          <cell r="A15" t="str">
            <v>kW</v>
          </cell>
          <cell r="B15" t="str">
            <v>YD</v>
          </cell>
          <cell r="C15">
            <v>2001</v>
          </cell>
          <cell r="D15">
            <v>3749</v>
          </cell>
          <cell r="E15">
            <v>55544</v>
          </cell>
          <cell r="F15">
            <v>643339</v>
          </cell>
          <cell r="G15">
            <v>1656278</v>
          </cell>
          <cell r="H15">
            <v>538337</v>
          </cell>
          <cell r="I15">
            <v>1283235</v>
          </cell>
          <cell r="J15">
            <v>8601437</v>
          </cell>
          <cell r="K15">
            <v>885001600</v>
          </cell>
          <cell r="L15">
            <v>14219.47</v>
          </cell>
          <cell r="M15">
            <v>2215558</v>
          </cell>
          <cell r="N15">
            <v>2252621</v>
          </cell>
          <cell r="O15">
            <v>204510</v>
          </cell>
          <cell r="P15">
            <v>10437</v>
          </cell>
          <cell r="Q15">
            <v>251555.3</v>
          </cell>
          <cell r="R15">
            <v>22697.9</v>
          </cell>
          <cell r="S15">
            <v>1412040.5</v>
          </cell>
          <cell r="T15">
            <v>44163</v>
          </cell>
          <cell r="U15">
            <v>386107</v>
          </cell>
          <cell r="V15">
            <v>6473</v>
          </cell>
          <cell r="W15">
            <v>3239.6</v>
          </cell>
          <cell r="X15">
            <v>241178</v>
          </cell>
          <cell r="Y15">
            <v>12144754</v>
          </cell>
          <cell r="Z15">
            <v>0</v>
          </cell>
          <cell r="AA15">
            <v>680870</v>
          </cell>
          <cell r="AB15">
            <v>30265</v>
          </cell>
          <cell r="AC15">
            <v>608480</v>
          </cell>
          <cell r="AD15">
            <v>1007498</v>
          </cell>
          <cell r="AE15">
            <v>56644</v>
          </cell>
          <cell r="AF15">
            <v>5233</v>
          </cell>
          <cell r="AG15">
            <v>86958</v>
          </cell>
          <cell r="AH15">
            <v>1098694.1200000001</v>
          </cell>
          <cell r="AI15">
            <v>169587</v>
          </cell>
          <cell r="AJ15">
            <v>2158888</v>
          </cell>
          <cell r="AK15">
            <v>367659</v>
          </cell>
          <cell r="AL15">
            <v>407930</v>
          </cell>
          <cell r="AM15">
            <v>11356082</v>
          </cell>
          <cell r="AN15">
            <v>154194.5</v>
          </cell>
          <cell r="AO15">
            <v>6563</v>
          </cell>
          <cell r="AP15">
            <v>290201</v>
          </cell>
          <cell r="AQ15">
            <v>31770100</v>
          </cell>
          <cell r="AR15">
            <v>9971093</v>
          </cell>
          <cell r="AS15">
            <v>3358287</v>
          </cell>
          <cell r="AT15">
            <v>90176</v>
          </cell>
          <cell r="AU15">
            <v>784647</v>
          </cell>
          <cell r="AV15">
            <v>2561299</v>
          </cell>
          <cell r="AW15">
            <v>27562</v>
          </cell>
          <cell r="AX15">
            <v>369889</v>
          </cell>
          <cell r="AY15">
            <v>253915.6</v>
          </cell>
          <cell r="AZ15">
            <v>3876039</v>
          </cell>
          <cell r="BA15">
            <v>2722144</v>
          </cell>
          <cell r="BB15">
            <v>196604775</v>
          </cell>
          <cell r="BC15">
            <v>291255.3</v>
          </cell>
          <cell r="BD15">
            <v>793810</v>
          </cell>
          <cell r="BE15">
            <v>7464</v>
          </cell>
          <cell r="BF15">
            <v>747824</v>
          </cell>
          <cell r="BG15">
            <v>992583</v>
          </cell>
          <cell r="BH15">
            <v>992583</v>
          </cell>
          <cell r="BI15">
            <v>203767.2</v>
          </cell>
          <cell r="BJ15">
            <v>442848</v>
          </cell>
          <cell r="BK15">
            <v>512211</v>
          </cell>
          <cell r="BL15">
            <v>185131</v>
          </cell>
          <cell r="BM15">
            <v>3065566.44</v>
          </cell>
          <cell r="BN15">
            <v>272575</v>
          </cell>
          <cell r="BO15">
            <v>418793</v>
          </cell>
          <cell r="BP15">
            <v>3636250</v>
          </cell>
          <cell r="BQ15">
            <v>200208</v>
          </cell>
          <cell r="BR15">
            <v>44279</v>
          </cell>
          <cell r="BS15">
            <v>320431</v>
          </cell>
          <cell r="BT15">
            <v>784844</v>
          </cell>
          <cell r="BU15">
            <v>254169</v>
          </cell>
          <cell r="BV15">
            <v>83610</v>
          </cell>
          <cell r="BW15">
            <v>681987</v>
          </cell>
          <cell r="BX15">
            <v>99375</v>
          </cell>
          <cell r="BY15">
            <v>1094737</v>
          </cell>
          <cell r="BZ15">
            <v>101142</v>
          </cell>
          <cell r="CA15">
            <v>26294</v>
          </cell>
          <cell r="CB15">
            <v>80389.490000000005</v>
          </cell>
          <cell r="CC15">
            <v>80389.490000000005</v>
          </cell>
          <cell r="CD15">
            <v>1868675</v>
          </cell>
          <cell r="CE15">
            <v>502791</v>
          </cell>
          <cell r="CF15">
            <v>7621.49</v>
          </cell>
          <cell r="CG15">
            <v>10333</v>
          </cell>
          <cell r="CH15">
            <v>1099719</v>
          </cell>
          <cell r="CI15">
            <v>367698</v>
          </cell>
          <cell r="CJ15">
            <v>37296087</v>
          </cell>
          <cell r="CK15">
            <v>2110039</v>
          </cell>
          <cell r="CL15">
            <v>25258</v>
          </cell>
          <cell r="CM15">
            <v>1632049</v>
          </cell>
          <cell r="CN15">
            <v>935746</v>
          </cell>
          <cell r="CO15">
            <v>29225.1</v>
          </cell>
          <cell r="CP15">
            <v>9886193</v>
          </cell>
          <cell r="CQ15">
            <v>55219</v>
          </cell>
          <cell r="CR15">
            <v>81715</v>
          </cell>
          <cell r="CS15">
            <v>263215.98200000002</v>
          </cell>
          <cell r="CT15">
            <v>994647</v>
          </cell>
          <cell r="CU15">
            <v>525498</v>
          </cell>
        </row>
        <row r="16">
          <cell r="A16" t="str">
            <v>kW - Residential</v>
          </cell>
          <cell r="B16" t="str">
            <v>YDR</v>
          </cell>
          <cell r="C16">
            <v>2001</v>
          </cell>
          <cell r="D16">
            <v>0</v>
          </cell>
          <cell r="E16">
            <v>0</v>
          </cell>
          <cell r="F16">
            <v>0</v>
          </cell>
          <cell r="G16">
            <v>0</v>
          </cell>
          <cell r="H16">
            <v>0</v>
          </cell>
          <cell r="I16">
            <v>0</v>
          </cell>
          <cell r="J16">
            <v>0</v>
          </cell>
          <cell r="K16">
            <v>268500000</v>
          </cell>
          <cell r="L16">
            <v>0</v>
          </cell>
          <cell r="M16">
            <v>0</v>
          </cell>
          <cell r="N16">
            <v>0</v>
          </cell>
          <cell r="O16">
            <v>0</v>
          </cell>
          <cell r="P16">
            <v>0</v>
          </cell>
          <cell r="Q16">
            <v>0</v>
          </cell>
          <cell r="R16">
            <v>0</v>
          </cell>
          <cell r="S16">
            <v>0</v>
          </cell>
          <cell r="T16">
            <v>0</v>
          </cell>
          <cell r="U16">
            <v>0</v>
          </cell>
          <cell r="V16">
            <v>0</v>
          </cell>
          <cell r="W16">
            <v>1618.3</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1374100</v>
          </cell>
          <cell r="AR16">
            <v>0</v>
          </cell>
          <cell r="AS16">
            <v>98</v>
          </cell>
          <cell r="AT16">
            <v>0</v>
          </cell>
          <cell r="AU16">
            <v>0</v>
          </cell>
          <cell r="AV16">
            <v>0</v>
          </cell>
          <cell r="AW16">
            <v>0</v>
          </cell>
          <cell r="AX16">
            <v>0</v>
          </cell>
          <cell r="AY16">
            <v>0</v>
          </cell>
          <cell r="AZ16">
            <v>0</v>
          </cell>
          <cell r="BA16">
            <v>0</v>
          </cell>
          <cell r="BB16">
            <v>58254404</v>
          </cell>
          <cell r="BC16">
            <v>0</v>
          </cell>
          <cell r="BD16">
            <v>0</v>
          </cell>
          <cell r="BE16">
            <v>2932</v>
          </cell>
          <cell r="BF16">
            <v>0</v>
          </cell>
          <cell r="BG16">
            <v>978669</v>
          </cell>
          <cell r="BH16">
            <v>978669</v>
          </cell>
          <cell r="BI16">
            <v>0</v>
          </cell>
          <cell r="BJ16">
            <v>0</v>
          </cell>
          <cell r="BK16">
            <v>0</v>
          </cell>
          <cell r="BL16">
            <v>0</v>
          </cell>
          <cell r="BM16">
            <v>0</v>
          </cell>
          <cell r="BN16">
            <v>0</v>
          </cell>
          <cell r="BO16">
            <v>0</v>
          </cell>
          <cell r="BP16">
            <v>986915</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9884892</v>
          </cell>
          <cell r="CQ16">
            <v>0</v>
          </cell>
          <cell r="CR16">
            <v>0</v>
          </cell>
          <cell r="CS16">
            <v>0</v>
          </cell>
          <cell r="CT16">
            <v>0</v>
          </cell>
          <cell r="CU16">
            <v>0</v>
          </cell>
        </row>
        <row r="17">
          <cell r="A17" t="str">
            <v>kW - Other</v>
          </cell>
          <cell r="B17" t="str">
            <v>YDO</v>
          </cell>
          <cell r="C17">
            <v>2001</v>
          </cell>
          <cell r="D17">
            <v>3749</v>
          </cell>
          <cell r="E17">
            <v>55544</v>
          </cell>
          <cell r="F17">
            <v>643339</v>
          </cell>
          <cell r="G17">
            <v>1656278</v>
          </cell>
          <cell r="H17">
            <v>538337</v>
          </cell>
          <cell r="I17">
            <v>1283235</v>
          </cell>
          <cell r="J17">
            <v>8601437</v>
          </cell>
          <cell r="K17">
            <v>616501600</v>
          </cell>
          <cell r="L17">
            <v>14219.47</v>
          </cell>
          <cell r="M17">
            <v>2215558</v>
          </cell>
          <cell r="N17">
            <v>2252621</v>
          </cell>
          <cell r="O17">
            <v>204510</v>
          </cell>
          <cell r="P17">
            <v>10437</v>
          </cell>
          <cell r="Q17">
            <v>251555.3</v>
          </cell>
          <cell r="R17">
            <v>22697.9</v>
          </cell>
          <cell r="S17">
            <v>1412040.5</v>
          </cell>
          <cell r="T17">
            <v>44163</v>
          </cell>
          <cell r="U17">
            <v>386107</v>
          </cell>
          <cell r="V17">
            <v>6473</v>
          </cell>
          <cell r="W17">
            <v>1621.3</v>
          </cell>
          <cell r="X17">
            <v>241178</v>
          </cell>
          <cell r="Y17">
            <v>12144754</v>
          </cell>
          <cell r="Z17">
            <v>0</v>
          </cell>
          <cell r="AA17">
            <v>680870</v>
          </cell>
          <cell r="AB17">
            <v>30265</v>
          </cell>
          <cell r="AC17">
            <v>608480</v>
          </cell>
          <cell r="AD17">
            <v>1007498</v>
          </cell>
          <cell r="AE17">
            <v>56644</v>
          </cell>
          <cell r="AF17">
            <v>5233</v>
          </cell>
          <cell r="AG17">
            <v>86958</v>
          </cell>
          <cell r="AH17">
            <v>1098694.1200000001</v>
          </cell>
          <cell r="AI17">
            <v>169587</v>
          </cell>
          <cell r="AJ17">
            <v>2158888</v>
          </cell>
          <cell r="AK17">
            <v>367659</v>
          </cell>
          <cell r="AL17">
            <v>407930</v>
          </cell>
          <cell r="AM17">
            <v>11356082</v>
          </cell>
          <cell r="AN17">
            <v>154194.5</v>
          </cell>
          <cell r="AO17">
            <v>6563</v>
          </cell>
          <cell r="AP17">
            <v>290201</v>
          </cell>
          <cell r="AQ17">
            <v>30396000</v>
          </cell>
          <cell r="AR17">
            <v>9971093</v>
          </cell>
          <cell r="AS17">
            <v>3358189</v>
          </cell>
          <cell r="AT17">
            <v>90176</v>
          </cell>
          <cell r="AU17">
            <v>784647</v>
          </cell>
          <cell r="AV17">
            <v>2561299</v>
          </cell>
          <cell r="AW17">
            <v>27562</v>
          </cell>
          <cell r="AX17">
            <v>369889</v>
          </cell>
          <cell r="AY17">
            <v>253915.6</v>
          </cell>
          <cell r="AZ17">
            <v>3876039</v>
          </cell>
          <cell r="BA17">
            <v>2722144</v>
          </cell>
          <cell r="BB17">
            <v>138350371</v>
          </cell>
          <cell r="BC17">
            <v>291255.3</v>
          </cell>
          <cell r="BD17">
            <v>793810</v>
          </cell>
          <cell r="BE17">
            <v>4532</v>
          </cell>
          <cell r="BF17">
            <v>747824</v>
          </cell>
          <cell r="BG17">
            <v>13914</v>
          </cell>
          <cell r="BH17">
            <v>13914</v>
          </cell>
          <cell r="BI17">
            <v>203767.2</v>
          </cell>
          <cell r="BJ17">
            <v>442848</v>
          </cell>
          <cell r="BK17">
            <v>512211</v>
          </cell>
          <cell r="BL17">
            <v>185131</v>
          </cell>
          <cell r="BM17">
            <v>3065566.44</v>
          </cell>
          <cell r="BN17">
            <v>272575</v>
          </cell>
          <cell r="BO17">
            <v>418793</v>
          </cell>
          <cell r="BP17">
            <v>2649335</v>
          </cell>
          <cell r="BQ17">
            <v>200208</v>
          </cell>
          <cell r="BR17">
            <v>44279</v>
          </cell>
          <cell r="BS17">
            <v>320431</v>
          </cell>
          <cell r="BT17">
            <v>784844</v>
          </cell>
          <cell r="BU17">
            <v>254169</v>
          </cell>
          <cell r="BV17">
            <v>83610</v>
          </cell>
          <cell r="BW17">
            <v>681987</v>
          </cell>
          <cell r="BX17">
            <v>99375</v>
          </cell>
          <cell r="BY17">
            <v>1094737</v>
          </cell>
          <cell r="BZ17">
            <v>101142</v>
          </cell>
          <cell r="CA17">
            <v>26294</v>
          </cell>
          <cell r="CB17">
            <v>80389.490000000005</v>
          </cell>
          <cell r="CC17">
            <v>80389.490000000005</v>
          </cell>
          <cell r="CD17">
            <v>1868675</v>
          </cell>
          <cell r="CE17">
            <v>502791</v>
          </cell>
          <cell r="CF17">
            <v>7621.49</v>
          </cell>
          <cell r="CG17">
            <v>10333</v>
          </cell>
          <cell r="CH17">
            <v>1099719</v>
          </cell>
          <cell r="CI17">
            <v>367698</v>
          </cell>
          <cell r="CJ17">
            <v>37296087</v>
          </cell>
          <cell r="CK17">
            <v>2110039</v>
          </cell>
          <cell r="CL17">
            <v>25258</v>
          </cell>
          <cell r="CM17">
            <v>1632049</v>
          </cell>
          <cell r="CN17">
            <v>935746</v>
          </cell>
          <cell r="CO17">
            <v>29225.1</v>
          </cell>
          <cell r="CP17">
            <v>1301</v>
          </cell>
          <cell r="CQ17">
            <v>55219</v>
          </cell>
          <cell r="CR17">
            <v>81715</v>
          </cell>
          <cell r="CS17">
            <v>263215.98200000002</v>
          </cell>
          <cell r="CT17">
            <v>994647</v>
          </cell>
          <cell r="CU17">
            <v>525498</v>
          </cell>
        </row>
        <row r="18">
          <cell r="A18" t="str">
            <v>Total service area</v>
          </cell>
          <cell r="B18" t="str">
            <v>AREA</v>
          </cell>
          <cell r="C18">
            <v>2001</v>
          </cell>
          <cell r="D18">
            <v>2.2000000000000002</v>
          </cell>
          <cell r="E18">
            <v>380.25</v>
          </cell>
          <cell r="F18">
            <v>47</v>
          </cell>
          <cell r="G18">
            <v>374</v>
          </cell>
          <cell r="H18">
            <v>29.2</v>
          </cell>
          <cell r="I18">
            <v>203.59</v>
          </cell>
          <cell r="J18">
            <v>295</v>
          </cell>
          <cell r="K18">
            <v>74.430000000000007</v>
          </cell>
          <cell r="L18">
            <v>403.5</v>
          </cell>
          <cell r="M18">
            <v>188</v>
          </cell>
          <cell r="N18">
            <v>301.39999999999998</v>
          </cell>
          <cell r="O18">
            <v>184</v>
          </cell>
          <cell r="P18">
            <v>1.5</v>
          </cell>
          <cell r="Q18">
            <v>10.77</v>
          </cell>
          <cell r="R18">
            <v>2</v>
          </cell>
          <cell r="S18">
            <v>70</v>
          </cell>
          <cell r="T18">
            <v>4.78</v>
          </cell>
          <cell r="U18">
            <v>57.8</v>
          </cell>
          <cell r="V18">
            <v>5</v>
          </cell>
          <cell r="W18">
            <v>2</v>
          </cell>
          <cell r="X18">
            <v>21.26</v>
          </cell>
          <cell r="Y18">
            <v>287</v>
          </cell>
          <cell r="Z18">
            <v>121</v>
          </cell>
          <cell r="AA18">
            <v>46.96</v>
          </cell>
          <cell r="AB18">
            <v>96</v>
          </cell>
          <cell r="AC18">
            <v>104.56</v>
          </cell>
          <cell r="AD18">
            <v>44.66</v>
          </cell>
          <cell r="AE18">
            <v>26.5</v>
          </cell>
          <cell r="AF18">
            <v>1.5</v>
          </cell>
          <cell r="AG18">
            <v>217</v>
          </cell>
          <cell r="AH18">
            <v>402.5</v>
          </cell>
          <cell r="AI18">
            <v>68.12</v>
          </cell>
          <cell r="AJ18">
            <v>89</v>
          </cell>
          <cell r="AK18">
            <v>1275</v>
          </cell>
          <cell r="AL18">
            <v>284.7</v>
          </cell>
          <cell r="AM18">
            <v>281</v>
          </cell>
          <cell r="AN18">
            <v>93.48</v>
          </cell>
          <cell r="AO18">
            <v>9.76</v>
          </cell>
          <cell r="AP18">
            <v>8.6</v>
          </cell>
          <cell r="AQ18">
            <v>650000</v>
          </cell>
          <cell r="AR18">
            <v>1004</v>
          </cell>
          <cell r="AS18">
            <v>260</v>
          </cell>
          <cell r="AT18">
            <v>24.8</v>
          </cell>
          <cell r="AU18">
            <v>31.62</v>
          </cell>
          <cell r="AV18">
            <v>404</v>
          </cell>
          <cell r="AW18">
            <v>2.84</v>
          </cell>
          <cell r="AX18">
            <v>27.56</v>
          </cell>
          <cell r="AY18">
            <v>77.400000000000006</v>
          </cell>
          <cell r="AZ18">
            <v>421.5</v>
          </cell>
          <cell r="BA18">
            <v>212</v>
          </cell>
          <cell r="BB18">
            <v>43.96</v>
          </cell>
          <cell r="BC18">
            <v>20</v>
          </cell>
          <cell r="BD18">
            <v>381</v>
          </cell>
          <cell r="BE18">
            <v>4</v>
          </cell>
          <cell r="BF18">
            <v>41</v>
          </cell>
          <cell r="BG18">
            <v>250</v>
          </cell>
          <cell r="BH18">
            <v>250</v>
          </cell>
          <cell r="BI18">
            <v>124.54</v>
          </cell>
          <cell r="BJ18">
            <v>693</v>
          </cell>
          <cell r="BK18">
            <v>330</v>
          </cell>
          <cell r="BL18">
            <v>10</v>
          </cell>
          <cell r="BM18">
            <v>143</v>
          </cell>
          <cell r="BN18">
            <v>15.5</v>
          </cell>
          <cell r="BO18">
            <v>27</v>
          </cell>
          <cell r="BP18">
            <v>150.16999999999999</v>
          </cell>
          <cell r="BQ18">
            <v>25.9</v>
          </cell>
          <cell r="BR18">
            <v>15</v>
          </cell>
          <cell r="BS18">
            <v>567.79999999999995</v>
          </cell>
          <cell r="BT18">
            <v>61.38</v>
          </cell>
          <cell r="BU18">
            <v>115</v>
          </cell>
          <cell r="BV18">
            <v>15</v>
          </cell>
          <cell r="BW18">
            <v>342</v>
          </cell>
          <cell r="BX18">
            <v>13</v>
          </cell>
          <cell r="BY18">
            <v>103</v>
          </cell>
          <cell r="BZ18">
            <v>18.7</v>
          </cell>
          <cell r="CA18">
            <v>3.6</v>
          </cell>
          <cell r="CB18">
            <v>536</v>
          </cell>
          <cell r="CC18">
            <v>536</v>
          </cell>
          <cell r="CD18">
            <v>95</v>
          </cell>
          <cell r="CE18">
            <v>31</v>
          </cell>
          <cell r="CF18">
            <v>47</v>
          </cell>
          <cell r="CG18">
            <v>6.2</v>
          </cell>
          <cell r="CH18">
            <v>381.15</v>
          </cell>
          <cell r="CI18">
            <v>9.1</v>
          </cell>
          <cell r="CJ18">
            <v>650</v>
          </cell>
          <cell r="CK18">
            <v>414.46</v>
          </cell>
          <cell r="CL18">
            <v>61</v>
          </cell>
          <cell r="CM18">
            <v>656</v>
          </cell>
          <cell r="CN18">
            <v>81.23</v>
          </cell>
          <cell r="CO18">
            <v>14</v>
          </cell>
          <cell r="CP18">
            <v>4</v>
          </cell>
          <cell r="CQ18">
            <v>9</v>
          </cell>
          <cell r="CR18">
            <v>705</v>
          </cell>
          <cell r="CS18">
            <v>49.16</v>
          </cell>
          <cell r="CT18">
            <v>147.25</v>
          </cell>
          <cell r="CU18">
            <v>32</v>
          </cell>
        </row>
        <row r="19">
          <cell r="A19" t="str">
            <v>Urban service area</v>
          </cell>
          <cell r="B19" t="str">
            <v>AREAURB</v>
          </cell>
          <cell r="C19">
            <v>2001</v>
          </cell>
          <cell r="D19">
            <v>2.2000000000000002</v>
          </cell>
          <cell r="E19">
            <v>380.25</v>
          </cell>
          <cell r="F19">
            <v>29</v>
          </cell>
          <cell r="G19">
            <v>363</v>
          </cell>
          <cell r="H19">
            <v>29.2</v>
          </cell>
          <cell r="I19">
            <v>30.8</v>
          </cell>
          <cell r="J19">
            <v>0</v>
          </cell>
          <cell r="K19">
            <v>74.430000000000007</v>
          </cell>
          <cell r="L19">
            <v>11.5</v>
          </cell>
          <cell r="M19">
            <v>188</v>
          </cell>
          <cell r="N19">
            <v>235</v>
          </cell>
          <cell r="O19">
            <v>56</v>
          </cell>
          <cell r="P19">
            <v>1.2</v>
          </cell>
          <cell r="Q19">
            <v>10.77</v>
          </cell>
          <cell r="R19">
            <v>2</v>
          </cell>
          <cell r="S19">
            <v>70</v>
          </cell>
          <cell r="T19">
            <v>4.78</v>
          </cell>
          <cell r="U19">
            <v>57.8</v>
          </cell>
          <cell r="V19">
            <v>5</v>
          </cell>
          <cell r="W19">
            <v>2</v>
          </cell>
          <cell r="X19">
            <v>21.26</v>
          </cell>
          <cell r="Y19">
            <v>287</v>
          </cell>
          <cell r="Z19">
            <v>121</v>
          </cell>
          <cell r="AA19">
            <v>46.96</v>
          </cell>
          <cell r="AB19">
            <v>23</v>
          </cell>
          <cell r="AC19">
            <v>66.56</v>
          </cell>
          <cell r="AD19">
            <v>44.66</v>
          </cell>
          <cell r="AE19">
            <v>26.5</v>
          </cell>
          <cell r="AF19">
            <v>1.5</v>
          </cell>
          <cell r="AG19">
            <v>10</v>
          </cell>
          <cell r="AH19">
            <v>0</v>
          </cell>
          <cell r="AI19">
            <v>27.7</v>
          </cell>
          <cell r="AJ19">
            <v>89</v>
          </cell>
          <cell r="AK19">
            <v>50</v>
          </cell>
          <cell r="AL19">
            <v>26.9</v>
          </cell>
          <cell r="AM19">
            <v>193</v>
          </cell>
          <cell r="AN19">
            <v>88.33</v>
          </cell>
          <cell r="AO19">
            <v>0</v>
          </cell>
          <cell r="AP19">
            <v>8.6</v>
          </cell>
          <cell r="AQ19">
            <v>0</v>
          </cell>
          <cell r="AR19">
            <v>404</v>
          </cell>
          <cell r="AS19">
            <v>176</v>
          </cell>
          <cell r="AT19">
            <v>24.8</v>
          </cell>
          <cell r="AU19">
            <v>31.62</v>
          </cell>
          <cell r="AV19">
            <v>124</v>
          </cell>
          <cell r="AW19">
            <v>2.84</v>
          </cell>
          <cell r="AX19">
            <v>27.56</v>
          </cell>
          <cell r="AY19">
            <v>20.399999999999999</v>
          </cell>
          <cell r="AZ19">
            <v>163</v>
          </cell>
          <cell r="BA19">
            <v>101</v>
          </cell>
          <cell r="BB19">
            <v>16.32</v>
          </cell>
          <cell r="BC19">
            <v>20</v>
          </cell>
          <cell r="BD19">
            <v>8.6</v>
          </cell>
          <cell r="BE19">
            <v>0</v>
          </cell>
          <cell r="BF19">
            <v>41</v>
          </cell>
          <cell r="BG19">
            <v>80</v>
          </cell>
          <cell r="BH19">
            <v>80</v>
          </cell>
          <cell r="BI19">
            <v>13.74</v>
          </cell>
          <cell r="BJ19">
            <v>44</v>
          </cell>
          <cell r="BK19">
            <v>51</v>
          </cell>
          <cell r="BL19">
            <v>10</v>
          </cell>
          <cell r="BM19">
            <v>108</v>
          </cell>
          <cell r="BN19">
            <v>15.5</v>
          </cell>
          <cell r="BO19">
            <v>27</v>
          </cell>
          <cell r="BP19">
            <v>71.36</v>
          </cell>
          <cell r="BQ19">
            <v>25.9</v>
          </cell>
          <cell r="BR19">
            <v>15</v>
          </cell>
          <cell r="BS19">
            <v>0</v>
          </cell>
          <cell r="BT19">
            <v>61.38</v>
          </cell>
          <cell r="BU19">
            <v>28.75</v>
          </cell>
          <cell r="BV19">
            <v>15</v>
          </cell>
          <cell r="BW19">
            <v>58</v>
          </cell>
          <cell r="BX19">
            <v>13</v>
          </cell>
          <cell r="BY19">
            <v>103</v>
          </cell>
          <cell r="BZ19">
            <v>11.5</v>
          </cell>
          <cell r="CA19">
            <v>3.6</v>
          </cell>
          <cell r="CB19">
            <v>6</v>
          </cell>
          <cell r="CC19">
            <v>6</v>
          </cell>
          <cell r="CD19">
            <v>68</v>
          </cell>
          <cell r="CE19">
            <v>31</v>
          </cell>
          <cell r="CF19">
            <v>25</v>
          </cell>
          <cell r="CG19">
            <v>6.2</v>
          </cell>
          <cell r="CH19">
            <v>55</v>
          </cell>
          <cell r="CI19">
            <v>8.1</v>
          </cell>
          <cell r="CJ19">
            <v>650</v>
          </cell>
          <cell r="CK19">
            <v>239.46</v>
          </cell>
          <cell r="CL19">
            <v>33</v>
          </cell>
          <cell r="CM19">
            <v>66</v>
          </cell>
          <cell r="CN19">
            <v>81.23</v>
          </cell>
          <cell r="CO19">
            <v>14</v>
          </cell>
          <cell r="CP19">
            <v>4</v>
          </cell>
          <cell r="CQ19">
            <v>9</v>
          </cell>
          <cell r="CR19">
            <v>7.5</v>
          </cell>
          <cell r="CS19">
            <v>49.16</v>
          </cell>
          <cell r="CT19">
            <v>71.209999999999994</v>
          </cell>
          <cell r="CU19">
            <v>32</v>
          </cell>
        </row>
        <row r="20">
          <cell r="A20" t="str">
            <v>Rural service area</v>
          </cell>
          <cell r="B20" t="str">
            <v>AREARUR</v>
          </cell>
          <cell r="C20">
            <v>2001</v>
          </cell>
          <cell r="D20">
            <v>0</v>
          </cell>
          <cell r="E20">
            <v>0</v>
          </cell>
          <cell r="F20">
            <v>18</v>
          </cell>
          <cell r="G20">
            <v>89</v>
          </cell>
          <cell r="H20">
            <v>0</v>
          </cell>
          <cell r="I20">
            <v>172.79</v>
          </cell>
          <cell r="J20">
            <v>295</v>
          </cell>
          <cell r="K20">
            <v>0</v>
          </cell>
          <cell r="L20">
            <v>392</v>
          </cell>
          <cell r="M20">
            <v>0</v>
          </cell>
          <cell r="N20">
            <v>66.400000000000006</v>
          </cell>
          <cell r="O20">
            <v>128</v>
          </cell>
          <cell r="P20">
            <v>0.3</v>
          </cell>
          <cell r="Q20">
            <v>0</v>
          </cell>
          <cell r="R20">
            <v>0</v>
          </cell>
          <cell r="S20">
            <v>2430</v>
          </cell>
          <cell r="T20">
            <v>0</v>
          </cell>
          <cell r="U20">
            <v>0</v>
          </cell>
          <cell r="V20">
            <v>0</v>
          </cell>
          <cell r="W20">
            <v>0</v>
          </cell>
          <cell r="X20">
            <v>0</v>
          </cell>
          <cell r="Y20">
            <v>0</v>
          </cell>
          <cell r="Z20">
            <v>0</v>
          </cell>
          <cell r="AA20">
            <v>0</v>
          </cell>
          <cell r="AB20">
            <v>73</v>
          </cell>
          <cell r="AC20">
            <v>38</v>
          </cell>
          <cell r="AD20">
            <v>0</v>
          </cell>
          <cell r="AE20">
            <v>0</v>
          </cell>
          <cell r="AF20">
            <v>0</v>
          </cell>
          <cell r="AG20">
            <v>207</v>
          </cell>
          <cell r="AH20">
            <v>0</v>
          </cell>
          <cell r="AI20">
            <v>45.42</v>
          </cell>
          <cell r="AJ20">
            <v>0</v>
          </cell>
          <cell r="AK20">
            <v>1225</v>
          </cell>
          <cell r="AL20">
            <v>257.8</v>
          </cell>
          <cell r="AM20">
            <v>88</v>
          </cell>
          <cell r="AN20">
            <v>5.15</v>
          </cell>
          <cell r="AO20">
            <v>0</v>
          </cell>
          <cell r="AP20">
            <v>0</v>
          </cell>
          <cell r="AQ20">
            <v>650000</v>
          </cell>
          <cell r="AR20">
            <v>600</v>
          </cell>
          <cell r="AS20">
            <v>84</v>
          </cell>
          <cell r="AT20">
            <v>0</v>
          </cell>
          <cell r="AU20">
            <v>0</v>
          </cell>
          <cell r="AV20">
            <v>280</v>
          </cell>
          <cell r="AW20">
            <v>0</v>
          </cell>
          <cell r="AX20">
            <v>0</v>
          </cell>
          <cell r="AY20">
            <v>57</v>
          </cell>
          <cell r="AZ20">
            <v>258.5</v>
          </cell>
          <cell r="BA20">
            <v>100.4</v>
          </cell>
          <cell r="BB20">
            <v>27.64</v>
          </cell>
          <cell r="BC20">
            <v>0</v>
          </cell>
          <cell r="BD20">
            <v>372.4</v>
          </cell>
          <cell r="BE20">
            <v>4</v>
          </cell>
          <cell r="BF20">
            <v>0</v>
          </cell>
          <cell r="BG20">
            <v>170</v>
          </cell>
          <cell r="BH20">
            <v>170</v>
          </cell>
          <cell r="BI20">
            <v>110.8</v>
          </cell>
          <cell r="BJ20">
            <v>549</v>
          </cell>
          <cell r="BK20">
            <v>279</v>
          </cell>
          <cell r="BL20">
            <v>0</v>
          </cell>
          <cell r="BM20">
            <v>35</v>
          </cell>
          <cell r="BN20">
            <v>0</v>
          </cell>
          <cell r="BO20">
            <v>0</v>
          </cell>
          <cell r="BP20">
            <v>78.81</v>
          </cell>
          <cell r="BQ20">
            <v>0</v>
          </cell>
          <cell r="BR20">
            <v>0</v>
          </cell>
          <cell r="BS20">
            <v>0</v>
          </cell>
          <cell r="BT20">
            <v>0</v>
          </cell>
          <cell r="BU20">
            <v>86.25</v>
          </cell>
          <cell r="BV20">
            <v>0</v>
          </cell>
          <cell r="BW20">
            <v>284</v>
          </cell>
          <cell r="BX20">
            <v>0</v>
          </cell>
          <cell r="BY20">
            <v>0</v>
          </cell>
          <cell r="BZ20">
            <v>7.2</v>
          </cell>
          <cell r="CA20">
            <v>0</v>
          </cell>
          <cell r="CB20">
            <v>530</v>
          </cell>
          <cell r="CC20">
            <v>530</v>
          </cell>
          <cell r="CD20">
            <v>27</v>
          </cell>
          <cell r="CE20">
            <v>0</v>
          </cell>
          <cell r="CF20">
            <v>22</v>
          </cell>
          <cell r="CG20">
            <v>0</v>
          </cell>
          <cell r="CH20">
            <v>326.14999999999998</v>
          </cell>
          <cell r="CI20">
            <v>1</v>
          </cell>
          <cell r="CJ20">
            <v>0</v>
          </cell>
          <cell r="CK20">
            <v>175</v>
          </cell>
          <cell r="CL20">
            <v>8</v>
          </cell>
          <cell r="CM20">
            <v>590</v>
          </cell>
          <cell r="CN20">
            <v>0</v>
          </cell>
          <cell r="CO20">
            <v>0</v>
          </cell>
          <cell r="CP20">
            <v>0</v>
          </cell>
          <cell r="CQ20">
            <v>0</v>
          </cell>
          <cell r="CR20">
            <v>697.5</v>
          </cell>
          <cell r="CS20">
            <v>0</v>
          </cell>
          <cell r="CT20">
            <v>76.03</v>
          </cell>
          <cell r="CU20">
            <v>0</v>
          </cell>
        </row>
        <row r="21">
          <cell r="A21" t="str">
            <v>Service area population</v>
          </cell>
          <cell r="B21" t="str">
            <v>POP</v>
          </cell>
          <cell r="C21">
            <v>2001</v>
          </cell>
          <cell r="D21">
            <v>1349</v>
          </cell>
          <cell r="E21">
            <v>3000</v>
          </cell>
          <cell r="F21">
            <v>42800</v>
          </cell>
          <cell r="G21">
            <v>152120</v>
          </cell>
          <cell r="H21">
            <v>37083</v>
          </cell>
          <cell r="I21">
            <v>83178</v>
          </cell>
          <cell r="J21">
            <v>330000</v>
          </cell>
          <cell r="K21">
            <v>88300</v>
          </cell>
          <cell r="L21">
            <v>6195</v>
          </cell>
          <cell r="M21">
            <v>160000</v>
          </cell>
          <cell r="N21">
            <v>121740</v>
          </cell>
          <cell r="O21">
            <v>28300</v>
          </cell>
          <cell r="P21">
            <v>4000</v>
          </cell>
          <cell r="Q21">
            <v>17000</v>
          </cell>
          <cell r="R21">
            <v>3000</v>
          </cell>
          <cell r="S21">
            <v>70000</v>
          </cell>
          <cell r="T21">
            <v>3100</v>
          </cell>
          <cell r="U21">
            <v>21100</v>
          </cell>
          <cell r="V21">
            <v>3600</v>
          </cell>
          <cell r="W21">
            <v>1284</v>
          </cell>
          <cell r="X21">
            <v>23009</v>
          </cell>
          <cell r="Y21">
            <v>620000</v>
          </cell>
          <cell r="Z21">
            <v>0</v>
          </cell>
          <cell r="AA21">
            <v>32042</v>
          </cell>
          <cell r="AB21">
            <v>7138</v>
          </cell>
          <cell r="AC21">
            <v>51553</v>
          </cell>
          <cell r="AD21">
            <v>41942</v>
          </cell>
          <cell r="AE21">
            <v>8790</v>
          </cell>
          <cell r="AF21">
            <v>1600</v>
          </cell>
          <cell r="AG21">
            <v>10986</v>
          </cell>
          <cell r="AH21">
            <v>97200</v>
          </cell>
          <cell r="AI21">
            <v>21500</v>
          </cell>
          <cell r="AJ21">
            <v>105200</v>
          </cell>
          <cell r="AK21">
            <v>41000</v>
          </cell>
          <cell r="AL21">
            <v>47600</v>
          </cell>
          <cell r="AM21">
            <v>428668</v>
          </cell>
          <cell r="AN21">
            <v>6049</v>
          </cell>
          <cell r="AO21">
            <v>2433</v>
          </cell>
          <cell r="AP21">
            <v>10300</v>
          </cell>
          <cell r="AQ21">
            <v>2993000</v>
          </cell>
          <cell r="AR21">
            <v>716100</v>
          </cell>
          <cell r="AS21">
            <v>205000</v>
          </cell>
          <cell r="AT21">
            <v>12000</v>
          </cell>
          <cell r="AU21">
            <v>57800</v>
          </cell>
          <cell r="AV21">
            <v>209310</v>
          </cell>
          <cell r="AW21">
            <v>2456</v>
          </cell>
          <cell r="AX21">
            <v>17697</v>
          </cell>
          <cell r="AY21">
            <v>19969</v>
          </cell>
          <cell r="AZ21">
            <v>334000</v>
          </cell>
          <cell r="BA21">
            <v>217760</v>
          </cell>
          <cell r="BB21">
            <v>14000</v>
          </cell>
          <cell r="BC21">
            <v>6500</v>
          </cell>
          <cell r="BD21">
            <v>35000</v>
          </cell>
          <cell r="BE21">
            <v>402</v>
          </cell>
          <cell r="BF21">
            <v>69011</v>
          </cell>
          <cell r="BG21">
            <v>78000</v>
          </cell>
          <cell r="BH21">
            <v>78000</v>
          </cell>
          <cell r="BI21">
            <v>13200</v>
          </cell>
          <cell r="BJ21">
            <v>31000</v>
          </cell>
          <cell r="BK21">
            <v>56000</v>
          </cell>
          <cell r="BL21">
            <v>21000</v>
          </cell>
          <cell r="BM21">
            <v>148000</v>
          </cell>
          <cell r="BN21">
            <v>26000</v>
          </cell>
          <cell r="BO21">
            <v>28000</v>
          </cell>
          <cell r="BP21">
            <v>142000</v>
          </cell>
          <cell r="BQ21">
            <v>15500</v>
          </cell>
          <cell r="BR21">
            <v>6500</v>
          </cell>
          <cell r="BS21">
            <v>39200</v>
          </cell>
          <cell r="BT21">
            <v>75000</v>
          </cell>
          <cell r="BU21">
            <v>18182</v>
          </cell>
          <cell r="BV21">
            <v>12500</v>
          </cell>
          <cell r="BW21">
            <v>80000</v>
          </cell>
          <cell r="BX21">
            <v>8125</v>
          </cell>
          <cell r="BY21">
            <v>135996</v>
          </cell>
          <cell r="BZ21">
            <v>9821</v>
          </cell>
          <cell r="CA21">
            <v>5900</v>
          </cell>
          <cell r="CB21">
            <v>5200</v>
          </cell>
          <cell r="CC21">
            <v>5200</v>
          </cell>
          <cell r="CD21">
            <v>135100</v>
          </cell>
          <cell r="CE21">
            <v>32000</v>
          </cell>
          <cell r="CF21">
            <v>4345</v>
          </cell>
          <cell r="CG21">
            <v>2200</v>
          </cell>
          <cell r="CH21">
            <v>112988</v>
          </cell>
          <cell r="CI21">
            <v>15150</v>
          </cell>
          <cell r="CJ21">
            <v>2594000</v>
          </cell>
          <cell r="CK21">
            <v>258739</v>
          </cell>
          <cell r="CL21">
            <v>15000</v>
          </cell>
          <cell r="CM21">
            <v>130190</v>
          </cell>
          <cell r="CN21">
            <v>48411</v>
          </cell>
          <cell r="CO21">
            <v>6400</v>
          </cell>
          <cell r="CP21">
            <v>3021</v>
          </cell>
          <cell r="CQ21">
            <v>6675</v>
          </cell>
          <cell r="CR21">
            <v>4000</v>
          </cell>
          <cell r="CS21">
            <v>40286</v>
          </cell>
          <cell r="CT21">
            <v>92400</v>
          </cell>
          <cell r="CU21">
            <v>33000</v>
          </cell>
        </row>
        <row r="22">
          <cell r="A22" t="str">
            <v>Municipal population</v>
          </cell>
          <cell r="B22" t="str">
            <v>POPCITY</v>
          </cell>
          <cell r="C22">
            <v>2001</v>
          </cell>
          <cell r="D22">
            <v>1349</v>
          </cell>
          <cell r="E22">
            <v>3000</v>
          </cell>
          <cell r="F22">
            <v>42800</v>
          </cell>
          <cell r="G22">
            <v>165343</v>
          </cell>
          <cell r="H22">
            <v>45878</v>
          </cell>
          <cell r="I22">
            <v>85488</v>
          </cell>
          <cell r="J22">
            <v>330000</v>
          </cell>
          <cell r="K22">
            <v>88300</v>
          </cell>
          <cell r="L22">
            <v>11850</v>
          </cell>
          <cell r="M22">
            <v>160000</v>
          </cell>
          <cell r="N22">
            <v>121740</v>
          </cell>
          <cell r="O22">
            <v>28300</v>
          </cell>
          <cell r="P22">
            <v>4000</v>
          </cell>
          <cell r="Q22">
            <v>24048</v>
          </cell>
          <cell r="R22">
            <v>3000</v>
          </cell>
          <cell r="S22">
            <v>110000</v>
          </cell>
          <cell r="T22">
            <v>3100</v>
          </cell>
          <cell r="U22">
            <v>21100</v>
          </cell>
          <cell r="V22">
            <v>3600</v>
          </cell>
          <cell r="W22">
            <v>3920</v>
          </cell>
          <cell r="X22">
            <v>65299</v>
          </cell>
          <cell r="Y22">
            <v>620000</v>
          </cell>
          <cell r="Z22">
            <v>0</v>
          </cell>
          <cell r="AA22">
            <v>62569</v>
          </cell>
          <cell r="AB22">
            <v>8700</v>
          </cell>
          <cell r="AC22">
            <v>109225</v>
          </cell>
          <cell r="AD22">
            <v>41942</v>
          </cell>
          <cell r="AE22">
            <v>8790</v>
          </cell>
          <cell r="AF22">
            <v>1600</v>
          </cell>
          <cell r="AG22">
            <v>26793</v>
          </cell>
          <cell r="AH22">
            <v>162000</v>
          </cell>
          <cell r="AI22">
            <v>21500</v>
          </cell>
          <cell r="AJ22">
            <v>105200</v>
          </cell>
          <cell r="AK22">
            <v>41000</v>
          </cell>
          <cell r="AL22">
            <v>47600</v>
          </cell>
          <cell r="AM22">
            <v>485254</v>
          </cell>
          <cell r="AN22">
            <v>6049</v>
          </cell>
          <cell r="AO22">
            <v>2433</v>
          </cell>
          <cell r="AP22">
            <v>10300</v>
          </cell>
          <cell r="AQ22">
            <v>0</v>
          </cell>
          <cell r="AR22">
            <v>790500</v>
          </cell>
          <cell r="AS22">
            <v>205000</v>
          </cell>
          <cell r="AT22">
            <v>16000</v>
          </cell>
          <cell r="AU22">
            <v>118000</v>
          </cell>
          <cell r="AV22">
            <v>209310</v>
          </cell>
          <cell r="AW22">
            <v>2456</v>
          </cell>
          <cell r="AX22">
            <v>17697</v>
          </cell>
          <cell r="AY22">
            <v>32350</v>
          </cell>
          <cell r="AZ22">
            <v>334000</v>
          </cell>
          <cell r="BA22">
            <v>217760</v>
          </cell>
          <cell r="BB22">
            <v>14000</v>
          </cell>
          <cell r="BC22">
            <v>6877</v>
          </cell>
          <cell r="BD22">
            <v>35000</v>
          </cell>
          <cell r="BE22">
            <v>402</v>
          </cell>
          <cell r="BF22">
            <v>69011</v>
          </cell>
          <cell r="BG22">
            <v>78000</v>
          </cell>
          <cell r="BH22">
            <v>78000</v>
          </cell>
          <cell r="BI22">
            <v>13200</v>
          </cell>
          <cell r="BJ22">
            <v>61447</v>
          </cell>
          <cell r="BK22">
            <v>56000</v>
          </cell>
          <cell r="BL22">
            <v>21000</v>
          </cell>
          <cell r="BM22">
            <v>148000</v>
          </cell>
          <cell r="BN22">
            <v>26000</v>
          </cell>
          <cell r="BO22">
            <v>28000</v>
          </cell>
          <cell r="BP22">
            <v>142000</v>
          </cell>
          <cell r="BQ22">
            <v>15500</v>
          </cell>
          <cell r="BR22">
            <v>6500</v>
          </cell>
          <cell r="BS22">
            <v>46900</v>
          </cell>
          <cell r="BT22">
            <v>75000</v>
          </cell>
          <cell r="BU22">
            <v>18182</v>
          </cell>
          <cell r="BV22">
            <v>12500</v>
          </cell>
          <cell r="BW22">
            <v>77000</v>
          </cell>
          <cell r="BX22">
            <v>8125</v>
          </cell>
          <cell r="BY22">
            <v>135996</v>
          </cell>
          <cell r="BZ22">
            <v>16603</v>
          </cell>
          <cell r="CA22">
            <v>19700</v>
          </cell>
          <cell r="CB22">
            <v>4617</v>
          </cell>
          <cell r="CC22">
            <v>4617</v>
          </cell>
          <cell r="CD22">
            <v>135100</v>
          </cell>
          <cell r="CE22">
            <v>32000</v>
          </cell>
          <cell r="CF22">
            <v>10135</v>
          </cell>
          <cell r="CG22">
            <v>2200</v>
          </cell>
          <cell r="CH22">
            <v>112488</v>
          </cell>
          <cell r="CI22">
            <v>15000</v>
          </cell>
          <cell r="CJ22">
            <v>2594000</v>
          </cell>
          <cell r="CK22">
            <v>320740</v>
          </cell>
          <cell r="CL22">
            <v>15000</v>
          </cell>
          <cell r="CM22">
            <v>130190</v>
          </cell>
          <cell r="CN22">
            <v>48411</v>
          </cell>
          <cell r="CO22">
            <v>11000</v>
          </cell>
          <cell r="CP22">
            <v>3021</v>
          </cell>
          <cell r="CQ22">
            <v>13000</v>
          </cell>
          <cell r="CR22">
            <v>8903</v>
          </cell>
          <cell r="CS22">
            <v>65069</v>
          </cell>
          <cell r="CT22">
            <v>92400</v>
          </cell>
          <cell r="CU22">
            <v>33000</v>
          </cell>
        </row>
        <row r="23">
          <cell r="A23" t="str">
            <v>No seasonal occupacy customers</v>
          </cell>
          <cell r="B23" t="str">
            <v>YNSUM</v>
          </cell>
          <cell r="C23">
            <v>2001</v>
          </cell>
          <cell r="D23">
            <v>0</v>
          </cell>
          <cell r="E23">
            <v>0</v>
          </cell>
          <cell r="F23">
            <v>0</v>
          </cell>
          <cell r="G23">
            <v>187</v>
          </cell>
          <cell r="H23">
            <v>0</v>
          </cell>
          <cell r="I23">
            <v>30</v>
          </cell>
          <cell r="J23">
            <v>0</v>
          </cell>
          <cell r="K23">
            <v>0</v>
          </cell>
          <cell r="L23">
            <v>0</v>
          </cell>
          <cell r="M23">
            <v>0</v>
          </cell>
          <cell r="N23">
            <v>6</v>
          </cell>
          <cell r="O23">
            <v>1219</v>
          </cell>
          <cell r="P23">
            <v>0</v>
          </cell>
          <cell r="Q23">
            <v>0</v>
          </cell>
          <cell r="R23">
            <v>0</v>
          </cell>
          <cell r="S23">
            <v>0</v>
          </cell>
          <cell r="T23">
            <v>0</v>
          </cell>
          <cell r="U23">
            <v>0</v>
          </cell>
          <cell r="V23">
            <v>0</v>
          </cell>
          <cell r="W23">
            <v>0</v>
          </cell>
          <cell r="X23">
            <v>0</v>
          </cell>
          <cell r="Y23">
            <v>0</v>
          </cell>
          <cell r="Z23">
            <v>0</v>
          </cell>
          <cell r="AA23">
            <v>235</v>
          </cell>
          <cell r="AB23">
            <v>65</v>
          </cell>
          <cell r="AC23">
            <v>0</v>
          </cell>
          <cell r="AD23">
            <v>0</v>
          </cell>
          <cell r="AE23">
            <v>9</v>
          </cell>
          <cell r="AF23">
            <v>0</v>
          </cell>
          <cell r="AG23">
            <v>1132</v>
          </cell>
          <cell r="AH23">
            <v>171</v>
          </cell>
          <cell r="AI23">
            <v>0</v>
          </cell>
          <cell r="AJ23">
            <v>0</v>
          </cell>
          <cell r="AK23">
            <v>2000</v>
          </cell>
          <cell r="AL23">
            <v>0</v>
          </cell>
          <cell r="AM23">
            <v>0</v>
          </cell>
          <cell r="AN23">
            <v>0</v>
          </cell>
          <cell r="AO23">
            <v>15</v>
          </cell>
          <cell r="AP23">
            <v>0</v>
          </cell>
          <cell r="AQ23">
            <v>154293</v>
          </cell>
          <cell r="AR23">
            <v>0</v>
          </cell>
          <cell r="AS23">
            <v>0</v>
          </cell>
          <cell r="AT23">
            <v>200</v>
          </cell>
          <cell r="AU23">
            <v>0</v>
          </cell>
          <cell r="AV23">
            <v>0</v>
          </cell>
          <cell r="AW23">
            <v>0</v>
          </cell>
          <cell r="AX23">
            <v>0</v>
          </cell>
          <cell r="AY23">
            <v>50</v>
          </cell>
          <cell r="AZ23">
            <v>0</v>
          </cell>
          <cell r="BA23">
            <v>29</v>
          </cell>
          <cell r="BB23">
            <v>0</v>
          </cell>
          <cell r="BC23">
            <v>0</v>
          </cell>
          <cell r="BD23">
            <v>0</v>
          </cell>
          <cell r="BE23">
            <v>0</v>
          </cell>
          <cell r="BF23">
            <v>0</v>
          </cell>
          <cell r="BG23">
            <v>0</v>
          </cell>
          <cell r="BH23">
            <v>0</v>
          </cell>
          <cell r="BI23">
            <v>207</v>
          </cell>
          <cell r="BJ23">
            <v>0</v>
          </cell>
          <cell r="BK23">
            <v>300</v>
          </cell>
          <cell r="BL23">
            <v>0</v>
          </cell>
          <cell r="BM23">
            <v>0</v>
          </cell>
          <cell r="BN23">
            <v>0</v>
          </cell>
          <cell r="BO23">
            <v>0</v>
          </cell>
          <cell r="BP23">
            <v>0</v>
          </cell>
          <cell r="BQ23">
            <v>0</v>
          </cell>
          <cell r="BR23">
            <v>14</v>
          </cell>
          <cell r="BS23">
            <v>0</v>
          </cell>
          <cell r="BT23">
            <v>0</v>
          </cell>
          <cell r="BU23">
            <v>328</v>
          </cell>
          <cell r="BV23">
            <v>0</v>
          </cell>
          <cell r="BW23">
            <v>100</v>
          </cell>
          <cell r="BX23">
            <v>0</v>
          </cell>
          <cell r="BY23">
            <v>0</v>
          </cell>
          <cell r="BZ23">
            <v>0</v>
          </cell>
          <cell r="CA23">
            <v>0</v>
          </cell>
          <cell r="CB23">
            <v>126</v>
          </cell>
          <cell r="CC23">
            <v>126</v>
          </cell>
          <cell r="CD23">
            <v>58</v>
          </cell>
          <cell r="CE23">
            <v>0</v>
          </cell>
          <cell r="CF23">
            <v>521</v>
          </cell>
          <cell r="CG23">
            <v>0</v>
          </cell>
          <cell r="CH23">
            <v>0</v>
          </cell>
          <cell r="CI23">
            <v>0</v>
          </cell>
          <cell r="CJ23">
            <v>0</v>
          </cell>
          <cell r="CK23">
            <v>0</v>
          </cell>
          <cell r="CL23">
            <v>2000</v>
          </cell>
          <cell r="CM23">
            <v>0</v>
          </cell>
          <cell r="CN23">
            <v>0</v>
          </cell>
          <cell r="CO23">
            <v>0</v>
          </cell>
          <cell r="CP23">
            <v>0</v>
          </cell>
          <cell r="CQ23">
            <v>22</v>
          </cell>
          <cell r="CR23">
            <v>0</v>
          </cell>
          <cell r="CS23">
            <v>659</v>
          </cell>
          <cell r="CT23">
            <v>0</v>
          </cell>
          <cell r="CU23">
            <v>0</v>
          </cell>
        </row>
        <row r="24">
          <cell r="A24" t="str">
            <v>Utility winter max peak load</v>
          </cell>
          <cell r="B24" t="str">
            <v>PEAKW</v>
          </cell>
          <cell r="C24">
            <v>2001</v>
          </cell>
          <cell r="D24">
            <v>2628</v>
          </cell>
          <cell r="E24">
            <v>8182</v>
          </cell>
          <cell r="F24">
            <v>376465.8</v>
          </cell>
          <cell r="G24">
            <v>225240</v>
          </cell>
          <cell r="H24">
            <v>94540</v>
          </cell>
          <cell r="I24">
            <v>159308</v>
          </cell>
          <cell r="J24">
            <v>504053</v>
          </cell>
          <cell r="K24">
            <v>145652</v>
          </cell>
          <cell r="L24">
            <v>9415.9</v>
          </cell>
          <cell r="M24">
            <v>262000</v>
          </cell>
          <cell r="N24">
            <v>222862.3</v>
          </cell>
          <cell r="O24">
            <v>46000</v>
          </cell>
          <cell r="P24">
            <v>5731</v>
          </cell>
          <cell r="Q24">
            <v>28130.5</v>
          </cell>
          <cell r="R24">
            <v>6908</v>
          </cell>
          <cell r="S24">
            <v>138147.79999999999</v>
          </cell>
          <cell r="T24">
            <v>5701.7</v>
          </cell>
          <cell r="U24">
            <v>58601</v>
          </cell>
          <cell r="V24">
            <v>5378</v>
          </cell>
          <cell r="W24">
            <v>8028</v>
          </cell>
          <cell r="X24">
            <v>29248.9</v>
          </cell>
          <cell r="Y24">
            <v>1096109</v>
          </cell>
          <cell r="Z24">
            <v>512</v>
          </cell>
          <cell r="AA24">
            <v>63839</v>
          </cell>
          <cell r="AB24">
            <v>13416.8</v>
          </cell>
          <cell r="AC24">
            <v>84585.8</v>
          </cell>
          <cell r="AD24">
            <v>86899</v>
          </cell>
          <cell r="AE24">
            <v>15120</v>
          </cell>
          <cell r="AF24">
            <v>11615</v>
          </cell>
          <cell r="AG24">
            <v>18701</v>
          </cell>
          <cell r="AH24">
            <v>177343</v>
          </cell>
          <cell r="AI24">
            <v>27610</v>
          </cell>
          <cell r="AJ24">
            <v>229339</v>
          </cell>
          <cell r="AK24">
            <v>71221</v>
          </cell>
          <cell r="AL24">
            <v>78606.8</v>
          </cell>
          <cell r="AM24">
            <v>5400238.0999999996</v>
          </cell>
          <cell r="AN24">
            <v>18260.900000000001</v>
          </cell>
          <cell r="AO24">
            <v>30481.1</v>
          </cell>
          <cell r="AP24">
            <v>33432</v>
          </cell>
          <cell r="AQ24">
            <v>3991321</v>
          </cell>
          <cell r="AR24">
            <v>1216321</v>
          </cell>
          <cell r="AS24">
            <v>433926</v>
          </cell>
          <cell r="AT24">
            <v>19.099</v>
          </cell>
          <cell r="AU24">
            <v>127242</v>
          </cell>
          <cell r="AV24">
            <v>322944</v>
          </cell>
          <cell r="AW24">
            <v>6069</v>
          </cell>
          <cell r="AX24">
            <v>43881.2</v>
          </cell>
          <cell r="AY24">
            <v>39451.800000000003</v>
          </cell>
          <cell r="AZ24">
            <v>506176</v>
          </cell>
          <cell r="BA24">
            <v>322450</v>
          </cell>
          <cell r="BB24">
            <v>0</v>
          </cell>
          <cell r="BC24">
            <v>37162</v>
          </cell>
          <cell r="BD24">
            <v>83860</v>
          </cell>
          <cell r="BE24">
            <v>4358</v>
          </cell>
          <cell r="BF24">
            <v>110000</v>
          </cell>
          <cell r="BG24">
            <v>125665</v>
          </cell>
          <cell r="BH24">
            <v>125665</v>
          </cell>
          <cell r="BI24">
            <v>26308</v>
          </cell>
          <cell r="BJ24">
            <v>47314</v>
          </cell>
          <cell r="BK24">
            <v>110752</v>
          </cell>
          <cell r="BL24">
            <v>25467.5</v>
          </cell>
          <cell r="BM24">
            <v>290348</v>
          </cell>
          <cell r="BN24">
            <v>38348</v>
          </cell>
          <cell r="BO24">
            <v>53664</v>
          </cell>
          <cell r="BP24">
            <v>215493</v>
          </cell>
          <cell r="BQ24">
            <v>30656</v>
          </cell>
          <cell r="BR24">
            <v>18915</v>
          </cell>
          <cell r="BS24">
            <v>57485.1</v>
          </cell>
          <cell r="BT24">
            <v>123297</v>
          </cell>
          <cell r="BU24">
            <v>32137.599999999999</v>
          </cell>
          <cell r="BV24">
            <v>0</v>
          </cell>
          <cell r="BW24">
            <v>136</v>
          </cell>
          <cell r="BX24">
            <v>18065</v>
          </cell>
          <cell r="BY24">
            <v>167893.4</v>
          </cell>
          <cell r="BZ24">
            <v>22180</v>
          </cell>
          <cell r="CA24">
            <v>8633</v>
          </cell>
          <cell r="CB24">
            <v>16917</v>
          </cell>
          <cell r="CC24">
            <v>16917</v>
          </cell>
          <cell r="CD24">
            <v>221296</v>
          </cell>
          <cell r="CE24">
            <v>56767</v>
          </cell>
          <cell r="CF24">
            <v>8537</v>
          </cell>
          <cell r="CG24">
            <v>4833.7</v>
          </cell>
          <cell r="CH24">
            <v>182143</v>
          </cell>
          <cell r="CI24">
            <v>34809.599999999999</v>
          </cell>
          <cell r="CJ24">
            <v>4081362</v>
          </cell>
          <cell r="CK24">
            <v>378419.4</v>
          </cell>
          <cell r="CL24">
            <v>19913</v>
          </cell>
          <cell r="CM24">
            <v>206580</v>
          </cell>
          <cell r="CN24">
            <v>88047</v>
          </cell>
          <cell r="CO24">
            <v>14914.8</v>
          </cell>
          <cell r="CP24">
            <v>3192</v>
          </cell>
          <cell r="CQ24">
            <v>12635.1</v>
          </cell>
          <cell r="CR24">
            <v>9686.7000000000007</v>
          </cell>
          <cell r="CS24">
            <v>81942.5</v>
          </cell>
          <cell r="CT24">
            <v>145953</v>
          </cell>
          <cell r="CU24">
            <v>62771</v>
          </cell>
        </row>
        <row r="25">
          <cell r="A25" t="str">
            <v>Utility summer max peak load</v>
          </cell>
          <cell r="B25" t="str">
            <v>PEAKS</v>
          </cell>
          <cell r="C25">
            <v>2001</v>
          </cell>
          <cell r="D25">
            <v>1935</v>
          </cell>
          <cell r="E25">
            <v>4151</v>
          </cell>
          <cell r="F25">
            <v>412631.4</v>
          </cell>
          <cell r="G25">
            <v>253300</v>
          </cell>
          <cell r="H25">
            <v>100188</v>
          </cell>
          <cell r="I25">
            <v>208622</v>
          </cell>
          <cell r="J25">
            <v>629105</v>
          </cell>
          <cell r="K25">
            <v>178399</v>
          </cell>
          <cell r="L25">
            <v>7384.7</v>
          </cell>
          <cell r="M25">
            <v>352000</v>
          </cell>
          <cell r="N25">
            <v>276113.40000000002</v>
          </cell>
          <cell r="O25">
            <v>55000</v>
          </cell>
          <cell r="P25">
            <v>4467</v>
          </cell>
          <cell r="Q25">
            <v>27426.799999999999</v>
          </cell>
          <cell r="R25">
            <v>6186.7</v>
          </cell>
          <cell r="S25">
            <v>186132.6</v>
          </cell>
          <cell r="T25">
            <v>5579.4</v>
          </cell>
          <cell r="U25">
            <v>56217</v>
          </cell>
          <cell r="V25">
            <v>4127</v>
          </cell>
          <cell r="W25">
            <v>8648</v>
          </cell>
          <cell r="X25">
            <v>35572.9</v>
          </cell>
          <cell r="Y25">
            <v>1479128</v>
          </cell>
          <cell r="Z25">
            <v>625</v>
          </cell>
          <cell r="AA25">
            <v>65906</v>
          </cell>
          <cell r="AB25">
            <v>9441.9</v>
          </cell>
          <cell r="AC25">
            <v>136351.9</v>
          </cell>
          <cell r="AD25">
            <v>110722.6</v>
          </cell>
          <cell r="AE25">
            <v>13461</v>
          </cell>
          <cell r="AF25">
            <v>7953</v>
          </cell>
          <cell r="AG25">
            <v>15800</v>
          </cell>
          <cell r="AH25">
            <v>140205</v>
          </cell>
          <cell r="AI25">
            <v>36459</v>
          </cell>
          <cell r="AJ25">
            <v>256294</v>
          </cell>
          <cell r="AK25">
            <v>81582</v>
          </cell>
          <cell r="AL25">
            <v>85618.3</v>
          </cell>
          <cell r="AM25">
            <v>5968327.0999999996</v>
          </cell>
          <cell r="AN25">
            <v>16931.900000000001</v>
          </cell>
          <cell r="AO25">
            <v>18328.7</v>
          </cell>
          <cell r="AP25">
            <v>28860</v>
          </cell>
          <cell r="AQ25">
            <v>3295838</v>
          </cell>
          <cell r="AR25">
            <v>1412368</v>
          </cell>
          <cell r="AS25">
            <v>583028</v>
          </cell>
          <cell r="AT25">
            <v>18.039000000000001</v>
          </cell>
          <cell r="AU25">
            <v>114748</v>
          </cell>
          <cell r="AV25">
            <v>365878</v>
          </cell>
          <cell r="AW25">
            <v>5095</v>
          </cell>
          <cell r="AX25">
            <v>40845.5</v>
          </cell>
          <cell r="AY25">
            <v>34204.5</v>
          </cell>
          <cell r="AZ25">
            <v>681881</v>
          </cell>
          <cell r="BA25">
            <v>470853</v>
          </cell>
          <cell r="BB25">
            <v>0</v>
          </cell>
          <cell r="BC25">
            <v>38987</v>
          </cell>
          <cell r="BD25">
            <v>95450</v>
          </cell>
          <cell r="BE25">
            <v>4470</v>
          </cell>
          <cell r="BF25">
            <v>131727</v>
          </cell>
          <cell r="BG25">
            <v>172296</v>
          </cell>
          <cell r="BH25">
            <v>172296</v>
          </cell>
          <cell r="BI25">
            <v>40637</v>
          </cell>
          <cell r="BJ25">
            <v>56970</v>
          </cell>
          <cell r="BK25">
            <v>92769</v>
          </cell>
          <cell r="BL25">
            <v>21520.1</v>
          </cell>
          <cell r="BM25">
            <v>382142.5</v>
          </cell>
          <cell r="BN25">
            <v>39974</v>
          </cell>
          <cell r="BO25">
            <v>52777</v>
          </cell>
          <cell r="BP25">
            <v>221712</v>
          </cell>
          <cell r="BQ25">
            <v>25357</v>
          </cell>
          <cell r="BR25">
            <v>10091</v>
          </cell>
          <cell r="BS25">
            <v>69174.899999999994</v>
          </cell>
          <cell r="BT25">
            <v>136473</v>
          </cell>
          <cell r="BU25">
            <v>36605.699999999997</v>
          </cell>
          <cell r="BV25">
            <v>0</v>
          </cell>
          <cell r="BW25">
            <v>104</v>
          </cell>
          <cell r="BX25">
            <v>16993</v>
          </cell>
          <cell r="BY25">
            <v>228074</v>
          </cell>
          <cell r="BZ25">
            <v>20950</v>
          </cell>
          <cell r="CA25">
            <v>9008</v>
          </cell>
          <cell r="CB25">
            <v>13273.5</v>
          </cell>
          <cell r="CC25">
            <v>13273.5</v>
          </cell>
          <cell r="CD25">
            <v>305988</v>
          </cell>
          <cell r="CE25">
            <v>71511</v>
          </cell>
          <cell r="CF25">
            <v>7747</v>
          </cell>
          <cell r="CG25">
            <v>3148.4</v>
          </cell>
          <cell r="CH25">
            <v>165400</v>
          </cell>
          <cell r="CI25">
            <v>42256.2</v>
          </cell>
          <cell r="CJ25">
            <v>5000122</v>
          </cell>
          <cell r="CK25">
            <v>333719.90000000002</v>
          </cell>
          <cell r="CL25">
            <v>20391</v>
          </cell>
          <cell r="CM25">
            <v>237020</v>
          </cell>
          <cell r="CN25">
            <v>104439</v>
          </cell>
          <cell r="CO25">
            <v>13449.7</v>
          </cell>
          <cell r="CP25">
            <v>3073</v>
          </cell>
          <cell r="CQ25">
            <v>8420.5</v>
          </cell>
          <cell r="CR25">
            <v>9638.1</v>
          </cell>
          <cell r="CS25">
            <v>65742.399999999994</v>
          </cell>
          <cell r="CT25">
            <v>172843</v>
          </cell>
          <cell r="CU25">
            <v>76216.2</v>
          </cell>
        </row>
        <row r="26">
          <cell r="A26" t="str">
            <v>Utility average peak load</v>
          </cell>
          <cell r="B26" t="str">
            <v>PEAKA</v>
          </cell>
          <cell r="C26">
            <v>2001</v>
          </cell>
          <cell r="D26">
            <v>2093</v>
          </cell>
          <cell r="E26">
            <v>6256</v>
          </cell>
          <cell r="F26">
            <v>65758.100000000006</v>
          </cell>
          <cell r="G26">
            <v>211860</v>
          </cell>
          <cell r="H26">
            <v>90131</v>
          </cell>
          <cell r="I26">
            <v>164037</v>
          </cell>
          <cell r="J26">
            <v>508905</v>
          </cell>
          <cell r="K26">
            <v>144486</v>
          </cell>
          <cell r="L26">
            <v>7873.6</v>
          </cell>
          <cell r="M26">
            <v>269000</v>
          </cell>
          <cell r="N26">
            <v>226823.7</v>
          </cell>
          <cell r="O26">
            <v>44916.6</v>
          </cell>
          <cell r="P26">
            <v>4612</v>
          </cell>
          <cell r="Q26">
            <v>26110.58</v>
          </cell>
          <cell r="R26">
            <v>5224.3999999999996</v>
          </cell>
          <cell r="S26">
            <v>144191.5</v>
          </cell>
          <cell r="T26">
            <v>5194.5</v>
          </cell>
          <cell r="U26">
            <v>47613</v>
          </cell>
          <cell r="V26">
            <v>4318</v>
          </cell>
          <cell r="W26">
            <v>1390</v>
          </cell>
          <cell r="X26">
            <v>32410.9</v>
          </cell>
          <cell r="Y26">
            <v>1161502</v>
          </cell>
          <cell r="Z26">
            <v>519</v>
          </cell>
          <cell r="AA26">
            <v>58693</v>
          </cell>
          <cell r="AB26">
            <v>10168.68</v>
          </cell>
          <cell r="AC26">
            <v>92910.47</v>
          </cell>
          <cell r="AD26">
            <v>89294</v>
          </cell>
          <cell r="AE26">
            <v>12884</v>
          </cell>
          <cell r="AF26">
            <v>1630</v>
          </cell>
          <cell r="AG26">
            <v>15918</v>
          </cell>
          <cell r="AH26">
            <v>139597.70000000001</v>
          </cell>
          <cell r="AI26">
            <v>27142</v>
          </cell>
          <cell r="AJ26">
            <v>244491</v>
          </cell>
          <cell r="AK26">
            <v>66530</v>
          </cell>
          <cell r="AL26">
            <v>72109.69</v>
          </cell>
          <cell r="AM26">
            <v>947380.4</v>
          </cell>
          <cell r="AN26">
            <v>16904.509999999998</v>
          </cell>
          <cell r="AO26">
            <v>4067.5</v>
          </cell>
          <cell r="AP26">
            <v>29080</v>
          </cell>
          <cell r="AQ26">
            <v>3080845</v>
          </cell>
          <cell r="AR26">
            <v>1180754</v>
          </cell>
          <cell r="AS26">
            <v>449266</v>
          </cell>
          <cell r="AT26">
            <v>16.513999999999999</v>
          </cell>
          <cell r="AU26">
            <v>110310</v>
          </cell>
          <cell r="AV26">
            <v>306900</v>
          </cell>
          <cell r="AW26">
            <v>5067</v>
          </cell>
          <cell r="AX26">
            <v>39768.5</v>
          </cell>
          <cell r="AY26">
            <v>33149.1</v>
          </cell>
          <cell r="AZ26">
            <v>521520</v>
          </cell>
          <cell r="BA26">
            <v>343158</v>
          </cell>
          <cell r="BB26">
            <v>24030</v>
          </cell>
          <cell r="BC26">
            <v>34845</v>
          </cell>
          <cell r="BD26">
            <v>82752</v>
          </cell>
          <cell r="BE26">
            <v>735</v>
          </cell>
          <cell r="BF26">
            <v>105843</v>
          </cell>
          <cell r="BG26">
            <v>126969</v>
          </cell>
          <cell r="BH26">
            <v>126969</v>
          </cell>
          <cell r="BI26">
            <v>27647</v>
          </cell>
          <cell r="BJ26">
            <v>43193</v>
          </cell>
          <cell r="BK26">
            <v>86064</v>
          </cell>
          <cell r="BL26">
            <v>22296.15</v>
          </cell>
          <cell r="BM26">
            <v>303023.40000000002</v>
          </cell>
          <cell r="BN26">
            <v>35046</v>
          </cell>
          <cell r="BO26">
            <v>48891</v>
          </cell>
          <cell r="BP26">
            <v>192204</v>
          </cell>
          <cell r="BQ26">
            <v>25165</v>
          </cell>
          <cell r="BR26">
            <v>13126</v>
          </cell>
          <cell r="BS26">
            <v>55211.55</v>
          </cell>
          <cell r="BT26">
            <v>114317</v>
          </cell>
          <cell r="BU26">
            <v>30943.5</v>
          </cell>
          <cell r="BV26">
            <v>0</v>
          </cell>
          <cell r="BW26">
            <v>110</v>
          </cell>
          <cell r="BX26">
            <v>16141</v>
          </cell>
          <cell r="BY26">
            <v>177589.9</v>
          </cell>
          <cell r="BZ26">
            <v>19416</v>
          </cell>
          <cell r="CA26">
            <v>7918</v>
          </cell>
          <cell r="CB26">
            <v>13014.2</v>
          </cell>
          <cell r="CC26">
            <v>13014.2</v>
          </cell>
          <cell r="CD26">
            <v>224039</v>
          </cell>
          <cell r="CE26">
            <v>56816</v>
          </cell>
          <cell r="CF26">
            <v>7138</v>
          </cell>
          <cell r="CG26">
            <v>3263.7</v>
          </cell>
          <cell r="CH26">
            <v>163945</v>
          </cell>
          <cell r="CI26">
            <v>35482</v>
          </cell>
          <cell r="CJ26">
            <v>4053182</v>
          </cell>
          <cell r="CK26">
            <v>281877.2</v>
          </cell>
          <cell r="CL26">
            <v>16195</v>
          </cell>
          <cell r="CM26">
            <v>198100</v>
          </cell>
          <cell r="CN26">
            <v>88740</v>
          </cell>
          <cell r="CO26">
            <v>13253.1</v>
          </cell>
          <cell r="CP26">
            <v>2633</v>
          </cell>
          <cell r="CQ26">
            <v>9431.4500000000007</v>
          </cell>
          <cell r="CR26">
            <v>9009.6</v>
          </cell>
          <cell r="CS26">
            <v>67282.7</v>
          </cell>
          <cell r="CT26">
            <v>141486</v>
          </cell>
          <cell r="CU26">
            <v>64208.9</v>
          </cell>
        </row>
        <row r="27">
          <cell r="A27" t="str">
            <v>Total circuit kms of line</v>
          </cell>
          <cell r="B27" t="str">
            <v>KMC</v>
          </cell>
          <cell r="C27">
            <v>2001</v>
          </cell>
          <cell r="D27">
            <v>10.8</v>
          </cell>
          <cell r="E27">
            <v>92</v>
          </cell>
          <cell r="F27">
            <v>345.75</v>
          </cell>
          <cell r="G27">
            <v>1268</v>
          </cell>
          <cell r="H27">
            <v>27.1</v>
          </cell>
          <cell r="I27">
            <v>766.92</v>
          </cell>
          <cell r="J27">
            <v>2078.33</v>
          </cell>
          <cell r="K27">
            <v>438</v>
          </cell>
          <cell r="L27">
            <v>44.12</v>
          </cell>
          <cell r="M27">
            <v>1367</v>
          </cell>
          <cell r="N27">
            <v>958.4</v>
          </cell>
          <cell r="O27">
            <v>797</v>
          </cell>
          <cell r="P27">
            <v>24.9</v>
          </cell>
          <cell r="Q27">
            <v>134.54</v>
          </cell>
          <cell r="R27">
            <v>27.45</v>
          </cell>
          <cell r="S27">
            <v>562.29999999999995</v>
          </cell>
          <cell r="T27">
            <v>21</v>
          </cell>
          <cell r="U27">
            <v>276.7</v>
          </cell>
          <cell r="V27">
            <v>24.9</v>
          </cell>
          <cell r="W27">
            <v>7.65</v>
          </cell>
          <cell r="X27">
            <v>130.48599999999999</v>
          </cell>
          <cell r="Y27">
            <v>10904</v>
          </cell>
          <cell r="Z27">
            <v>1269</v>
          </cell>
          <cell r="AA27">
            <v>251.005</v>
          </cell>
          <cell r="AB27">
            <v>133</v>
          </cell>
          <cell r="AC27">
            <v>377.8</v>
          </cell>
          <cell r="AD27">
            <v>264.2</v>
          </cell>
          <cell r="AE27">
            <v>76.58</v>
          </cell>
          <cell r="AF27">
            <v>8.08</v>
          </cell>
          <cell r="AG27">
            <v>240</v>
          </cell>
          <cell r="AH27">
            <v>481.4</v>
          </cell>
          <cell r="AI27">
            <v>153.13</v>
          </cell>
          <cell r="AJ27">
            <v>847</v>
          </cell>
          <cell r="AK27">
            <v>350</v>
          </cell>
          <cell r="AL27">
            <v>593.79999999999995</v>
          </cell>
          <cell r="AM27">
            <v>1893</v>
          </cell>
          <cell r="AN27">
            <v>68.48</v>
          </cell>
          <cell r="AO27">
            <v>21</v>
          </cell>
          <cell r="AP27">
            <v>65</v>
          </cell>
          <cell r="AQ27">
            <v>118450</v>
          </cell>
          <cell r="AR27">
            <v>4780</v>
          </cell>
          <cell r="AS27">
            <v>2095</v>
          </cell>
          <cell r="AT27">
            <v>98</v>
          </cell>
          <cell r="AU27">
            <v>347.9</v>
          </cell>
          <cell r="AV27">
            <v>1641</v>
          </cell>
          <cell r="AW27">
            <v>23.3</v>
          </cell>
          <cell r="AX27">
            <v>119.29</v>
          </cell>
          <cell r="AY27">
            <v>994</v>
          </cell>
          <cell r="AZ27">
            <v>2463</v>
          </cell>
          <cell r="BA27">
            <v>1855</v>
          </cell>
          <cell r="BB27">
            <v>78</v>
          </cell>
          <cell r="BC27">
            <v>98.7</v>
          </cell>
          <cell r="BD27">
            <v>900</v>
          </cell>
          <cell r="BE27">
            <v>4</v>
          </cell>
          <cell r="BF27">
            <v>592</v>
          </cell>
          <cell r="BG27">
            <v>720</v>
          </cell>
          <cell r="BH27">
            <v>720</v>
          </cell>
          <cell r="BI27">
            <v>311.7</v>
          </cell>
          <cell r="BJ27">
            <v>745</v>
          </cell>
          <cell r="BK27">
            <v>557</v>
          </cell>
          <cell r="BL27">
            <v>508</v>
          </cell>
          <cell r="BM27">
            <v>1235</v>
          </cell>
          <cell r="BN27">
            <v>134.5</v>
          </cell>
          <cell r="BO27">
            <v>277</v>
          </cell>
          <cell r="BP27">
            <v>1588.8</v>
          </cell>
          <cell r="BQ27">
            <v>114.7</v>
          </cell>
          <cell r="BR27">
            <v>128</v>
          </cell>
          <cell r="BS27">
            <v>1049</v>
          </cell>
          <cell r="BT27">
            <v>483</v>
          </cell>
          <cell r="BU27">
            <v>265</v>
          </cell>
          <cell r="BV27">
            <v>0</v>
          </cell>
          <cell r="BW27">
            <v>704</v>
          </cell>
          <cell r="BX27">
            <v>70</v>
          </cell>
          <cell r="BY27">
            <v>886</v>
          </cell>
          <cell r="BZ27">
            <v>83.88</v>
          </cell>
          <cell r="CA27">
            <v>28.9</v>
          </cell>
          <cell r="CB27">
            <v>128.30000000000001</v>
          </cell>
          <cell r="CC27">
            <v>128.30000000000001</v>
          </cell>
          <cell r="CD27">
            <v>724</v>
          </cell>
          <cell r="CE27">
            <v>244</v>
          </cell>
          <cell r="CF27">
            <v>412.42</v>
          </cell>
          <cell r="CG27">
            <v>20.725000000000001</v>
          </cell>
          <cell r="CH27">
            <v>1318.45</v>
          </cell>
          <cell r="CI27">
            <v>137</v>
          </cell>
          <cell r="CJ27">
            <v>16567</v>
          </cell>
          <cell r="CK27">
            <v>1218</v>
          </cell>
          <cell r="CL27">
            <v>194.5</v>
          </cell>
          <cell r="CM27">
            <v>1260</v>
          </cell>
          <cell r="CN27">
            <v>390.9</v>
          </cell>
          <cell r="CO27">
            <v>120</v>
          </cell>
          <cell r="CP27">
            <v>27</v>
          </cell>
          <cell r="CQ27">
            <v>37.07</v>
          </cell>
          <cell r="CR27">
            <v>34.700000000000003</v>
          </cell>
          <cell r="CS27">
            <v>370.8</v>
          </cell>
          <cell r="CT27">
            <v>811</v>
          </cell>
          <cell r="CU27">
            <v>241.02500000000001</v>
          </cell>
        </row>
        <row r="28">
          <cell r="A28" t="str">
            <v>Overhead circuit kms of line</v>
          </cell>
          <cell r="B28" t="str">
            <v>KMCO</v>
          </cell>
          <cell r="C28">
            <v>2001</v>
          </cell>
          <cell r="D28">
            <v>10.8</v>
          </cell>
          <cell r="E28">
            <v>22</v>
          </cell>
          <cell r="F28">
            <v>137.35</v>
          </cell>
          <cell r="G28">
            <v>608</v>
          </cell>
          <cell r="H28">
            <v>230</v>
          </cell>
          <cell r="I28">
            <v>642.27</v>
          </cell>
          <cell r="J28">
            <v>730.85699999999997</v>
          </cell>
          <cell r="K28">
            <v>262</v>
          </cell>
          <cell r="L28">
            <v>35.06</v>
          </cell>
          <cell r="M28">
            <v>871</v>
          </cell>
          <cell r="N28">
            <v>638.29999999999995</v>
          </cell>
          <cell r="O28">
            <v>763</v>
          </cell>
          <cell r="P28">
            <v>15.3</v>
          </cell>
          <cell r="Q28">
            <v>77.588999999999999</v>
          </cell>
          <cell r="R28">
            <v>26</v>
          </cell>
          <cell r="S28">
            <v>352.9</v>
          </cell>
          <cell r="T28">
            <v>17</v>
          </cell>
          <cell r="U28">
            <v>206.7</v>
          </cell>
          <cell r="V28">
            <v>15.3</v>
          </cell>
          <cell r="W28">
            <v>6.4</v>
          </cell>
          <cell r="X28">
            <v>87.712999999999994</v>
          </cell>
          <cell r="Y28">
            <v>4666</v>
          </cell>
          <cell r="Z28">
            <v>1090</v>
          </cell>
          <cell r="AA28">
            <v>202.87100000000001</v>
          </cell>
          <cell r="AB28">
            <v>132</v>
          </cell>
          <cell r="AC28">
            <v>195.08</v>
          </cell>
          <cell r="AD28">
            <v>179.7</v>
          </cell>
          <cell r="AE28">
            <v>68.599999999999994</v>
          </cell>
          <cell r="AF28">
            <v>6.28</v>
          </cell>
          <cell r="AG28">
            <v>212</v>
          </cell>
          <cell r="AH28">
            <v>660.6</v>
          </cell>
          <cell r="AI28">
            <v>106.1</v>
          </cell>
          <cell r="AJ28">
            <v>403</v>
          </cell>
          <cell r="AK28">
            <v>335</v>
          </cell>
          <cell r="AL28">
            <v>443.7</v>
          </cell>
          <cell r="AM28">
            <v>879</v>
          </cell>
          <cell r="AN28">
            <v>58.48</v>
          </cell>
          <cell r="AO28">
            <v>18.5</v>
          </cell>
          <cell r="AP28">
            <v>56.65</v>
          </cell>
          <cell r="AQ28">
            <v>114270</v>
          </cell>
          <cell r="AR28">
            <v>3030</v>
          </cell>
          <cell r="AS28">
            <v>719</v>
          </cell>
          <cell r="AT28">
            <v>88</v>
          </cell>
          <cell r="AU28">
            <v>241.6</v>
          </cell>
          <cell r="AV28">
            <v>955</v>
          </cell>
          <cell r="AW28">
            <v>17.899999999999999</v>
          </cell>
          <cell r="AX28">
            <v>111.97</v>
          </cell>
          <cell r="AY28">
            <v>894</v>
          </cell>
          <cell r="AZ28">
            <v>1290</v>
          </cell>
          <cell r="BA28">
            <v>701</v>
          </cell>
          <cell r="BB28">
            <v>58</v>
          </cell>
          <cell r="BC28">
            <v>75.36</v>
          </cell>
          <cell r="BD28">
            <v>759</v>
          </cell>
          <cell r="BE28">
            <v>3.5</v>
          </cell>
          <cell r="BF28">
            <v>233</v>
          </cell>
          <cell r="BG28">
            <v>461</v>
          </cell>
          <cell r="BH28">
            <v>461</v>
          </cell>
          <cell r="BI28">
            <v>260.5</v>
          </cell>
          <cell r="BJ28">
            <v>678</v>
          </cell>
          <cell r="BK28">
            <v>498</v>
          </cell>
          <cell r="BL28">
            <v>500</v>
          </cell>
          <cell r="BM28">
            <v>515</v>
          </cell>
          <cell r="BN28">
            <v>78.5</v>
          </cell>
          <cell r="BO28">
            <v>234</v>
          </cell>
          <cell r="BP28">
            <v>1161</v>
          </cell>
          <cell r="BQ28">
            <v>103.3</v>
          </cell>
          <cell r="BR28">
            <v>117</v>
          </cell>
          <cell r="BS28">
            <v>1000</v>
          </cell>
          <cell r="BT28">
            <v>348</v>
          </cell>
          <cell r="BU28">
            <v>257.60000000000002</v>
          </cell>
          <cell r="BV28">
            <v>0</v>
          </cell>
          <cell r="BW28">
            <v>599</v>
          </cell>
          <cell r="BX28">
            <v>68</v>
          </cell>
          <cell r="BY28">
            <v>254.4</v>
          </cell>
          <cell r="BZ28">
            <v>75.599999999999994</v>
          </cell>
          <cell r="CA28">
            <v>18.8</v>
          </cell>
          <cell r="CB28">
            <v>123.2</v>
          </cell>
          <cell r="CC28">
            <v>123.2</v>
          </cell>
          <cell r="CD28">
            <v>529</v>
          </cell>
          <cell r="CE28">
            <v>182</v>
          </cell>
          <cell r="CF28">
            <v>397.82</v>
          </cell>
          <cell r="CG28">
            <v>20.734999999999999</v>
          </cell>
          <cell r="CH28">
            <v>874.37</v>
          </cell>
          <cell r="CI28">
            <v>92</v>
          </cell>
          <cell r="CJ28">
            <v>9121</v>
          </cell>
          <cell r="CK28">
            <v>892</v>
          </cell>
          <cell r="CL28">
            <v>118.1</v>
          </cell>
          <cell r="CM28">
            <v>895</v>
          </cell>
          <cell r="CN28">
            <v>315.60000000000002</v>
          </cell>
          <cell r="CO28">
            <v>113</v>
          </cell>
          <cell r="CP28">
            <v>10</v>
          </cell>
          <cell r="CQ28">
            <v>35.07</v>
          </cell>
          <cell r="CR28">
            <v>26.1</v>
          </cell>
          <cell r="CS28">
            <v>333.7</v>
          </cell>
          <cell r="CT28">
            <v>440</v>
          </cell>
          <cell r="CU28">
            <v>147.334</v>
          </cell>
        </row>
        <row r="29">
          <cell r="A29" t="str">
            <v>Underground circuit kms ofline</v>
          </cell>
          <cell r="B29" t="str">
            <v>KMCU</v>
          </cell>
          <cell r="C29">
            <v>2001</v>
          </cell>
          <cell r="D29">
            <v>0</v>
          </cell>
          <cell r="E29">
            <v>0.5</v>
          </cell>
          <cell r="F29">
            <v>208.4</v>
          </cell>
          <cell r="G29">
            <v>660</v>
          </cell>
          <cell r="H29">
            <v>41</v>
          </cell>
          <cell r="I29">
            <v>124.65</v>
          </cell>
          <cell r="J29">
            <v>1347.473</v>
          </cell>
          <cell r="K29">
            <v>176</v>
          </cell>
          <cell r="L29">
            <v>9.06</v>
          </cell>
          <cell r="M29">
            <v>496</v>
          </cell>
          <cell r="N29">
            <v>317.39999999999998</v>
          </cell>
          <cell r="O29">
            <v>34</v>
          </cell>
          <cell r="P29">
            <v>9.6</v>
          </cell>
          <cell r="Q29">
            <v>56.951000000000001</v>
          </cell>
          <cell r="R29">
            <v>1.45</v>
          </cell>
          <cell r="S29">
            <v>209.4</v>
          </cell>
          <cell r="T29">
            <v>4</v>
          </cell>
          <cell r="U29">
            <v>70</v>
          </cell>
          <cell r="V29">
            <v>9.6</v>
          </cell>
          <cell r="W29">
            <v>1.25</v>
          </cell>
          <cell r="X29">
            <v>42.773000000000003</v>
          </cell>
          <cell r="Y29">
            <v>6238</v>
          </cell>
          <cell r="Z29">
            <v>179</v>
          </cell>
          <cell r="AA29">
            <v>48.134</v>
          </cell>
          <cell r="AB29">
            <v>1</v>
          </cell>
          <cell r="AC29">
            <v>182.73</v>
          </cell>
          <cell r="AD29">
            <v>84.5</v>
          </cell>
          <cell r="AE29">
            <v>7.98</v>
          </cell>
          <cell r="AF29">
            <v>1.8</v>
          </cell>
          <cell r="AG29">
            <v>28</v>
          </cell>
          <cell r="AH29">
            <v>173</v>
          </cell>
          <cell r="AI29">
            <v>47.03</v>
          </cell>
          <cell r="AJ29">
            <v>444</v>
          </cell>
          <cell r="AK29">
            <v>15</v>
          </cell>
          <cell r="AL29">
            <v>150.1</v>
          </cell>
          <cell r="AM29">
            <v>1014</v>
          </cell>
          <cell r="AN29">
            <v>10</v>
          </cell>
          <cell r="AO29">
            <v>2.5</v>
          </cell>
          <cell r="AP29">
            <v>8.35</v>
          </cell>
          <cell r="AQ29">
            <v>4180</v>
          </cell>
          <cell r="AR29">
            <v>1750</v>
          </cell>
          <cell r="AS29">
            <v>1376</v>
          </cell>
          <cell r="AT29">
            <v>10</v>
          </cell>
          <cell r="AU29">
            <v>106.3</v>
          </cell>
          <cell r="AV29">
            <v>687</v>
          </cell>
          <cell r="AW29">
            <v>5.4</v>
          </cell>
          <cell r="AX29">
            <v>7.35</v>
          </cell>
          <cell r="AY29">
            <v>100</v>
          </cell>
          <cell r="AZ29">
            <v>1173</v>
          </cell>
          <cell r="BA29">
            <v>1154</v>
          </cell>
          <cell r="BB29">
            <v>20</v>
          </cell>
          <cell r="BC29">
            <v>23.34</v>
          </cell>
          <cell r="BD29">
            <v>142</v>
          </cell>
          <cell r="BE29">
            <v>0.5</v>
          </cell>
          <cell r="BF29">
            <v>359</v>
          </cell>
          <cell r="BG29">
            <v>259</v>
          </cell>
          <cell r="BH29">
            <v>259</v>
          </cell>
          <cell r="BI29">
            <v>51.2</v>
          </cell>
          <cell r="BJ29">
            <v>67</v>
          </cell>
          <cell r="BK29">
            <v>59</v>
          </cell>
          <cell r="BL29">
            <v>8</v>
          </cell>
          <cell r="BM29">
            <v>720</v>
          </cell>
          <cell r="BN29">
            <v>56</v>
          </cell>
          <cell r="BO29">
            <v>43</v>
          </cell>
          <cell r="BP29">
            <v>427.8</v>
          </cell>
          <cell r="BQ29">
            <v>11.486000000000001</v>
          </cell>
          <cell r="BR29">
            <v>11</v>
          </cell>
          <cell r="BS29">
            <v>49</v>
          </cell>
          <cell r="BT29">
            <v>135</v>
          </cell>
          <cell r="BU29">
            <v>7.4</v>
          </cell>
          <cell r="BV29">
            <v>0</v>
          </cell>
          <cell r="BW29">
            <v>105</v>
          </cell>
          <cell r="BX29">
            <v>2</v>
          </cell>
          <cell r="BY29">
            <v>631.6</v>
          </cell>
          <cell r="BZ29">
            <v>8.2799999999999994</v>
          </cell>
          <cell r="CA29">
            <v>10.9</v>
          </cell>
          <cell r="CB29">
            <v>5.0999999999999996</v>
          </cell>
          <cell r="CC29">
            <v>5.0999999999999996</v>
          </cell>
          <cell r="CD29">
            <v>204</v>
          </cell>
          <cell r="CE29">
            <v>63</v>
          </cell>
          <cell r="CF29">
            <v>14.6</v>
          </cell>
          <cell r="CG29">
            <v>0.35</v>
          </cell>
          <cell r="CH29">
            <v>444.08</v>
          </cell>
          <cell r="CI29">
            <v>45</v>
          </cell>
          <cell r="CJ29">
            <v>7446</v>
          </cell>
          <cell r="CK29">
            <v>326</v>
          </cell>
          <cell r="CL29">
            <v>76.400000000000006</v>
          </cell>
          <cell r="CM29">
            <v>365</v>
          </cell>
          <cell r="CN29">
            <v>75.3</v>
          </cell>
          <cell r="CO29">
            <v>7</v>
          </cell>
          <cell r="CP29">
            <v>17</v>
          </cell>
          <cell r="CQ29">
            <v>2</v>
          </cell>
          <cell r="CR29">
            <v>8.6</v>
          </cell>
          <cell r="CS29">
            <v>37.1</v>
          </cell>
          <cell r="CT29">
            <v>371</v>
          </cell>
          <cell r="CU29">
            <v>93.691000000000003</v>
          </cell>
        </row>
        <row r="30">
          <cell r="A30" t="str">
            <v>Circuit kilometers 3 phase</v>
          </cell>
          <cell r="B30" t="str">
            <v>KMC3</v>
          </cell>
          <cell r="C30">
            <v>2001</v>
          </cell>
          <cell r="D30">
            <v>6.4</v>
          </cell>
          <cell r="E30">
            <v>47</v>
          </cell>
          <cell r="F30">
            <v>141.1</v>
          </cell>
          <cell r="G30">
            <v>626</v>
          </cell>
          <cell r="H30">
            <v>163.19999999999999</v>
          </cell>
          <cell r="I30">
            <v>428.54</v>
          </cell>
          <cell r="J30">
            <v>937.5</v>
          </cell>
          <cell r="K30">
            <v>214</v>
          </cell>
          <cell r="L30">
            <v>22.81</v>
          </cell>
          <cell r="M30">
            <v>676</v>
          </cell>
          <cell r="N30">
            <v>450.9</v>
          </cell>
          <cell r="O30">
            <v>526</v>
          </cell>
          <cell r="P30">
            <v>12</v>
          </cell>
          <cell r="Q30">
            <v>67.831000000000003</v>
          </cell>
          <cell r="R30">
            <v>15.95</v>
          </cell>
          <cell r="S30">
            <v>297.89999999999998</v>
          </cell>
          <cell r="T30">
            <v>10</v>
          </cell>
          <cell r="U30">
            <v>88</v>
          </cell>
          <cell r="V30">
            <v>12</v>
          </cell>
          <cell r="W30">
            <v>5.2</v>
          </cell>
          <cell r="X30">
            <v>65.287000000000006</v>
          </cell>
          <cell r="Y30">
            <v>2952</v>
          </cell>
          <cell r="Z30">
            <v>834</v>
          </cell>
          <cell r="AA30">
            <v>141.97800000000001</v>
          </cell>
          <cell r="AB30">
            <v>30.8</v>
          </cell>
          <cell r="AC30">
            <v>132.83000000000001</v>
          </cell>
          <cell r="AD30">
            <v>138</v>
          </cell>
          <cell r="AE30">
            <v>48.5</v>
          </cell>
          <cell r="AF30">
            <v>3.54</v>
          </cell>
          <cell r="AG30">
            <v>70</v>
          </cell>
          <cell r="AH30">
            <v>481.4</v>
          </cell>
          <cell r="AI30">
            <v>98</v>
          </cell>
          <cell r="AJ30">
            <v>403</v>
          </cell>
          <cell r="AK30">
            <v>190</v>
          </cell>
          <cell r="AL30">
            <v>286.3</v>
          </cell>
          <cell r="AM30">
            <v>1249.3800000000001</v>
          </cell>
          <cell r="AN30">
            <v>27.33</v>
          </cell>
          <cell r="AO30">
            <v>8</v>
          </cell>
          <cell r="AP30">
            <v>42.85</v>
          </cell>
          <cell r="AQ30">
            <v>44700</v>
          </cell>
          <cell r="AR30">
            <v>2650</v>
          </cell>
          <cell r="AS30">
            <v>431</v>
          </cell>
          <cell r="AT30">
            <v>55</v>
          </cell>
          <cell r="AU30">
            <v>251.7</v>
          </cell>
          <cell r="AV30">
            <v>717</v>
          </cell>
          <cell r="AW30">
            <v>13.3</v>
          </cell>
          <cell r="AX30">
            <v>70.34</v>
          </cell>
          <cell r="AY30">
            <v>400</v>
          </cell>
          <cell r="AZ30">
            <v>1196</v>
          </cell>
          <cell r="BA30">
            <v>830</v>
          </cell>
          <cell r="BB30">
            <v>48</v>
          </cell>
          <cell r="BC30">
            <v>74.86</v>
          </cell>
          <cell r="BD30">
            <v>417</v>
          </cell>
          <cell r="BE30">
            <v>0.5</v>
          </cell>
          <cell r="BF30">
            <v>252</v>
          </cell>
          <cell r="BG30">
            <v>380</v>
          </cell>
          <cell r="BH30">
            <v>380</v>
          </cell>
          <cell r="BI30">
            <v>168.4</v>
          </cell>
          <cell r="BJ30">
            <v>369</v>
          </cell>
          <cell r="BK30">
            <v>372</v>
          </cell>
          <cell r="BL30">
            <v>300</v>
          </cell>
          <cell r="BM30">
            <v>668.5</v>
          </cell>
          <cell r="BN30">
            <v>74</v>
          </cell>
          <cell r="BO30">
            <v>200</v>
          </cell>
          <cell r="BP30">
            <v>359.65</v>
          </cell>
          <cell r="BQ30">
            <v>90.5</v>
          </cell>
          <cell r="BR30">
            <v>73</v>
          </cell>
          <cell r="BS30">
            <v>425</v>
          </cell>
          <cell r="BT30">
            <v>318</v>
          </cell>
          <cell r="BU30">
            <v>172.5</v>
          </cell>
          <cell r="BV30">
            <v>0</v>
          </cell>
          <cell r="BW30">
            <v>440</v>
          </cell>
          <cell r="BX30">
            <v>49</v>
          </cell>
          <cell r="BY30">
            <v>371.9</v>
          </cell>
          <cell r="BZ30">
            <v>40.700000000000003</v>
          </cell>
          <cell r="CA30">
            <v>17.149999999999999</v>
          </cell>
          <cell r="CB30">
            <v>63.2</v>
          </cell>
          <cell r="CC30">
            <v>63.2</v>
          </cell>
          <cell r="CD30">
            <v>366</v>
          </cell>
          <cell r="CE30">
            <v>174</v>
          </cell>
          <cell r="CF30">
            <v>31.312999999999999</v>
          </cell>
          <cell r="CG30">
            <v>8.98</v>
          </cell>
          <cell r="CH30">
            <v>743</v>
          </cell>
          <cell r="CI30">
            <v>74</v>
          </cell>
          <cell r="CJ30">
            <v>0</v>
          </cell>
          <cell r="CK30">
            <v>747</v>
          </cell>
          <cell r="CL30">
            <v>83.1</v>
          </cell>
          <cell r="CM30">
            <v>839</v>
          </cell>
          <cell r="CN30">
            <v>241.3</v>
          </cell>
          <cell r="CO30">
            <v>78.3</v>
          </cell>
          <cell r="CP30">
            <v>6</v>
          </cell>
          <cell r="CQ30">
            <v>19.489999999999998</v>
          </cell>
          <cell r="CR30">
            <v>19.350000000000001</v>
          </cell>
          <cell r="CS30">
            <v>209.3</v>
          </cell>
          <cell r="CT30">
            <v>378</v>
          </cell>
          <cell r="CU30">
            <v>136.66399999999999</v>
          </cell>
        </row>
        <row r="31">
          <cell r="A31" t="str">
            <v>Circuit kilometers 2 phase</v>
          </cell>
          <cell r="B31" t="str">
            <v>KMC2</v>
          </cell>
          <cell r="C31">
            <v>2001</v>
          </cell>
          <cell r="D31">
            <v>0</v>
          </cell>
          <cell r="E31">
            <v>0</v>
          </cell>
          <cell r="F31">
            <v>0</v>
          </cell>
          <cell r="G31">
            <v>0</v>
          </cell>
          <cell r="H31">
            <v>3.1</v>
          </cell>
          <cell r="I31">
            <v>0</v>
          </cell>
          <cell r="J31">
            <v>19.100000000000001</v>
          </cell>
          <cell r="K31">
            <v>0</v>
          </cell>
          <cell r="L31">
            <v>1.7</v>
          </cell>
          <cell r="M31">
            <v>0</v>
          </cell>
          <cell r="N31">
            <v>2.7</v>
          </cell>
          <cell r="O31">
            <v>191</v>
          </cell>
          <cell r="P31">
            <v>0.8</v>
          </cell>
          <cell r="Q31">
            <v>1.1000000000000001</v>
          </cell>
          <cell r="R31">
            <v>2.2000000000000002</v>
          </cell>
          <cell r="S31">
            <v>3</v>
          </cell>
          <cell r="T31">
            <v>1</v>
          </cell>
          <cell r="U31">
            <v>0</v>
          </cell>
          <cell r="V31">
            <v>0.8</v>
          </cell>
          <cell r="W31">
            <v>0</v>
          </cell>
          <cell r="X31">
            <v>0.89400000000000002</v>
          </cell>
          <cell r="Y31">
            <v>102</v>
          </cell>
          <cell r="Z31">
            <v>75</v>
          </cell>
          <cell r="AA31">
            <v>3.95</v>
          </cell>
          <cell r="AB31">
            <v>0.7</v>
          </cell>
          <cell r="AC31">
            <v>0</v>
          </cell>
          <cell r="AD31">
            <v>4.7</v>
          </cell>
          <cell r="AE31">
            <v>0.76</v>
          </cell>
          <cell r="AF31">
            <v>0.24</v>
          </cell>
          <cell r="AG31">
            <v>1</v>
          </cell>
          <cell r="AH31">
            <v>0</v>
          </cell>
          <cell r="AI31">
            <v>1</v>
          </cell>
          <cell r="AJ31">
            <v>0</v>
          </cell>
          <cell r="AK31">
            <v>2</v>
          </cell>
          <cell r="AL31">
            <v>1.3</v>
          </cell>
          <cell r="AM31">
            <v>75.72</v>
          </cell>
          <cell r="AN31">
            <v>0</v>
          </cell>
          <cell r="AO31">
            <v>4</v>
          </cell>
          <cell r="AP31">
            <v>0</v>
          </cell>
          <cell r="AQ31">
            <v>3540</v>
          </cell>
          <cell r="AR31">
            <v>200</v>
          </cell>
          <cell r="AS31">
            <v>4</v>
          </cell>
          <cell r="AT31">
            <v>0</v>
          </cell>
          <cell r="AU31">
            <v>0</v>
          </cell>
          <cell r="AV31">
            <v>0</v>
          </cell>
          <cell r="AW31">
            <v>1.2</v>
          </cell>
          <cell r="AX31">
            <v>0.7</v>
          </cell>
          <cell r="AY31">
            <v>80</v>
          </cell>
          <cell r="AZ31">
            <v>0</v>
          </cell>
          <cell r="BA31">
            <v>0</v>
          </cell>
          <cell r="BB31">
            <v>0</v>
          </cell>
          <cell r="BC31">
            <v>0</v>
          </cell>
          <cell r="BD31">
            <v>24</v>
          </cell>
          <cell r="BE31">
            <v>0</v>
          </cell>
          <cell r="BF31">
            <v>0</v>
          </cell>
          <cell r="BG31">
            <v>0</v>
          </cell>
          <cell r="BH31">
            <v>0</v>
          </cell>
          <cell r="BI31">
            <v>3.2</v>
          </cell>
          <cell r="BJ31">
            <v>0</v>
          </cell>
          <cell r="BK31">
            <v>7</v>
          </cell>
          <cell r="BL31">
            <v>8</v>
          </cell>
          <cell r="BM31">
            <v>0</v>
          </cell>
          <cell r="BN31">
            <v>0</v>
          </cell>
          <cell r="BO31">
            <v>6</v>
          </cell>
          <cell r="BP31">
            <v>0</v>
          </cell>
          <cell r="BQ31">
            <v>8.8999999999999996E-2</v>
          </cell>
          <cell r="BR31">
            <v>0</v>
          </cell>
          <cell r="BS31">
            <v>0</v>
          </cell>
          <cell r="BT31">
            <v>7</v>
          </cell>
          <cell r="BU31">
            <v>0</v>
          </cell>
          <cell r="BV31">
            <v>0</v>
          </cell>
          <cell r="BW31">
            <v>10</v>
          </cell>
          <cell r="BX31">
            <v>1</v>
          </cell>
          <cell r="BY31">
            <v>38.6</v>
          </cell>
          <cell r="BZ31">
            <v>0</v>
          </cell>
          <cell r="CA31">
            <v>1.8</v>
          </cell>
          <cell r="CB31">
            <v>0</v>
          </cell>
          <cell r="CC31">
            <v>0</v>
          </cell>
          <cell r="CD31">
            <v>5.3</v>
          </cell>
          <cell r="CE31">
            <v>18</v>
          </cell>
          <cell r="CF31">
            <v>7.11</v>
          </cell>
          <cell r="CG31">
            <v>0</v>
          </cell>
          <cell r="CH31">
            <v>0</v>
          </cell>
          <cell r="CI31">
            <v>0</v>
          </cell>
          <cell r="CJ31">
            <v>0</v>
          </cell>
          <cell r="CK31">
            <v>20</v>
          </cell>
          <cell r="CL31">
            <v>5.3</v>
          </cell>
          <cell r="CM31">
            <v>3</v>
          </cell>
          <cell r="CN31">
            <v>0</v>
          </cell>
          <cell r="CO31">
            <v>1</v>
          </cell>
          <cell r="CP31">
            <v>0</v>
          </cell>
          <cell r="CQ31">
            <v>0</v>
          </cell>
          <cell r="CR31">
            <v>0</v>
          </cell>
          <cell r="CS31">
            <v>55.2</v>
          </cell>
          <cell r="CT31">
            <v>0</v>
          </cell>
          <cell r="CU31">
            <v>0</v>
          </cell>
        </row>
        <row r="32">
          <cell r="A32" t="str">
            <v>Circuit kms single phase</v>
          </cell>
          <cell r="B32" t="str">
            <v>KMC1</v>
          </cell>
          <cell r="C32">
            <v>2001</v>
          </cell>
          <cell r="D32">
            <v>4.4000000000000004</v>
          </cell>
          <cell r="E32">
            <v>23</v>
          </cell>
          <cell r="F32">
            <v>204.65</v>
          </cell>
          <cell r="G32">
            <v>637</v>
          </cell>
          <cell r="H32">
            <v>61.7</v>
          </cell>
          <cell r="I32">
            <v>338.38</v>
          </cell>
          <cell r="J32">
            <v>1121.8</v>
          </cell>
          <cell r="K32">
            <v>224</v>
          </cell>
          <cell r="L32">
            <v>19.61</v>
          </cell>
          <cell r="M32">
            <v>681</v>
          </cell>
          <cell r="N32">
            <v>504.8</v>
          </cell>
          <cell r="O32">
            <v>80</v>
          </cell>
          <cell r="P32">
            <v>12.1</v>
          </cell>
          <cell r="Q32">
            <v>65.608999999999995</v>
          </cell>
          <cell r="R32">
            <v>9.3000000000000007</v>
          </cell>
          <cell r="S32">
            <v>261.39999999999998</v>
          </cell>
          <cell r="T32">
            <v>10</v>
          </cell>
          <cell r="U32">
            <v>188.7</v>
          </cell>
          <cell r="V32">
            <v>12.1</v>
          </cell>
          <cell r="W32">
            <v>1.2</v>
          </cell>
          <cell r="X32">
            <v>64.305000000000007</v>
          </cell>
          <cell r="Y32">
            <v>1843</v>
          </cell>
          <cell r="Z32">
            <v>361</v>
          </cell>
          <cell r="AA32">
            <v>104.917</v>
          </cell>
          <cell r="AB32">
            <v>101.5</v>
          </cell>
          <cell r="AC32">
            <v>245.98</v>
          </cell>
          <cell r="AD32">
            <v>121.5</v>
          </cell>
          <cell r="AE32">
            <v>27.32</v>
          </cell>
          <cell r="AF32">
            <v>2.5</v>
          </cell>
          <cell r="AG32">
            <v>169</v>
          </cell>
          <cell r="AH32">
            <v>352</v>
          </cell>
          <cell r="AI32">
            <v>117</v>
          </cell>
          <cell r="AJ32">
            <v>444</v>
          </cell>
          <cell r="AK32">
            <v>143</v>
          </cell>
          <cell r="AL32">
            <v>306.2</v>
          </cell>
          <cell r="AM32">
            <v>567.9</v>
          </cell>
          <cell r="AN32">
            <v>41.15</v>
          </cell>
          <cell r="AO32">
            <v>9</v>
          </cell>
          <cell r="AP32">
            <v>20.9</v>
          </cell>
          <cell r="AQ32">
            <v>70210</v>
          </cell>
          <cell r="AR32">
            <v>1930</v>
          </cell>
          <cell r="AS32">
            <v>961</v>
          </cell>
          <cell r="AT32">
            <v>33</v>
          </cell>
          <cell r="AU32">
            <v>96.2</v>
          </cell>
          <cell r="AV32">
            <v>924</v>
          </cell>
          <cell r="AW32">
            <v>8.8000000000000007</v>
          </cell>
          <cell r="AX32">
            <v>48.25</v>
          </cell>
          <cell r="AY32">
            <v>514</v>
          </cell>
          <cell r="AZ32">
            <v>1267</v>
          </cell>
          <cell r="BA32">
            <v>1025</v>
          </cell>
          <cell r="BB32">
            <v>31</v>
          </cell>
          <cell r="BC32">
            <v>23.86</v>
          </cell>
          <cell r="BD32">
            <v>460</v>
          </cell>
          <cell r="BE32">
            <v>3.5</v>
          </cell>
          <cell r="BF32">
            <v>340</v>
          </cell>
          <cell r="BG32">
            <v>340</v>
          </cell>
          <cell r="BH32">
            <v>340</v>
          </cell>
          <cell r="BI32">
            <v>144.6</v>
          </cell>
          <cell r="BJ32">
            <v>376</v>
          </cell>
          <cell r="BK32">
            <v>179</v>
          </cell>
          <cell r="BL32">
            <v>200</v>
          </cell>
          <cell r="BM32">
            <v>566.5</v>
          </cell>
          <cell r="BN32">
            <v>60.5</v>
          </cell>
          <cell r="BO32">
            <v>70</v>
          </cell>
          <cell r="BP32">
            <v>509.14</v>
          </cell>
          <cell r="BQ32">
            <v>24.186</v>
          </cell>
          <cell r="BR32">
            <v>44</v>
          </cell>
          <cell r="BS32">
            <v>624</v>
          </cell>
          <cell r="BT32">
            <v>158</v>
          </cell>
          <cell r="BU32">
            <v>92.5</v>
          </cell>
          <cell r="BV32">
            <v>0</v>
          </cell>
          <cell r="BW32">
            <v>254</v>
          </cell>
          <cell r="BX32">
            <v>20</v>
          </cell>
          <cell r="BY32">
            <v>475.5</v>
          </cell>
          <cell r="BZ32">
            <v>43.18</v>
          </cell>
          <cell r="CA32">
            <v>9.4499999999999993</v>
          </cell>
          <cell r="CB32">
            <v>60</v>
          </cell>
          <cell r="CC32">
            <v>60</v>
          </cell>
          <cell r="CD32">
            <v>147</v>
          </cell>
          <cell r="CE32">
            <v>52</v>
          </cell>
          <cell r="CF32">
            <v>304.27</v>
          </cell>
          <cell r="CG32">
            <v>11.395</v>
          </cell>
          <cell r="CH32">
            <v>575.45000000000005</v>
          </cell>
          <cell r="CI32">
            <v>61</v>
          </cell>
          <cell r="CJ32">
            <v>0</v>
          </cell>
          <cell r="CK32">
            <v>125</v>
          </cell>
          <cell r="CL32">
            <v>106.1</v>
          </cell>
          <cell r="CM32">
            <v>65</v>
          </cell>
          <cell r="CN32">
            <v>74.3</v>
          </cell>
          <cell r="CO32">
            <v>25</v>
          </cell>
          <cell r="CP32">
            <v>21</v>
          </cell>
          <cell r="CQ32">
            <v>19.52</v>
          </cell>
          <cell r="CR32">
            <v>15.35</v>
          </cell>
          <cell r="CS32">
            <v>106.3</v>
          </cell>
          <cell r="CT32">
            <v>433</v>
          </cell>
          <cell r="CU32">
            <v>104.361</v>
          </cell>
        </row>
        <row r="33">
          <cell r="A33" t="str">
            <v>No transmission transformers</v>
          </cell>
          <cell r="B33" t="str">
            <v>NTRST</v>
          </cell>
          <cell r="C33">
            <v>2001</v>
          </cell>
          <cell r="D33">
            <v>0</v>
          </cell>
          <cell r="E33">
            <v>0</v>
          </cell>
          <cell r="F33">
            <v>0</v>
          </cell>
          <cell r="G33">
            <v>0</v>
          </cell>
          <cell r="H33">
            <v>0</v>
          </cell>
          <cell r="I33">
            <v>0</v>
          </cell>
          <cell r="J33">
            <v>0</v>
          </cell>
          <cell r="K33">
            <v>0</v>
          </cell>
          <cell r="L33">
            <v>0</v>
          </cell>
          <cell r="M33">
            <v>0</v>
          </cell>
          <cell r="N33">
            <v>0</v>
          </cell>
          <cell r="O33">
            <v>2</v>
          </cell>
          <cell r="P33">
            <v>0</v>
          </cell>
          <cell r="Q33">
            <v>0</v>
          </cell>
          <cell r="R33">
            <v>0</v>
          </cell>
          <cell r="S33">
            <v>0</v>
          </cell>
          <cell r="T33">
            <v>0</v>
          </cell>
          <cell r="U33">
            <v>0</v>
          </cell>
          <cell r="V33">
            <v>0</v>
          </cell>
          <cell r="W33">
            <v>0</v>
          </cell>
          <cell r="X33">
            <v>0</v>
          </cell>
          <cell r="Y33">
            <v>0</v>
          </cell>
          <cell r="Z33">
            <v>10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264</v>
          </cell>
          <cell r="AR33">
            <v>22</v>
          </cell>
          <cell r="AS33">
            <v>6</v>
          </cell>
          <cell r="AT33">
            <v>0</v>
          </cell>
          <cell r="AU33">
            <v>0</v>
          </cell>
          <cell r="AV33">
            <v>14</v>
          </cell>
          <cell r="AW33">
            <v>0</v>
          </cell>
          <cell r="AX33">
            <v>0</v>
          </cell>
          <cell r="AY33">
            <v>0</v>
          </cell>
          <cell r="AZ33">
            <v>0</v>
          </cell>
          <cell r="BA33">
            <v>6</v>
          </cell>
          <cell r="BB33">
            <v>0</v>
          </cell>
          <cell r="BC33">
            <v>0</v>
          </cell>
          <cell r="BD33">
            <v>0</v>
          </cell>
          <cell r="BE33">
            <v>0</v>
          </cell>
          <cell r="BF33">
            <v>0</v>
          </cell>
          <cell r="BG33">
            <v>0</v>
          </cell>
          <cell r="BH33">
            <v>0</v>
          </cell>
          <cell r="BI33">
            <v>0</v>
          </cell>
          <cell r="BJ33">
            <v>0</v>
          </cell>
          <cell r="BK33">
            <v>0</v>
          </cell>
          <cell r="BL33">
            <v>0</v>
          </cell>
          <cell r="BM33">
            <v>0</v>
          </cell>
          <cell r="BN33">
            <v>0</v>
          </cell>
          <cell r="BO33">
            <v>3</v>
          </cell>
          <cell r="BP33">
            <v>0</v>
          </cell>
          <cell r="BQ33">
            <v>0</v>
          </cell>
          <cell r="BR33">
            <v>0</v>
          </cell>
          <cell r="BS33">
            <v>0</v>
          </cell>
          <cell r="BT33">
            <v>0</v>
          </cell>
          <cell r="BU33">
            <v>0</v>
          </cell>
          <cell r="BV33">
            <v>0</v>
          </cell>
          <cell r="BW33">
            <v>8</v>
          </cell>
          <cell r="BX33">
            <v>0</v>
          </cell>
          <cell r="BY33">
            <v>2</v>
          </cell>
          <cell r="BZ33">
            <v>0</v>
          </cell>
          <cell r="CA33">
            <v>0</v>
          </cell>
          <cell r="CB33">
            <v>0</v>
          </cell>
          <cell r="CC33">
            <v>0</v>
          </cell>
          <cell r="CD33">
            <v>0</v>
          </cell>
          <cell r="CE33">
            <v>0</v>
          </cell>
          <cell r="CF33">
            <v>0</v>
          </cell>
          <cell r="CG33">
            <v>0</v>
          </cell>
          <cell r="CH33">
            <v>0</v>
          </cell>
          <cell r="CI33">
            <v>0</v>
          </cell>
          <cell r="CJ33">
            <v>2</v>
          </cell>
          <cell r="CK33">
            <v>0</v>
          </cell>
          <cell r="CL33">
            <v>0</v>
          </cell>
          <cell r="CM33">
            <v>6</v>
          </cell>
          <cell r="CN33">
            <v>0</v>
          </cell>
          <cell r="CO33">
            <v>0</v>
          </cell>
          <cell r="CP33">
            <v>0</v>
          </cell>
          <cell r="CQ33">
            <v>0</v>
          </cell>
          <cell r="CR33">
            <v>0</v>
          </cell>
          <cell r="CS33">
            <v>0</v>
          </cell>
          <cell r="CT33">
            <v>0</v>
          </cell>
          <cell r="CU33">
            <v>0</v>
          </cell>
        </row>
        <row r="34">
          <cell r="A34" t="str">
            <v>No subtransmission transformer</v>
          </cell>
          <cell r="B34" t="str">
            <v>NTRFST</v>
          </cell>
          <cell r="C34">
            <v>2001</v>
          </cell>
          <cell r="D34">
            <v>0</v>
          </cell>
          <cell r="E34">
            <v>4</v>
          </cell>
          <cell r="F34">
            <v>8</v>
          </cell>
          <cell r="G34">
            <v>41</v>
          </cell>
          <cell r="H34">
            <v>10</v>
          </cell>
          <cell r="I34">
            <v>23</v>
          </cell>
          <cell r="J34">
            <v>27</v>
          </cell>
          <cell r="K34">
            <v>5</v>
          </cell>
          <cell r="L34">
            <v>4</v>
          </cell>
          <cell r="M34">
            <v>0</v>
          </cell>
          <cell r="N34">
            <v>0</v>
          </cell>
          <cell r="O34">
            <v>7</v>
          </cell>
          <cell r="P34">
            <v>1</v>
          </cell>
          <cell r="Q34">
            <v>6</v>
          </cell>
          <cell r="R34">
            <v>0</v>
          </cell>
          <cell r="S34">
            <v>29</v>
          </cell>
          <cell r="T34">
            <v>4</v>
          </cell>
          <cell r="U34">
            <v>11</v>
          </cell>
          <cell r="V34">
            <v>1</v>
          </cell>
          <cell r="W34">
            <v>0</v>
          </cell>
          <cell r="X34">
            <v>0</v>
          </cell>
          <cell r="Y34">
            <v>112</v>
          </cell>
          <cell r="Z34">
            <v>35</v>
          </cell>
          <cell r="AA34">
            <v>10</v>
          </cell>
          <cell r="AB34">
            <v>3</v>
          </cell>
          <cell r="AC34">
            <v>8</v>
          </cell>
          <cell r="AD34">
            <v>12</v>
          </cell>
          <cell r="AE34">
            <v>2</v>
          </cell>
          <cell r="AF34">
            <v>0</v>
          </cell>
          <cell r="AG34">
            <v>3</v>
          </cell>
          <cell r="AH34">
            <v>0</v>
          </cell>
          <cell r="AI34">
            <v>0</v>
          </cell>
          <cell r="AJ34">
            <v>0</v>
          </cell>
          <cell r="AK34">
            <v>0</v>
          </cell>
          <cell r="AL34">
            <v>12</v>
          </cell>
          <cell r="AM34">
            <v>50</v>
          </cell>
          <cell r="AN34">
            <v>0</v>
          </cell>
          <cell r="AO34">
            <v>0</v>
          </cell>
          <cell r="AP34">
            <v>3</v>
          </cell>
          <cell r="AQ34">
            <v>1604</v>
          </cell>
          <cell r="AR34">
            <v>137</v>
          </cell>
          <cell r="AS34">
            <v>5</v>
          </cell>
          <cell r="AT34">
            <v>0</v>
          </cell>
          <cell r="AU34">
            <v>34</v>
          </cell>
          <cell r="AV34">
            <v>7</v>
          </cell>
          <cell r="AW34">
            <v>2</v>
          </cell>
          <cell r="AX34">
            <v>0</v>
          </cell>
          <cell r="AY34">
            <v>7</v>
          </cell>
          <cell r="AZ34">
            <v>45</v>
          </cell>
          <cell r="BA34">
            <v>10</v>
          </cell>
          <cell r="BB34">
            <v>0</v>
          </cell>
          <cell r="BC34">
            <v>6</v>
          </cell>
          <cell r="BD34">
            <v>0</v>
          </cell>
          <cell r="BE34">
            <v>0</v>
          </cell>
          <cell r="BF34">
            <v>83</v>
          </cell>
          <cell r="BG34">
            <v>0</v>
          </cell>
          <cell r="BH34">
            <v>0</v>
          </cell>
          <cell r="BI34">
            <v>0</v>
          </cell>
          <cell r="BJ34">
            <v>14</v>
          </cell>
          <cell r="BK34">
            <v>26</v>
          </cell>
          <cell r="BL34">
            <v>0</v>
          </cell>
          <cell r="BM34">
            <v>0</v>
          </cell>
          <cell r="BN34">
            <v>0</v>
          </cell>
          <cell r="BO34">
            <v>12</v>
          </cell>
          <cell r="BP34">
            <v>16</v>
          </cell>
          <cell r="BQ34">
            <v>9</v>
          </cell>
          <cell r="BR34">
            <v>5</v>
          </cell>
          <cell r="BS34">
            <v>9</v>
          </cell>
          <cell r="BT34">
            <v>40</v>
          </cell>
          <cell r="BU34">
            <v>7</v>
          </cell>
          <cell r="BV34">
            <v>0</v>
          </cell>
          <cell r="BW34">
            <v>33</v>
          </cell>
          <cell r="BX34">
            <v>5</v>
          </cell>
          <cell r="BY34">
            <v>0</v>
          </cell>
          <cell r="BZ34">
            <v>9</v>
          </cell>
          <cell r="CA34">
            <v>3</v>
          </cell>
          <cell r="CB34">
            <v>0</v>
          </cell>
          <cell r="CC34">
            <v>0</v>
          </cell>
          <cell r="CD34">
            <v>0</v>
          </cell>
          <cell r="CE34">
            <v>0</v>
          </cell>
          <cell r="CF34">
            <v>0</v>
          </cell>
          <cell r="CG34">
            <v>0</v>
          </cell>
          <cell r="CH34">
            <v>33</v>
          </cell>
          <cell r="CI34">
            <v>5</v>
          </cell>
          <cell r="CJ34">
            <v>0</v>
          </cell>
          <cell r="CK34">
            <v>55</v>
          </cell>
          <cell r="CL34">
            <v>3</v>
          </cell>
          <cell r="CM34">
            <v>32</v>
          </cell>
          <cell r="CN34">
            <v>0</v>
          </cell>
          <cell r="CO34">
            <v>6</v>
          </cell>
          <cell r="CP34">
            <v>0</v>
          </cell>
          <cell r="CQ34">
            <v>7</v>
          </cell>
          <cell r="CR34">
            <v>0</v>
          </cell>
          <cell r="CS34">
            <v>39</v>
          </cell>
          <cell r="CT34">
            <v>11</v>
          </cell>
          <cell r="CU34">
            <v>0</v>
          </cell>
        </row>
        <row r="35">
          <cell r="A35" t="str">
            <v>No distribution transformers</v>
          </cell>
          <cell r="B35" t="str">
            <v>NTRFD</v>
          </cell>
          <cell r="C35">
            <v>2001</v>
          </cell>
          <cell r="D35">
            <v>131</v>
          </cell>
          <cell r="E35">
            <v>324</v>
          </cell>
          <cell r="F35">
            <v>2220</v>
          </cell>
          <cell r="G35">
            <v>8097</v>
          </cell>
          <cell r="H35">
            <v>1554</v>
          </cell>
          <cell r="I35">
            <v>4524</v>
          </cell>
          <cell r="J35">
            <v>11675</v>
          </cell>
          <cell r="K35">
            <v>2914</v>
          </cell>
          <cell r="L35">
            <v>238</v>
          </cell>
          <cell r="M35">
            <v>8223</v>
          </cell>
          <cell r="N35">
            <v>6372</v>
          </cell>
          <cell r="O35">
            <v>2390</v>
          </cell>
          <cell r="P35">
            <v>239</v>
          </cell>
          <cell r="Q35">
            <v>696</v>
          </cell>
          <cell r="R35">
            <v>1</v>
          </cell>
          <cell r="S35">
            <v>4119</v>
          </cell>
          <cell r="T35">
            <v>239</v>
          </cell>
          <cell r="U35">
            <v>1938</v>
          </cell>
          <cell r="V35">
            <v>245</v>
          </cell>
          <cell r="W35">
            <v>66</v>
          </cell>
          <cell r="X35">
            <v>1453</v>
          </cell>
          <cell r="Y35">
            <v>24173</v>
          </cell>
          <cell r="Z35">
            <v>6222</v>
          </cell>
          <cell r="AA35">
            <v>1563</v>
          </cell>
          <cell r="AB35">
            <v>605</v>
          </cell>
          <cell r="AC35">
            <v>2645</v>
          </cell>
          <cell r="AD35">
            <v>2415</v>
          </cell>
          <cell r="AE35">
            <v>788</v>
          </cell>
          <cell r="AF35">
            <v>113</v>
          </cell>
          <cell r="AG35">
            <v>1719</v>
          </cell>
          <cell r="AH35">
            <v>5066</v>
          </cell>
          <cell r="AI35">
            <v>1485</v>
          </cell>
          <cell r="AJ35">
            <v>4712</v>
          </cell>
          <cell r="AK35">
            <v>6500</v>
          </cell>
          <cell r="AL35">
            <v>4118</v>
          </cell>
          <cell r="AM35">
            <v>17298</v>
          </cell>
          <cell r="AN35">
            <v>593</v>
          </cell>
          <cell r="AO35">
            <v>170</v>
          </cell>
          <cell r="AP35">
            <v>730</v>
          </cell>
          <cell r="AQ35">
            <v>487600</v>
          </cell>
          <cell r="AR35">
            <v>38377</v>
          </cell>
          <cell r="AS35">
            <v>11259</v>
          </cell>
          <cell r="AT35">
            <v>684</v>
          </cell>
          <cell r="AU35">
            <v>2200</v>
          </cell>
          <cell r="AV35">
            <v>8931</v>
          </cell>
          <cell r="AW35">
            <v>258</v>
          </cell>
          <cell r="AX35">
            <v>728</v>
          </cell>
          <cell r="AY35">
            <v>1094</v>
          </cell>
          <cell r="AZ35">
            <v>13944</v>
          </cell>
          <cell r="BA35">
            <v>10307</v>
          </cell>
          <cell r="BB35">
            <v>785</v>
          </cell>
          <cell r="BC35">
            <v>1000</v>
          </cell>
          <cell r="BD35">
            <v>3599</v>
          </cell>
          <cell r="BE35">
            <v>14</v>
          </cell>
          <cell r="BF35">
            <v>2760</v>
          </cell>
          <cell r="BG35">
            <v>4023</v>
          </cell>
          <cell r="BH35">
            <v>4023</v>
          </cell>
          <cell r="BI35">
            <v>1768</v>
          </cell>
          <cell r="BJ35">
            <v>4904</v>
          </cell>
          <cell r="BK35">
            <v>21</v>
          </cell>
          <cell r="BL35">
            <v>565</v>
          </cell>
          <cell r="BM35">
            <v>7197</v>
          </cell>
          <cell r="BN35">
            <v>1170</v>
          </cell>
          <cell r="BO35">
            <v>1576</v>
          </cell>
          <cell r="BP35">
            <v>5687</v>
          </cell>
          <cell r="BQ35">
            <v>1394</v>
          </cell>
          <cell r="BR35">
            <v>688</v>
          </cell>
          <cell r="BS35">
            <v>3944</v>
          </cell>
          <cell r="BT35">
            <v>4943</v>
          </cell>
          <cell r="BU35">
            <v>1974</v>
          </cell>
          <cell r="BV35">
            <v>0</v>
          </cell>
          <cell r="BW35">
            <v>5500</v>
          </cell>
          <cell r="BX35">
            <v>420</v>
          </cell>
          <cell r="BY35">
            <v>5299</v>
          </cell>
          <cell r="BZ35">
            <v>960</v>
          </cell>
          <cell r="CA35">
            <v>322</v>
          </cell>
          <cell r="CB35">
            <v>903</v>
          </cell>
          <cell r="CC35">
            <v>903</v>
          </cell>
          <cell r="CD35">
            <v>5827</v>
          </cell>
          <cell r="CE35">
            <v>1369</v>
          </cell>
          <cell r="CF35">
            <v>570</v>
          </cell>
          <cell r="CG35">
            <v>171</v>
          </cell>
          <cell r="CH35">
            <v>6650</v>
          </cell>
          <cell r="CI35">
            <v>0</v>
          </cell>
          <cell r="CJ35">
            <v>58625</v>
          </cell>
          <cell r="CK35">
            <v>12911</v>
          </cell>
          <cell r="CL35">
            <v>1184</v>
          </cell>
          <cell r="CM35">
            <v>8295</v>
          </cell>
          <cell r="CN35">
            <v>2211</v>
          </cell>
          <cell r="CO35">
            <v>656</v>
          </cell>
          <cell r="CP35">
            <v>232</v>
          </cell>
          <cell r="CQ35">
            <v>397</v>
          </cell>
          <cell r="CR35">
            <v>295</v>
          </cell>
          <cell r="CS35">
            <v>3247</v>
          </cell>
          <cell r="CT35">
            <v>4437</v>
          </cell>
          <cell r="CU35">
            <v>1625</v>
          </cell>
        </row>
        <row r="36">
          <cell r="A36" t="str">
            <v>Utility average load factor</v>
          </cell>
          <cell r="B36" t="str">
            <v>LF</v>
          </cell>
          <cell r="C36">
            <v>2001</v>
          </cell>
          <cell r="D36">
            <v>69.3</v>
          </cell>
          <cell r="E36">
            <v>91</v>
          </cell>
          <cell r="F36">
            <v>70.3</v>
          </cell>
          <cell r="G36">
            <v>0.69</v>
          </cell>
          <cell r="H36">
            <v>0</v>
          </cell>
          <cell r="I36">
            <v>77.3</v>
          </cell>
          <cell r="J36">
            <v>72.900000000000006</v>
          </cell>
          <cell r="K36">
            <v>73</v>
          </cell>
          <cell r="L36">
            <v>69.45</v>
          </cell>
          <cell r="M36">
            <v>70</v>
          </cell>
          <cell r="N36">
            <v>71.959999999999994</v>
          </cell>
          <cell r="O36">
            <v>75.616600000000005</v>
          </cell>
          <cell r="P36">
            <v>68.3</v>
          </cell>
          <cell r="Q36">
            <v>82.8</v>
          </cell>
          <cell r="R36">
            <v>72.7</v>
          </cell>
          <cell r="S36">
            <v>0.7167</v>
          </cell>
          <cell r="T36">
            <v>68.709999999999994</v>
          </cell>
          <cell r="U36">
            <v>79.599999999999994</v>
          </cell>
          <cell r="V36">
            <v>66</v>
          </cell>
          <cell r="W36">
            <v>67.290000000000006</v>
          </cell>
          <cell r="X36">
            <v>66.400000000000006</v>
          </cell>
          <cell r="Y36">
            <v>0.74299999999999999</v>
          </cell>
          <cell r="Z36">
            <v>78.2</v>
          </cell>
          <cell r="AA36">
            <v>0.73</v>
          </cell>
          <cell r="AB36">
            <v>72.930000000000007</v>
          </cell>
          <cell r="AC36">
            <v>67.766999999999996</v>
          </cell>
          <cell r="AD36">
            <v>78.8</v>
          </cell>
          <cell r="AE36">
            <v>70.099999999999994</v>
          </cell>
          <cell r="AF36">
            <v>2.8400000000000002E-2</v>
          </cell>
          <cell r="AG36">
            <v>67.900000000000006</v>
          </cell>
          <cell r="AH36">
            <v>73.900000000000006</v>
          </cell>
          <cell r="AI36">
            <v>66.2</v>
          </cell>
          <cell r="AJ36">
            <v>0.749</v>
          </cell>
          <cell r="AK36">
            <v>72.680000000000007</v>
          </cell>
          <cell r="AL36">
            <v>69.08</v>
          </cell>
          <cell r="AM36">
            <v>85.248999999999995</v>
          </cell>
          <cell r="AN36">
            <v>72</v>
          </cell>
          <cell r="AO36">
            <v>69.8</v>
          </cell>
          <cell r="AP36">
            <v>77.959999999999994</v>
          </cell>
          <cell r="AQ36">
            <v>73</v>
          </cell>
          <cell r="AR36">
            <v>0.73</v>
          </cell>
          <cell r="AS36">
            <v>6709</v>
          </cell>
          <cell r="AT36">
            <v>76.7</v>
          </cell>
          <cell r="AU36">
            <v>75.459999999999994</v>
          </cell>
          <cell r="AV36">
            <v>73.099999999999994</v>
          </cell>
          <cell r="AW36">
            <v>70.67</v>
          </cell>
          <cell r="AX36">
            <v>75.900000000000006</v>
          </cell>
          <cell r="AY36">
            <v>72.7</v>
          </cell>
          <cell r="AZ36">
            <v>72.3</v>
          </cell>
          <cell r="BA36">
            <v>69.44</v>
          </cell>
          <cell r="BB36">
            <v>70.099999999999994</v>
          </cell>
          <cell r="BC36">
            <v>73.849999999999994</v>
          </cell>
          <cell r="BD36">
            <v>74.62</v>
          </cell>
          <cell r="BE36">
            <v>70</v>
          </cell>
          <cell r="BF36">
            <v>68.599999999999994</v>
          </cell>
          <cell r="BG36">
            <v>72.2</v>
          </cell>
          <cell r="BH36">
            <v>72.2</v>
          </cell>
          <cell r="BI36">
            <v>70.2</v>
          </cell>
          <cell r="BJ36">
            <v>0.8</v>
          </cell>
          <cell r="BK36">
            <v>73.900000000000006</v>
          </cell>
          <cell r="BL36">
            <v>0.71</v>
          </cell>
          <cell r="BM36">
            <v>74.8</v>
          </cell>
          <cell r="BN36">
            <v>72.73</v>
          </cell>
          <cell r="BO36">
            <v>73.900000000000006</v>
          </cell>
          <cell r="BP36">
            <v>70.97</v>
          </cell>
          <cell r="BQ36">
            <v>0.70199999999999996</v>
          </cell>
          <cell r="BR36">
            <v>45</v>
          </cell>
          <cell r="BS36">
            <v>0.56000000000000005</v>
          </cell>
          <cell r="BT36">
            <v>72.790000000000006</v>
          </cell>
          <cell r="BU36">
            <v>70.099999999999994</v>
          </cell>
          <cell r="BV36">
            <v>0</v>
          </cell>
          <cell r="BW36">
            <v>74.900000000000006</v>
          </cell>
          <cell r="BX36">
            <v>68</v>
          </cell>
          <cell r="BY36">
            <v>65.7</v>
          </cell>
          <cell r="BZ36">
            <v>73.010000000000005</v>
          </cell>
          <cell r="CA36">
            <v>72.28</v>
          </cell>
          <cell r="CB36">
            <v>70</v>
          </cell>
          <cell r="CC36">
            <v>70</v>
          </cell>
          <cell r="CD36">
            <v>71.8</v>
          </cell>
          <cell r="CE36">
            <v>61</v>
          </cell>
          <cell r="CF36">
            <v>69.58</v>
          </cell>
          <cell r="CG36">
            <v>0.72</v>
          </cell>
          <cell r="CH36">
            <v>73.239999999999995</v>
          </cell>
          <cell r="CI36">
            <v>71.5</v>
          </cell>
          <cell r="CJ36">
            <v>74.709999999999994</v>
          </cell>
          <cell r="CK36">
            <v>71.099999999999994</v>
          </cell>
          <cell r="CL36">
            <v>67.28</v>
          </cell>
          <cell r="CM36">
            <v>61</v>
          </cell>
          <cell r="CN36">
            <v>68.400000000000006</v>
          </cell>
          <cell r="CO36">
            <v>74</v>
          </cell>
          <cell r="CP36">
            <v>62.1</v>
          </cell>
          <cell r="CQ36">
            <v>72.94</v>
          </cell>
          <cell r="CR36">
            <v>0.73</v>
          </cell>
          <cell r="CS36">
            <v>71.2</v>
          </cell>
          <cell r="CT36">
            <v>71</v>
          </cell>
          <cell r="CU36">
            <v>71.2</v>
          </cell>
        </row>
      </sheetData>
      <sheetData sheetId="24">
        <row r="1">
          <cell r="D1" t="str">
            <v>ALVINSTON PUBLIC UTILITIES COMMISSION</v>
          </cell>
          <cell r="E1" t="str">
            <v>ATIKOKAN HYDRO INC.</v>
          </cell>
          <cell r="F1" t="str">
            <v>AYLMER PUBLIC UTILITIES COMMISSION</v>
          </cell>
          <cell r="G1" t="str">
            <v>BARRIE HYDRO DISTRIBUTION INC.</v>
          </cell>
          <cell r="H1" t="str">
            <v>BARRIE PUBLIC UTILITIES COMMISSION</v>
          </cell>
          <cell r="I1" t="str">
            <v>BELLEVILLE ELECTRIC</v>
          </cell>
          <cell r="J1" t="str">
            <v>BRACEBRIDGE HEC</v>
          </cell>
          <cell r="K1" t="str">
            <v>BRADFORD WEST GWILLIMBURY PUBLIC UTILITIES COMMISSION</v>
          </cell>
          <cell r="L1" t="str">
            <v>BRANTFORD POWER INC.</v>
          </cell>
          <cell r="M1" t="str">
            <v>BROCK HYDRO</v>
          </cell>
          <cell r="N1" t="str">
            <v>BRUSSELS</v>
          </cell>
          <cell r="O1" t="str">
            <v>BURKS FALLS PUC</v>
          </cell>
          <cell r="P1" t="str">
            <v>BURLINGTON HYDRO INC.</v>
          </cell>
          <cell r="Q1" t="str">
            <v>CAMBRIDGE AND NORTH DUMFRIES HYDRO INC.</v>
          </cell>
          <cell r="R1" t="str">
            <v>CANADIAN NIAGARA POWER INC.</v>
          </cell>
          <cell r="S1" t="str">
            <v>CAPREOL HYDRO ELECTRIC COMMISSION</v>
          </cell>
          <cell r="T1" t="str">
            <v>CARDINAL HYDRO ELECTRIC AND LIGHTING SYSTEM</v>
          </cell>
          <cell r="U1" t="str">
            <v>CENTRAL ELGIN HYDRO ELECTRIC COMMISSION</v>
          </cell>
          <cell r="V1" t="str">
            <v>CENTRE WELLINGTON HYDRO LTD</v>
          </cell>
          <cell r="W1" t="str">
            <v>CHAPLEAU PUBLIC UTILITIES CORPORATION</v>
          </cell>
          <cell r="X1" t="str">
            <v>CHATHAM-KENT HYDRO INC.</v>
          </cell>
          <cell r="Y1" t="str">
            <v>CLEARVIEW HYDRO ELECTRIC COMMISSION</v>
          </cell>
          <cell r="Z1" t="str">
            <v>CLINTON POWER CORPORATION</v>
          </cell>
          <cell r="AA1" t="str">
            <v>COCHRANE PUBLIC UTILITIES COMMISSION</v>
          </cell>
          <cell r="AB1" t="str">
            <v>COLBORNE PUBLIC UTILITIES COMMISSION</v>
          </cell>
          <cell r="AC1" t="str">
            <v>COLLUS POWER CORPORATION</v>
          </cell>
          <cell r="AD1" t="str">
            <v>COOPERATIVE HYDRO EMBRUN INC.</v>
          </cell>
          <cell r="AE1" t="str">
            <v>DASHWOOD</v>
          </cell>
          <cell r="AF1" t="str">
            <v>DUTTON/DUNWICH</v>
          </cell>
          <cell r="AG1" t="str">
            <v>E.L.K. ENERGY INC.</v>
          </cell>
          <cell r="AH1" t="str">
            <v>EAST ZORRA TAVISTOCK PUBLIC UTILITY COMMISSION</v>
          </cell>
          <cell r="AI1" t="str">
            <v>ENERSOURCE HYDRO MISSISSAUGA INC.</v>
          </cell>
          <cell r="AJ1" t="str">
            <v>ENWIN POWERLINES LTD.</v>
          </cell>
          <cell r="AK1" t="str">
            <v>ERIE THAMES POWERLINES CORPORATION</v>
          </cell>
          <cell r="AL1" t="str">
            <v>ESPANOLA HYDRO</v>
          </cell>
          <cell r="AM1" t="str">
            <v>ESPANOLA REGIONAL HYDRO DISTRIBUTION CORPORATION</v>
          </cell>
          <cell r="AN1" t="str">
            <v>ESSEX POWERLINES CORPORATION</v>
          </cell>
          <cell r="AO1" t="str">
            <v>FESTIVAL HYDRO INC.</v>
          </cell>
          <cell r="AP1" t="str">
            <v>FORT FRANCES POWER CORPORATION</v>
          </cell>
          <cell r="AQ1" t="str">
            <v>GRAND VALLEY ENERGY INC.</v>
          </cell>
          <cell r="AR1" t="str">
            <v>GRAVENHURST HYDRO ELECTRIC INC</v>
          </cell>
          <cell r="AS1" t="str">
            <v>GREAT LAKES POWER LIMITED</v>
          </cell>
          <cell r="AT1" t="str">
            <v>GREATER SUDBURY HYDRO INC.</v>
          </cell>
          <cell r="AU1" t="str">
            <v>GRIMSBY HYDRO-ELECTRIC COMMISSION</v>
          </cell>
          <cell r="AV1" t="str">
            <v>GRIMSBY POWER INCORPORATED</v>
          </cell>
          <cell r="AW1" t="str">
            <v>GUELPH HYDRO ELECTRIC SYSTEMS INC.</v>
          </cell>
          <cell r="AX1" t="str">
            <v>HALDIMAND COUNTY HYDRO INC.</v>
          </cell>
          <cell r="AY1" t="str">
            <v>HALDIMAND HYDRO-ELECTRIC COMMISSION</v>
          </cell>
          <cell r="AZ1" t="str">
            <v>HALTON HILLS HYDRO INC.</v>
          </cell>
          <cell r="BA1" t="str">
            <v>HAMILTON HYDRO INC.</v>
          </cell>
          <cell r="BB1" t="str">
            <v>HANOVER ELECTRIC SERVICES</v>
          </cell>
          <cell r="BC1" t="str">
            <v>HAWKESBURY HYDRO INC.</v>
          </cell>
          <cell r="BD1" t="str">
            <v>HEARST POWER DISTRIBUTION COMPANY LIMITED</v>
          </cell>
          <cell r="BE1" t="str">
            <v>HENSAL</v>
          </cell>
          <cell r="BF1" t="str">
            <v>HOLSTEIN HYDRO ELECTRIC SYSTEM</v>
          </cell>
          <cell r="BG1" t="str">
            <v>HUNTSVILLE HEC</v>
          </cell>
          <cell r="BH1" t="str">
            <v>HYDRO 2000 INC.     FOR  JAN 01,2000 TO OCT 31,2000</v>
          </cell>
          <cell r="BI1" t="str">
            <v>HYDRO 2000 INC.     FOR  JAN 01,2000 TO OCT 31,2000</v>
          </cell>
          <cell r="BJ1" t="str">
            <v>HYDRO 2000 INC.     FOR  NOV 01,2000 TO DEC 31,2000</v>
          </cell>
          <cell r="BK1" t="str">
            <v>HYDRO ELECTRIC COMMISSION OF THE TOWN OF PENETANGUISHENE</v>
          </cell>
          <cell r="BL1" t="str">
            <v>HYDRO ELECTRIC COMMISSION OF THE TOWNSHIP OF ESSA</v>
          </cell>
          <cell r="BM1" t="str">
            <v>HYDRO HAWKESBURY INC.</v>
          </cell>
          <cell r="BN1" t="str">
            <v>HYDRO ONE BRAMPTON NETWORKS INC.</v>
          </cell>
          <cell r="BO1" t="str">
            <v>HYDRO ONE NETWORKS INC.</v>
          </cell>
          <cell r="BP1" t="str">
            <v>HYDRO OTTAWA</v>
          </cell>
          <cell r="BQ1" t="str">
            <v>HYDRO VAUGHAN DISTRIBUTION INC.</v>
          </cell>
          <cell r="BR1" t="str">
            <v>INGERSOLL PUBLIC UTILITY COMMISSION</v>
          </cell>
          <cell r="BS1" t="str">
            <v>INNISFIL HYDRO DISTRIBUTION SYSTEMS LIMITED</v>
          </cell>
          <cell r="BT1" t="str">
            <v>KAP WIRES INC</v>
          </cell>
          <cell r="BU1" t="str">
            <v>KENORA HYDRO ELECTRIC CORPORATION LTD.</v>
          </cell>
          <cell r="BV1" t="str">
            <v>KINCARDINE HEC</v>
          </cell>
          <cell r="BW1" t="str">
            <v>KINGSTON ELECTRICITY  DISTRIBUTION LTD</v>
          </cell>
          <cell r="BX1" t="str">
            <v>KITCHENER-WILMOT HYDRO INC.</v>
          </cell>
          <cell r="BY1" t="str">
            <v>LAKEFIELD HYDRO DISTRIBUTION INC.</v>
          </cell>
          <cell r="BZ1" t="str">
            <v>LAKEFRONT UTILITIES INC.</v>
          </cell>
          <cell r="CA1" t="str">
            <v>LAKELAND POWER DISTRIBUTION LTD.</v>
          </cell>
          <cell r="CB1" t="str">
            <v>LASALLE HYDRO-ELECTRIC COMMISSION</v>
          </cell>
          <cell r="CC1" t="str">
            <v>LEAMINGTON HYDRO-ELECTRIC COMMISSION</v>
          </cell>
          <cell r="CD1" t="str">
            <v>LEAMINGTON HYDRO-ELECTRIC COMMISSION (5 MONTHS)</v>
          </cell>
          <cell r="CE1" t="str">
            <v>LINCOLN HYDRO ELECTRIC COMMISSION</v>
          </cell>
          <cell r="CF1" t="str">
            <v>LONDON HYDRO INC.</v>
          </cell>
          <cell r="CG1" t="str">
            <v>LUCKNOW RIPLEY</v>
          </cell>
          <cell r="CH1" t="str">
            <v>MAGNETAWAN PUC</v>
          </cell>
          <cell r="CI1" t="str">
            <v>MARKHAM HYDRO DISTRIBUTION INC.</v>
          </cell>
          <cell r="CJ1" t="str">
            <v>MEAFORD PUBLIC UTILITIES COMMISSION</v>
          </cell>
          <cell r="CK1" t="str">
            <v>MIDDLESEX POWER DISTRIBUTION CORPORATION</v>
          </cell>
          <cell r="CL1" t="str">
            <v>MIDLAND POWER UTILITY CORPORATION</v>
          </cell>
          <cell r="CM1" t="str">
            <v>MIDLAND PUBLIC UTILITIES COMMISSION</v>
          </cell>
          <cell r="CN1" t="str">
            <v>MILDMAY TEESWATER</v>
          </cell>
          <cell r="CO1" t="str">
            <v>MILTON HYDRO DISTRIBUTION INC.</v>
          </cell>
          <cell r="CP1" t="str">
            <v>MINTO</v>
          </cell>
          <cell r="CQ1" t="str">
            <v>NEW TECUMSETH HYDRO</v>
          </cell>
          <cell r="CR1" t="str">
            <v>NEWBURY POWER</v>
          </cell>
          <cell r="CS1" t="str">
            <v>NEWMARKET HYDRO LTD.</v>
          </cell>
          <cell r="CT1" t="str">
            <v>NIAGARA FALLS HYDRO INC</v>
          </cell>
          <cell r="CU1" t="str">
            <v>NIAGARA-ON-THE-LAKE HYDRO INC.</v>
          </cell>
          <cell r="CV1" t="str">
            <v>NICKEL CENTRE HYDRO ELECTRIC COMMISSION</v>
          </cell>
          <cell r="CW1" t="str">
            <v>NIPIGON HYDRO ELECTRIC COMMISSION</v>
          </cell>
          <cell r="CX1" t="str">
            <v>NORFOLK POWER DISTRIBUTION INC.</v>
          </cell>
          <cell r="CY1" t="str">
            <v>NORTH BAY HYDRO DISTRIBUTION LTD.</v>
          </cell>
          <cell r="CZ1" t="str">
            <v>NORTHERN ONTARIO WRIES INC</v>
          </cell>
          <cell r="DA1" t="str">
            <v>NORWICH PUBLIC UTILITY COMMISSION</v>
          </cell>
          <cell r="DB1" t="str">
            <v>OAKVILLE HYDRO ELECTRICITY DISTRIBUTION INC.</v>
          </cell>
          <cell r="DC1" t="str">
            <v>OIL SPRINGS HYDRO ELECTRIC COMMISSION</v>
          </cell>
          <cell r="DD1" t="str">
            <v>ORANGEVILLE HYDRO LIMITED</v>
          </cell>
          <cell r="DE1" t="str">
            <v>ORILLIA POWER DISTRIBUTION CORPORATION</v>
          </cell>
          <cell r="DF1" t="str">
            <v>OSHAWA PUC NETWORKS INC</v>
          </cell>
          <cell r="DG1" t="str">
            <v>OTTAWA RIVER POWER CORPORATION</v>
          </cell>
          <cell r="DH1" t="str">
            <v>PARRY SOUND POWER</v>
          </cell>
          <cell r="DI1" t="str">
            <v>PELHAM HYDRO ELECTRIC COMMISSION</v>
          </cell>
          <cell r="DJ1" t="str">
            <v>PENINSULA WEST UTILITIES LIMITED</v>
          </cell>
          <cell r="DK1" t="str">
            <v>PETERBOROUGH DISTRIBUTION INC.</v>
          </cell>
          <cell r="DL1" t="str">
            <v>PETROLIA PUBLIC UTILITIES COMMISSION</v>
          </cell>
          <cell r="DM1" t="str">
            <v>POINT EDWARD PUBLIC UTILITIES COMMISSION</v>
          </cell>
          <cell r="DN1" t="str">
            <v>PORT COLBORNE HYDRO</v>
          </cell>
          <cell r="DO1" t="str">
            <v>PORT HOPE HYDRO</v>
          </cell>
          <cell r="DP1" t="str">
            <v>PRESCOTT PUBLIC UTILITIES COMMISSION</v>
          </cell>
          <cell r="DQ1" t="str">
            <v>PUBLIC UTILITIES COMMISSION OF COBOURG</v>
          </cell>
          <cell r="DR1" t="str">
            <v>PUC DISTRIBUTION INC.</v>
          </cell>
          <cell r="DS1" t="str">
            <v>RENFREW HYDRO ELECTRIC COMMISSION ( JAN1 TO OCT 31, 2000)</v>
          </cell>
          <cell r="DT1" t="str">
            <v>RENFREW HYDRO INC. ( NOV.1 TO DEC. 31, 2000)</v>
          </cell>
          <cell r="DU1" t="str">
            <v>RICHMOND HILL HYDRO INC.</v>
          </cell>
          <cell r="DV1" t="str">
            <v>RIDEAU ST. LAWRENCE DISTRIBUTION INC.</v>
          </cell>
          <cell r="DW1" t="str">
            <v>SABLES-SPANISH RIVERS PUC</v>
          </cell>
          <cell r="DX1" t="str">
            <v>SARNIA HYDRO ELECTRIC COMMISSION</v>
          </cell>
          <cell r="DY1" t="str">
            <v>SAUGEEN SHORES ENERGY</v>
          </cell>
          <cell r="DZ1" t="str">
            <v>SCHREIBER HYDRO-ELECTRIC COMMISSION</v>
          </cell>
          <cell r="EA1" t="str">
            <v>SCUGOG HYDRO ENERGY CORPORATION</v>
          </cell>
          <cell r="EB1" t="str">
            <v>SEAFORTH</v>
          </cell>
          <cell r="EC1" t="str">
            <v>SIOUX LOOKOUT HYDRO</v>
          </cell>
          <cell r="ED1" t="str">
            <v>SIOUX LOOKOUT HYDRO ELECTRIC COMMISSION</v>
          </cell>
          <cell r="EE1" t="str">
            <v>SIOUX LOOKOUT HYDRO INC</v>
          </cell>
          <cell r="EF1" t="str">
            <v>SOUTH DUNDAS HYDRO ELECTRIC COMMISSION</v>
          </cell>
          <cell r="EG1" t="str">
            <v>SOUTH-WEST OXFORD PUBLIC UTILITY</v>
          </cell>
          <cell r="EH1" t="str">
            <v>ST. CATHARINES HYDRO UTILITY SERVICES INC.</v>
          </cell>
          <cell r="EI1" t="str">
            <v>ST. MARYS</v>
          </cell>
          <cell r="EJ1" t="str">
            <v>ST. THOMAS ENERGY INC.</v>
          </cell>
          <cell r="EK1" t="str">
            <v>SUDBURY HYDRO ELECTRIC COMMISSION</v>
          </cell>
          <cell r="EL1" t="str">
            <v>SUNDRIDGE HEC</v>
          </cell>
          <cell r="EM1" t="str">
            <v>TAY HYDRO ELECTRIC DISTRIBUTION COMPANY INC.</v>
          </cell>
          <cell r="EN1" t="str">
            <v>TERRACE BAY SUPERIOR WIRES INC.</v>
          </cell>
          <cell r="EO1" t="str">
            <v>THE BLUE MOUNTAINS HYDRO SERVICE COMPANY INC.</v>
          </cell>
          <cell r="EP1" t="str">
            <v>THE HYDRO-ELECTRIC COMMISSION FOR THE TOWN OF AMHERSTBURG</v>
          </cell>
          <cell r="EQ1" t="str">
            <v>THE HYDRO-ELECTRIC COMMISSION OF THE TOWN OF TECUMSEH</v>
          </cell>
          <cell r="ER1" t="str">
            <v>THESSALON HYDRO DISTRIBUTION CORPORATION</v>
          </cell>
          <cell r="ES1" t="str">
            <v>THOROLD HYDRO CORPORATION</v>
          </cell>
          <cell r="ET1" t="str">
            <v>THUNDER BAY HYDRO ELECTRICITY DISTRIBUTION INC.</v>
          </cell>
          <cell r="EU1" t="str">
            <v>TILLSONBURG HYDRO INC.</v>
          </cell>
          <cell r="EV1" t="str">
            <v>TORONTO HYDRO-ELECTRIC SYSTEM LIMITED</v>
          </cell>
          <cell r="EW1" t="str">
            <v>VERIDIAN CONNECTIONS</v>
          </cell>
          <cell r="EX1" t="str">
            <v>WALKERTON AND ELMWOOD</v>
          </cell>
          <cell r="EY1" t="str">
            <v>WARWICK HYDRO ELECTRIC COMMISSION</v>
          </cell>
          <cell r="EZ1" t="str">
            <v>WASAGA DISTRIBUTION INC.</v>
          </cell>
          <cell r="FA1" t="str">
            <v>WATERLOO NORTH HYDRO INC</v>
          </cell>
          <cell r="FB1" t="str">
            <v>WELLAND HYDRO-ELECTRIC SYSTEM CORP.</v>
          </cell>
          <cell r="FC1" t="str">
            <v>WELLINGTON ELECTRIC DISTRIBUTION COMPANY INC.</v>
          </cell>
          <cell r="FD1" t="str">
            <v>WELLINGTON NORTH POWER INC.</v>
          </cell>
          <cell r="FE1" t="str">
            <v>WELLINGTON NORTH POWER INC.</v>
          </cell>
          <cell r="FF1" t="str">
            <v>WEST LINCOLN HYDRO ELECTRIC COMMISSION</v>
          </cell>
          <cell r="FG1" t="str">
            <v>WEST NIPISSING ENERGY SERVICES LTD.</v>
          </cell>
          <cell r="FH1" t="str">
            <v>WEST PERTH POWER INC.</v>
          </cell>
          <cell r="FI1" t="str">
            <v>WESTPORT PUBLIC UTILITIES COMMISSION</v>
          </cell>
          <cell r="FJ1" t="str">
            <v>WHITBY HYDRO ELECTRIC CORPORATION</v>
          </cell>
          <cell r="FK1" t="str">
            <v>WHITCHURCH-STOUFFVILLE HYDRO</v>
          </cell>
          <cell r="FL1" t="str">
            <v>WINGHAM</v>
          </cell>
          <cell r="FM1" t="str">
            <v>WOODSTOCK HYDRO SERVICES INC.</v>
          </cell>
          <cell r="FN1" t="str">
            <v>ZORRA ELECTRIC SUPPLY AUTHORITY</v>
          </cell>
          <cell r="FO1" t="str">
            <v>ZURICH</v>
          </cell>
        </row>
        <row r="3">
          <cell r="A3" t="str">
            <v>PEG Variables</v>
          </cell>
          <cell r="B3" t="str">
            <v>Name</v>
          </cell>
          <cell r="C3" t="str">
            <v>Year</v>
          </cell>
        </row>
        <row r="4">
          <cell r="A4" t="str">
            <v>Total Plant in Service</v>
          </cell>
          <cell r="B4" t="str">
            <v>PTOT</v>
          </cell>
          <cell r="C4">
            <v>2000</v>
          </cell>
          <cell r="D4">
            <v>360452.12</v>
          </cell>
          <cell r="E4">
            <v>2555576</v>
          </cell>
          <cell r="F4">
            <v>3643680</v>
          </cell>
          <cell r="G4">
            <v>164524568</v>
          </cell>
          <cell r="H4">
            <v>123992480</v>
          </cell>
          <cell r="I4">
            <v>26976983.98</v>
          </cell>
          <cell r="J4">
            <v>16612932</v>
          </cell>
          <cell r="K4">
            <v>12642987</v>
          </cell>
          <cell r="L4">
            <v>41027176</v>
          </cell>
          <cell r="M4">
            <v>3546502</v>
          </cell>
          <cell r="N4">
            <v>452383</v>
          </cell>
          <cell r="O4">
            <v>894826</v>
          </cell>
          <cell r="P4">
            <v>143446666</v>
          </cell>
          <cell r="Q4">
            <v>103841969</v>
          </cell>
          <cell r="R4">
            <v>28730153</v>
          </cell>
          <cell r="S4">
            <v>3455140</v>
          </cell>
          <cell r="T4">
            <v>974776</v>
          </cell>
          <cell r="U4">
            <v>2455182</v>
          </cell>
          <cell r="V4">
            <v>11043051.869999999</v>
          </cell>
          <cell r="W4">
            <v>2511848</v>
          </cell>
          <cell r="X4">
            <v>67097090</v>
          </cell>
          <cell r="Y4">
            <v>3390505</v>
          </cell>
          <cell r="Z4">
            <v>2367601.52</v>
          </cell>
          <cell r="AA4">
            <v>3704338</v>
          </cell>
          <cell r="AB4">
            <v>1790362</v>
          </cell>
          <cell r="AC4">
            <v>13982881</v>
          </cell>
          <cell r="AD4">
            <v>2454679.42</v>
          </cell>
          <cell r="AE4">
            <v>232005</v>
          </cell>
          <cell r="AF4">
            <v>627790</v>
          </cell>
          <cell r="AG4">
            <v>14599914</v>
          </cell>
          <cell r="AH4">
            <v>1595837</v>
          </cell>
          <cell r="AI4">
            <v>599194423</v>
          </cell>
          <cell r="AJ4">
            <v>143220238</v>
          </cell>
          <cell r="AK4">
            <v>11801937</v>
          </cell>
          <cell r="AL4">
            <v>3933335</v>
          </cell>
          <cell r="AM4">
            <v>4848315</v>
          </cell>
          <cell r="AN4">
            <v>25134192.390000001</v>
          </cell>
          <cell r="AO4">
            <v>40152762.899999999</v>
          </cell>
          <cell r="AP4">
            <v>8516192</v>
          </cell>
          <cell r="AQ4">
            <v>947194</v>
          </cell>
          <cell r="AR4">
            <v>9656826</v>
          </cell>
          <cell r="AS4">
            <v>61039100</v>
          </cell>
          <cell r="AT4">
            <v>120919279.2</v>
          </cell>
          <cell r="AU4">
            <v>16481273.960000001</v>
          </cell>
          <cell r="AV4">
            <v>16713807.130000001</v>
          </cell>
          <cell r="AW4">
            <v>115279333</v>
          </cell>
          <cell r="AX4">
            <v>31183370.41</v>
          </cell>
          <cell r="AY4">
            <v>27312958.420000002</v>
          </cell>
          <cell r="AZ4">
            <v>49184876</v>
          </cell>
          <cell r="BA4">
            <v>322986000</v>
          </cell>
          <cell r="BB4">
            <v>3835729</v>
          </cell>
          <cell r="BC4">
            <v>2570698</v>
          </cell>
          <cell r="BD4">
            <v>3516109.36</v>
          </cell>
          <cell r="BE4">
            <v>603158</v>
          </cell>
          <cell r="BF4">
            <v>158923.5</v>
          </cell>
          <cell r="BG4">
            <v>5080016</v>
          </cell>
          <cell r="BH4">
            <v>1095157</v>
          </cell>
          <cell r="BI4">
            <v>1095157</v>
          </cell>
          <cell r="BJ4">
            <v>429203</v>
          </cell>
          <cell r="BK4">
            <v>6491535</v>
          </cell>
          <cell r="BL4">
            <v>469638</v>
          </cell>
          <cell r="BM4">
            <v>2570698</v>
          </cell>
          <cell r="BN4">
            <v>296926591</v>
          </cell>
          <cell r="BO4">
            <v>3892000000</v>
          </cell>
          <cell r="BP4">
            <v>604006277</v>
          </cell>
          <cell r="BQ4">
            <v>253771215</v>
          </cell>
          <cell r="BR4">
            <v>11626677</v>
          </cell>
          <cell r="BS4">
            <v>0</v>
          </cell>
          <cell r="BT4">
            <v>2338886</v>
          </cell>
          <cell r="BU4">
            <v>8527777</v>
          </cell>
          <cell r="BV4">
            <v>6391670</v>
          </cell>
          <cell r="BW4">
            <v>19253170.239999998</v>
          </cell>
          <cell r="BX4">
            <v>193114915</v>
          </cell>
          <cell r="BY4">
            <v>2480550</v>
          </cell>
          <cell r="BZ4">
            <v>16809315</v>
          </cell>
          <cell r="CA4">
            <v>13430866</v>
          </cell>
          <cell r="CB4">
            <v>15226708.609999999</v>
          </cell>
          <cell r="CC4">
            <v>11707438.67</v>
          </cell>
          <cell r="CD4">
            <v>11707438.67</v>
          </cell>
          <cell r="CE4">
            <v>17446420</v>
          </cell>
          <cell r="CF4">
            <v>257450891</v>
          </cell>
          <cell r="CG4">
            <v>1573155</v>
          </cell>
          <cell r="CH4">
            <v>357110</v>
          </cell>
          <cell r="CI4">
            <v>201772000</v>
          </cell>
          <cell r="CJ4">
            <v>3529667</v>
          </cell>
          <cell r="CK4">
            <v>8702409</v>
          </cell>
          <cell r="CL4">
            <v>10996759</v>
          </cell>
          <cell r="CM4">
            <v>12283142</v>
          </cell>
          <cell r="CN4">
            <v>1314020</v>
          </cell>
          <cell r="CO4">
            <v>47306946</v>
          </cell>
          <cell r="CP4">
            <v>5016074</v>
          </cell>
          <cell r="CQ4">
            <v>19252889</v>
          </cell>
          <cell r="CR4">
            <v>252480</v>
          </cell>
          <cell r="CS4">
            <v>63974712</v>
          </cell>
          <cell r="CT4">
            <v>81314544</v>
          </cell>
          <cell r="CU4">
            <v>22480174</v>
          </cell>
          <cell r="CV4">
            <v>1826637</v>
          </cell>
          <cell r="CW4">
            <v>1488005</v>
          </cell>
          <cell r="CX4">
            <v>44770541</v>
          </cell>
          <cell r="CY4">
            <v>64606289</v>
          </cell>
          <cell r="CZ4">
            <v>2276893</v>
          </cell>
          <cell r="DA4">
            <v>1172960</v>
          </cell>
          <cell r="DB4">
            <v>190715301</v>
          </cell>
          <cell r="DC4">
            <v>181690.88</v>
          </cell>
          <cell r="DD4">
            <v>20579938.98</v>
          </cell>
          <cell r="DE4">
            <v>28682422</v>
          </cell>
          <cell r="DF4">
            <v>89015504</v>
          </cell>
          <cell r="DG4">
            <v>14918132</v>
          </cell>
          <cell r="DH4">
            <v>10822646.890000001</v>
          </cell>
          <cell r="DI4">
            <v>2397584</v>
          </cell>
          <cell r="DJ4">
            <v>27692298</v>
          </cell>
          <cell r="DK4">
            <v>40902178</v>
          </cell>
          <cell r="DL4">
            <v>4909847.3099999996</v>
          </cell>
          <cell r="DM4">
            <v>1588048.93</v>
          </cell>
          <cell r="DN4">
            <v>16236478</v>
          </cell>
          <cell r="DO4">
            <v>11999491</v>
          </cell>
          <cell r="DP4">
            <v>2544265</v>
          </cell>
          <cell r="DQ4">
            <v>17015488</v>
          </cell>
          <cell r="DR4">
            <v>65084091.420000002</v>
          </cell>
          <cell r="DS4">
            <v>12952144</v>
          </cell>
          <cell r="DT4">
            <v>8862392</v>
          </cell>
          <cell r="DU4">
            <v>147715842</v>
          </cell>
          <cell r="DV4">
            <v>7210000</v>
          </cell>
          <cell r="DW4">
            <v>905299</v>
          </cell>
          <cell r="DX4">
            <v>53822617.490000002</v>
          </cell>
          <cell r="DY4">
            <v>10157370</v>
          </cell>
          <cell r="DZ4">
            <v>1578134.88</v>
          </cell>
          <cell r="EA4">
            <v>3448676</v>
          </cell>
          <cell r="EB4">
            <v>2172972</v>
          </cell>
          <cell r="EC4">
            <v>7369939</v>
          </cell>
          <cell r="ED4">
            <v>7369939</v>
          </cell>
          <cell r="EE4">
            <v>4909157</v>
          </cell>
          <cell r="EF4">
            <v>2854999</v>
          </cell>
          <cell r="EG4">
            <v>492622</v>
          </cell>
          <cell r="EH4">
            <v>87138403</v>
          </cell>
          <cell r="EI4">
            <v>4744750</v>
          </cell>
          <cell r="EJ4">
            <v>22783137</v>
          </cell>
          <cell r="EK4">
            <v>130444791.09999999</v>
          </cell>
          <cell r="EL4">
            <v>939201</v>
          </cell>
          <cell r="EM4">
            <v>6391995.9000000004</v>
          </cell>
          <cell r="EN4">
            <v>2219458</v>
          </cell>
          <cell r="EO4">
            <v>2415897</v>
          </cell>
          <cell r="EP4">
            <v>6983350.0999999996</v>
          </cell>
          <cell r="EQ4">
            <v>11577994.34</v>
          </cell>
          <cell r="ER4">
            <v>1115708</v>
          </cell>
          <cell r="ES4">
            <v>13870003.800000001</v>
          </cell>
          <cell r="ET4">
            <v>103292862.12</v>
          </cell>
          <cell r="EU4">
            <v>5470012.6600000001</v>
          </cell>
          <cell r="EV4">
            <v>2683598000</v>
          </cell>
          <cell r="EW4">
            <v>136730266</v>
          </cell>
          <cell r="EX4">
            <v>466865</v>
          </cell>
          <cell r="EY4">
            <v>987576.2</v>
          </cell>
          <cell r="EZ4">
            <v>13487576.470000001</v>
          </cell>
          <cell r="FA4">
            <v>121280892</v>
          </cell>
          <cell r="FB4">
            <v>19616138.210000001</v>
          </cell>
          <cell r="FC4">
            <v>2198731</v>
          </cell>
          <cell r="FD4">
            <v>5508461.4000000004</v>
          </cell>
          <cell r="FE4">
            <v>5508461.4000000004</v>
          </cell>
          <cell r="FF4">
            <v>11225054</v>
          </cell>
          <cell r="FG4">
            <v>4989235.2000000002</v>
          </cell>
          <cell r="FH4">
            <v>3562067</v>
          </cell>
          <cell r="FI4">
            <v>801167</v>
          </cell>
          <cell r="FJ4">
            <v>80273068</v>
          </cell>
          <cell r="FK4">
            <v>7067637</v>
          </cell>
          <cell r="FL4">
            <v>2011252</v>
          </cell>
          <cell r="FM4">
            <v>32837878.16</v>
          </cell>
          <cell r="FN4">
            <v>1801786</v>
          </cell>
          <cell r="FO4">
            <v>521385</v>
          </cell>
        </row>
        <row r="5">
          <cell r="A5" t="str">
            <v>Accumulated Depreciation</v>
          </cell>
          <cell r="B5" t="str">
            <v>ACCDEP</v>
          </cell>
          <cell r="C5">
            <v>2000</v>
          </cell>
          <cell r="D5">
            <v>166063</v>
          </cell>
          <cell r="E5">
            <v>1572506</v>
          </cell>
          <cell r="F5">
            <v>1554377</v>
          </cell>
          <cell r="G5">
            <v>62498028</v>
          </cell>
          <cell r="H5">
            <v>46322031</v>
          </cell>
          <cell r="I5">
            <v>11161987</v>
          </cell>
          <cell r="J5">
            <v>4646010</v>
          </cell>
          <cell r="K5">
            <v>5151443</v>
          </cell>
          <cell r="L5">
            <v>293371</v>
          </cell>
          <cell r="M5">
            <v>1655597</v>
          </cell>
          <cell r="N5">
            <v>220307</v>
          </cell>
          <cell r="O5">
            <v>494371</v>
          </cell>
          <cell r="P5">
            <v>64446709</v>
          </cell>
          <cell r="Q5">
            <v>40721006</v>
          </cell>
          <cell r="R5">
            <v>9612297</v>
          </cell>
          <cell r="S5">
            <v>1696986</v>
          </cell>
          <cell r="T5">
            <v>421683</v>
          </cell>
          <cell r="U5">
            <v>946075</v>
          </cell>
          <cell r="V5">
            <v>4083893.15</v>
          </cell>
          <cell r="W5">
            <v>1300363</v>
          </cell>
          <cell r="X5">
            <v>28689535</v>
          </cell>
          <cell r="Y5">
            <v>-1905871</v>
          </cell>
          <cell r="Z5">
            <v>1365345.6</v>
          </cell>
          <cell r="AA5">
            <v>2320027</v>
          </cell>
          <cell r="AB5">
            <v>975172</v>
          </cell>
          <cell r="AC5">
            <v>6553709</v>
          </cell>
          <cell r="AD5">
            <v>1284977.22</v>
          </cell>
          <cell r="AE5">
            <v>121316</v>
          </cell>
          <cell r="AF5">
            <v>315853</v>
          </cell>
          <cell r="AG5">
            <v>7818706.8799999999</v>
          </cell>
          <cell r="AH5">
            <v>794790</v>
          </cell>
          <cell r="AI5">
            <v>204261011</v>
          </cell>
          <cell r="AJ5">
            <v>6995860</v>
          </cell>
          <cell r="AK5">
            <v>0</v>
          </cell>
          <cell r="AL5">
            <v>2218962</v>
          </cell>
          <cell r="AM5">
            <v>2795145</v>
          </cell>
          <cell r="AN5">
            <v>686900</v>
          </cell>
          <cell r="AO5">
            <v>17916046.52</v>
          </cell>
          <cell r="AP5">
            <v>4393595</v>
          </cell>
          <cell r="AQ5">
            <v>521501</v>
          </cell>
          <cell r="AR5">
            <v>3048572</v>
          </cell>
          <cell r="AS5">
            <v>27115357</v>
          </cell>
          <cell r="AT5">
            <v>56657690.060000002</v>
          </cell>
          <cell r="AU5">
            <v>6226039.2400000002</v>
          </cell>
          <cell r="AV5">
            <v>6325695.9100000001</v>
          </cell>
          <cell r="AW5">
            <v>45117515</v>
          </cell>
          <cell r="AX5">
            <v>-233401.08</v>
          </cell>
          <cell r="AY5">
            <v>-10538694.359999999</v>
          </cell>
          <cell r="AZ5">
            <v>21713404.100000001</v>
          </cell>
          <cell r="BA5">
            <v>134900000</v>
          </cell>
          <cell r="BB5">
            <v>123842</v>
          </cell>
          <cell r="BC5">
            <v>31105</v>
          </cell>
          <cell r="BD5">
            <v>2069783.99</v>
          </cell>
          <cell r="BE5">
            <v>400855</v>
          </cell>
          <cell r="BF5">
            <v>74657.399999999994</v>
          </cell>
          <cell r="BG5">
            <v>2584186</v>
          </cell>
          <cell r="BH5">
            <v>665081</v>
          </cell>
          <cell r="BI5">
            <v>665081</v>
          </cell>
          <cell r="BJ5">
            <v>2564</v>
          </cell>
          <cell r="BK5">
            <v>2925470</v>
          </cell>
          <cell r="BL5">
            <v>190999</v>
          </cell>
          <cell r="BM5">
            <v>31105</v>
          </cell>
          <cell r="BN5">
            <v>108834632</v>
          </cell>
          <cell r="BO5">
            <v>1408000000</v>
          </cell>
          <cell r="BP5">
            <v>294731040</v>
          </cell>
          <cell r="BQ5">
            <v>82302061</v>
          </cell>
          <cell r="BR5">
            <v>5949034</v>
          </cell>
          <cell r="BS5">
            <v>0</v>
          </cell>
          <cell r="BT5">
            <v>34409</v>
          </cell>
          <cell r="BU5">
            <v>3919465</v>
          </cell>
          <cell r="BV5">
            <v>3288119</v>
          </cell>
          <cell r="BW5">
            <v>1185495.3500000001</v>
          </cell>
          <cell r="BX5">
            <v>70947303</v>
          </cell>
          <cell r="BY5">
            <v>1274230</v>
          </cell>
          <cell r="BZ5">
            <v>5676844</v>
          </cell>
          <cell r="CA5">
            <v>275598</v>
          </cell>
          <cell r="CB5">
            <v>5483031.4199999999</v>
          </cell>
          <cell r="CC5">
            <v>5062465.3099999996</v>
          </cell>
          <cell r="CD5">
            <v>5062465.3099999996</v>
          </cell>
          <cell r="CE5">
            <v>4593902</v>
          </cell>
          <cell r="CF5">
            <v>100541211</v>
          </cell>
          <cell r="CG5">
            <v>797465</v>
          </cell>
          <cell r="CH5">
            <v>191275</v>
          </cell>
          <cell r="CI5">
            <v>93635000</v>
          </cell>
          <cell r="CJ5">
            <v>1973600</v>
          </cell>
          <cell r="CK5">
            <v>80239</v>
          </cell>
          <cell r="CL5">
            <v>5158271</v>
          </cell>
          <cell r="CM5">
            <v>6302116</v>
          </cell>
          <cell r="CN5">
            <v>686999</v>
          </cell>
          <cell r="CO5">
            <v>23801856</v>
          </cell>
          <cell r="CP5">
            <v>2317032</v>
          </cell>
          <cell r="CQ5">
            <v>6944893</v>
          </cell>
          <cell r="CR5">
            <v>0</v>
          </cell>
          <cell r="CS5">
            <v>24633162</v>
          </cell>
          <cell r="CT5">
            <v>32528660</v>
          </cell>
          <cell r="CU5">
            <v>9148281</v>
          </cell>
          <cell r="CV5">
            <v>705825</v>
          </cell>
          <cell r="CW5">
            <v>695089</v>
          </cell>
          <cell r="CX5">
            <v>17584287</v>
          </cell>
          <cell r="CY5">
            <v>3092016</v>
          </cell>
          <cell r="CZ5">
            <v>49016</v>
          </cell>
          <cell r="DA5">
            <v>857935</v>
          </cell>
          <cell r="DB5">
            <v>63636387</v>
          </cell>
          <cell r="DC5">
            <v>75990.92</v>
          </cell>
          <cell r="DD5">
            <v>8258681.8600000003</v>
          </cell>
          <cell r="DE5">
            <v>13442159</v>
          </cell>
          <cell r="DF5">
            <v>48322106</v>
          </cell>
          <cell r="DG5">
            <v>7387980</v>
          </cell>
          <cell r="DH5">
            <v>5789726.9000000004</v>
          </cell>
          <cell r="DI5">
            <v>939665</v>
          </cell>
          <cell r="DJ5">
            <v>287281</v>
          </cell>
          <cell r="DK5">
            <v>2268361</v>
          </cell>
          <cell r="DL5">
            <v>2145077.4900000002</v>
          </cell>
          <cell r="DM5">
            <v>486243.59</v>
          </cell>
          <cell r="DN5">
            <v>7626185</v>
          </cell>
          <cell r="DO5">
            <v>6413675</v>
          </cell>
          <cell r="DP5">
            <v>1175335</v>
          </cell>
          <cell r="DQ5">
            <v>6085362</v>
          </cell>
          <cell r="DR5">
            <v>29751152.030000001</v>
          </cell>
          <cell r="DS5">
            <v>5980821</v>
          </cell>
          <cell r="DT5">
            <v>4755667</v>
          </cell>
          <cell r="DU5">
            <v>55262707</v>
          </cell>
          <cell r="DV5">
            <v>3650000</v>
          </cell>
          <cell r="DW5">
            <v>549557</v>
          </cell>
          <cell r="DX5">
            <v>24397677.48</v>
          </cell>
          <cell r="DY5">
            <v>5443476</v>
          </cell>
          <cell r="DZ5">
            <v>516698.59</v>
          </cell>
          <cell r="EA5">
            <v>1778727</v>
          </cell>
          <cell r="EB5">
            <v>1179286</v>
          </cell>
          <cell r="EC5">
            <v>2272207</v>
          </cell>
          <cell r="ED5">
            <v>2272207</v>
          </cell>
          <cell r="EE5">
            <v>0</v>
          </cell>
          <cell r="EF5">
            <v>1590972</v>
          </cell>
          <cell r="EG5">
            <v>323071</v>
          </cell>
          <cell r="EH5">
            <v>34733126</v>
          </cell>
          <cell r="EI5">
            <v>2229020</v>
          </cell>
          <cell r="EJ5">
            <v>8819375</v>
          </cell>
          <cell r="EK5">
            <v>58742834.079999998</v>
          </cell>
          <cell r="EL5">
            <v>510471</v>
          </cell>
          <cell r="EM5">
            <v>2906348.08</v>
          </cell>
          <cell r="EN5">
            <v>820315</v>
          </cell>
          <cell r="EO5">
            <v>1292200</v>
          </cell>
          <cell r="EP5">
            <v>2992556.94</v>
          </cell>
          <cell r="EQ5">
            <v>4972091.5</v>
          </cell>
          <cell r="ER5">
            <v>662080</v>
          </cell>
          <cell r="ES5">
            <v>6221784.5599999996</v>
          </cell>
          <cell r="ET5">
            <v>45137945</v>
          </cell>
          <cell r="EU5">
            <v>280667.38</v>
          </cell>
          <cell r="EV5">
            <v>1089121000</v>
          </cell>
          <cell r="EW5">
            <v>52725459</v>
          </cell>
          <cell r="EX5">
            <v>2428298</v>
          </cell>
          <cell r="EY5">
            <v>427585.77</v>
          </cell>
          <cell r="EZ5">
            <v>7584252.75</v>
          </cell>
          <cell r="FA5">
            <v>43264314</v>
          </cell>
          <cell r="FB5">
            <v>624519.97</v>
          </cell>
          <cell r="FC5">
            <v>996723</v>
          </cell>
          <cell r="FD5">
            <v>2916029.68</v>
          </cell>
          <cell r="FE5">
            <v>2916029.68</v>
          </cell>
          <cell r="FF5">
            <v>4335863</v>
          </cell>
          <cell r="FG5">
            <v>2730691.6</v>
          </cell>
          <cell r="FH5">
            <v>1027489</v>
          </cell>
          <cell r="FI5">
            <v>421076</v>
          </cell>
          <cell r="FJ5">
            <v>30881344</v>
          </cell>
          <cell r="FK5">
            <v>3639507</v>
          </cell>
          <cell r="FL5">
            <v>142716</v>
          </cell>
          <cell r="FM5">
            <v>15780105.15</v>
          </cell>
          <cell r="FN5">
            <v>675547</v>
          </cell>
          <cell r="FO5">
            <v>305035</v>
          </cell>
        </row>
        <row r="6">
          <cell r="A6" t="str">
            <v>Plant Additions</v>
          </cell>
          <cell r="B6" t="str">
            <v>PADD</v>
          </cell>
          <cell r="C6">
            <v>2000</v>
          </cell>
          <cell r="D6">
            <v>1621.76</v>
          </cell>
          <cell r="E6">
            <v>110338</v>
          </cell>
          <cell r="F6">
            <v>3969</v>
          </cell>
          <cell r="G6">
            <v>1675040</v>
          </cell>
          <cell r="H6">
            <v>5203189</v>
          </cell>
          <cell r="I6">
            <v>2489580</v>
          </cell>
          <cell r="J6">
            <v>1047822</v>
          </cell>
          <cell r="K6">
            <v>610510</v>
          </cell>
          <cell r="L6">
            <v>2780020</v>
          </cell>
          <cell r="M6">
            <v>122892.43</v>
          </cell>
          <cell r="N6">
            <v>4065</v>
          </cell>
          <cell r="O6">
            <v>-104468</v>
          </cell>
          <cell r="P6">
            <v>6185741</v>
          </cell>
          <cell r="Q6">
            <v>7497868</v>
          </cell>
          <cell r="R6">
            <v>2085348</v>
          </cell>
          <cell r="S6">
            <v>306226</v>
          </cell>
          <cell r="T6">
            <v>27328</v>
          </cell>
          <cell r="U6">
            <v>78932</v>
          </cell>
          <cell r="V6">
            <v>604528.36</v>
          </cell>
          <cell r="W6">
            <v>43773</v>
          </cell>
          <cell r="X6">
            <v>4860085</v>
          </cell>
          <cell r="Y6">
            <v>0</v>
          </cell>
          <cell r="Z6">
            <v>64409.62</v>
          </cell>
          <cell r="AA6">
            <v>29695</v>
          </cell>
          <cell r="AB6">
            <v>33865</v>
          </cell>
          <cell r="AC6">
            <v>635198</v>
          </cell>
          <cell r="AD6">
            <v>20293.18</v>
          </cell>
          <cell r="AE6">
            <v>1015</v>
          </cell>
          <cell r="AF6">
            <v>27696</v>
          </cell>
          <cell r="AG6">
            <v>1024327.54</v>
          </cell>
          <cell r="AH6">
            <v>6021</v>
          </cell>
          <cell r="AI6">
            <v>25970026</v>
          </cell>
          <cell r="AJ6">
            <v>20467442</v>
          </cell>
          <cell r="AK6">
            <v>310151.23</v>
          </cell>
          <cell r="AL6">
            <v>248942</v>
          </cell>
          <cell r="AM6">
            <v>54411</v>
          </cell>
          <cell r="AN6">
            <v>792483.43</v>
          </cell>
          <cell r="AO6">
            <v>3474427.27</v>
          </cell>
          <cell r="AP6">
            <v>131380.69</v>
          </cell>
          <cell r="AQ6">
            <v>22900</v>
          </cell>
          <cell r="AR6">
            <v>487969.93</v>
          </cell>
          <cell r="AS6">
            <v>1493176.68</v>
          </cell>
          <cell r="AT6">
            <v>5352766.07</v>
          </cell>
          <cell r="AU6">
            <v>565379.47</v>
          </cell>
          <cell r="AV6">
            <v>239871.46</v>
          </cell>
          <cell r="AW6">
            <v>9700243</v>
          </cell>
          <cell r="AX6">
            <v>204821.03</v>
          </cell>
          <cell r="AY6">
            <v>699758.21</v>
          </cell>
          <cell r="AZ6">
            <v>3381388</v>
          </cell>
          <cell r="BA6">
            <v>18648071.02</v>
          </cell>
          <cell r="BB6">
            <v>141454</v>
          </cell>
          <cell r="BC6">
            <v>114580</v>
          </cell>
          <cell r="BD6">
            <v>179188.17</v>
          </cell>
          <cell r="BE6">
            <v>21104</v>
          </cell>
          <cell r="BF6">
            <v>1626.15</v>
          </cell>
          <cell r="BG6">
            <v>68360</v>
          </cell>
          <cell r="BH6">
            <v>12220</v>
          </cell>
          <cell r="BI6">
            <v>12220</v>
          </cell>
          <cell r="BJ6">
            <v>471006</v>
          </cell>
          <cell r="BK6">
            <v>87442</v>
          </cell>
          <cell r="BL6">
            <v>10413</v>
          </cell>
          <cell r="BM6">
            <v>114580</v>
          </cell>
          <cell r="BN6">
            <v>11029335</v>
          </cell>
          <cell r="BO6">
            <v>152000000</v>
          </cell>
          <cell r="BP6">
            <v>30210701.440000001</v>
          </cell>
          <cell r="BQ6">
            <v>37416051</v>
          </cell>
          <cell r="BR6">
            <v>750548</v>
          </cell>
          <cell r="BS6">
            <v>0</v>
          </cell>
          <cell r="BT6">
            <v>2847</v>
          </cell>
          <cell r="BU6">
            <v>434540</v>
          </cell>
          <cell r="BV6">
            <v>241761</v>
          </cell>
          <cell r="BW6">
            <v>1912999</v>
          </cell>
          <cell r="BX6">
            <v>10504054</v>
          </cell>
          <cell r="BY6">
            <v>79045</v>
          </cell>
          <cell r="BZ6">
            <v>904610</v>
          </cell>
          <cell r="CA6">
            <v>13430866</v>
          </cell>
          <cell r="CB6">
            <v>721065</v>
          </cell>
          <cell r="CC6">
            <v>264899</v>
          </cell>
          <cell r="CD6">
            <v>264899</v>
          </cell>
          <cell r="CE6">
            <v>1301313</v>
          </cell>
          <cell r="CF6">
            <v>26338935</v>
          </cell>
          <cell r="CG6">
            <v>15639</v>
          </cell>
          <cell r="CH6">
            <v>-19996</v>
          </cell>
          <cell r="CI6">
            <v>11578618</v>
          </cell>
          <cell r="CJ6">
            <v>46128</v>
          </cell>
          <cell r="CK6">
            <v>0</v>
          </cell>
          <cell r="CL6">
            <v>15384</v>
          </cell>
          <cell r="CM6">
            <v>308674</v>
          </cell>
          <cell r="CN6">
            <v>89504</v>
          </cell>
          <cell r="CO6">
            <v>2807804</v>
          </cell>
          <cell r="CP6">
            <v>61382</v>
          </cell>
          <cell r="CQ6">
            <v>1491816</v>
          </cell>
          <cell r="CR6">
            <v>56217</v>
          </cell>
          <cell r="CS6">
            <v>4484550.7300000004</v>
          </cell>
          <cell r="CT6">
            <v>4245376</v>
          </cell>
          <cell r="CU6">
            <v>1902864</v>
          </cell>
          <cell r="CV6">
            <v>155477.78</v>
          </cell>
          <cell r="CW6">
            <v>98410</v>
          </cell>
          <cell r="CX6">
            <v>3917562</v>
          </cell>
          <cell r="CY6">
            <v>3729201</v>
          </cell>
          <cell r="CZ6">
            <v>13684</v>
          </cell>
          <cell r="DA6">
            <v>15993</v>
          </cell>
          <cell r="DB6">
            <v>13613725</v>
          </cell>
          <cell r="DC6">
            <v>0</v>
          </cell>
          <cell r="DD6">
            <v>1658361.15</v>
          </cell>
          <cell r="DE6">
            <v>1400796</v>
          </cell>
          <cell r="DF6">
            <v>1710555</v>
          </cell>
          <cell r="DG6">
            <v>671597</v>
          </cell>
          <cell r="DH6">
            <v>151000</v>
          </cell>
          <cell r="DI6">
            <v>74568</v>
          </cell>
          <cell r="DJ6">
            <v>288299</v>
          </cell>
          <cell r="DK6">
            <v>4280325.74</v>
          </cell>
          <cell r="DL6">
            <v>301229.2</v>
          </cell>
          <cell r="DM6">
            <v>265253.34999999998</v>
          </cell>
          <cell r="DN6">
            <v>786327</v>
          </cell>
          <cell r="DO6">
            <v>328460</v>
          </cell>
          <cell r="DP6">
            <v>131192</v>
          </cell>
          <cell r="DQ6">
            <v>431824</v>
          </cell>
          <cell r="DR6">
            <v>2044294.2</v>
          </cell>
          <cell r="DS6">
            <v>337841</v>
          </cell>
          <cell r="DT6">
            <v>31140</v>
          </cell>
          <cell r="DU6">
            <v>11517445</v>
          </cell>
          <cell r="DV6">
            <v>35000</v>
          </cell>
          <cell r="DW6">
            <v>54746</v>
          </cell>
          <cell r="DX6">
            <v>5546047.1100000003</v>
          </cell>
          <cell r="DY6">
            <v>217665</v>
          </cell>
          <cell r="DZ6">
            <v>22985.61</v>
          </cell>
          <cell r="EA6">
            <v>306130</v>
          </cell>
          <cell r="EB6">
            <v>201132</v>
          </cell>
          <cell r="EC6">
            <v>232096</v>
          </cell>
          <cell r="ED6">
            <v>232096</v>
          </cell>
          <cell r="EE6">
            <v>124628</v>
          </cell>
          <cell r="EF6">
            <v>53375</v>
          </cell>
          <cell r="EG6">
            <v>748</v>
          </cell>
          <cell r="EH6">
            <v>6676700</v>
          </cell>
          <cell r="EI6">
            <v>141082</v>
          </cell>
          <cell r="EJ6">
            <v>1146189</v>
          </cell>
          <cell r="EK6">
            <v>4993910</v>
          </cell>
          <cell r="EL6">
            <v>11483</v>
          </cell>
          <cell r="EM6">
            <v>129595.86</v>
          </cell>
          <cell r="EN6">
            <v>78168.7</v>
          </cell>
          <cell r="EO6">
            <v>46690</v>
          </cell>
          <cell r="EP6">
            <v>228371.64</v>
          </cell>
          <cell r="EQ6">
            <v>326552.73</v>
          </cell>
          <cell r="ER6">
            <v>8923.24</v>
          </cell>
          <cell r="ES6">
            <v>1020080.17</v>
          </cell>
          <cell r="ET6">
            <v>7508928</v>
          </cell>
          <cell r="EU6">
            <v>241694.56</v>
          </cell>
          <cell r="EV6">
            <v>187978437</v>
          </cell>
          <cell r="EW6">
            <v>7285317</v>
          </cell>
          <cell r="EX6">
            <v>336732</v>
          </cell>
          <cell r="EY6">
            <v>24516.639999999999</v>
          </cell>
          <cell r="EZ6">
            <v>663670.18000000005</v>
          </cell>
          <cell r="FA6">
            <v>14395281</v>
          </cell>
          <cell r="FB6">
            <v>528569.59</v>
          </cell>
          <cell r="FC6">
            <v>96776</v>
          </cell>
          <cell r="FD6">
            <v>454025.59</v>
          </cell>
          <cell r="FE6">
            <v>454025.59</v>
          </cell>
          <cell r="FF6">
            <v>576965</v>
          </cell>
          <cell r="FG6">
            <v>171221</v>
          </cell>
          <cell r="FH6">
            <v>149709</v>
          </cell>
          <cell r="FI6">
            <v>16167</v>
          </cell>
          <cell r="FJ6">
            <v>4729000</v>
          </cell>
          <cell r="FK6">
            <v>42991</v>
          </cell>
          <cell r="FL6">
            <v>106748</v>
          </cell>
          <cell r="FM6">
            <v>2040708.39</v>
          </cell>
          <cell r="FN6">
            <v>125070</v>
          </cell>
          <cell r="FO6">
            <v>8515</v>
          </cell>
        </row>
        <row r="7">
          <cell r="A7" t="str">
            <v>OM&amp;A Expense</v>
          </cell>
          <cell r="B7" t="str">
            <v>COMA</v>
          </cell>
          <cell r="C7">
            <v>2000</v>
          </cell>
          <cell r="D7">
            <v>85178.09</v>
          </cell>
          <cell r="E7">
            <v>339956</v>
          </cell>
          <cell r="F7">
            <v>995482</v>
          </cell>
          <cell r="G7">
            <v>2268827</v>
          </cell>
          <cell r="H7">
            <v>8549122</v>
          </cell>
          <cell r="I7">
            <v>1590572</v>
          </cell>
          <cell r="J7">
            <v>797615</v>
          </cell>
          <cell r="K7">
            <v>1051901</v>
          </cell>
          <cell r="L7">
            <v>4873141</v>
          </cell>
          <cell r="M7">
            <v>526615</v>
          </cell>
          <cell r="N7">
            <v>65488</v>
          </cell>
          <cell r="O7">
            <v>45872</v>
          </cell>
          <cell r="P7">
            <v>8048923</v>
          </cell>
          <cell r="Q7">
            <v>9863034</v>
          </cell>
          <cell r="R7">
            <v>3389760</v>
          </cell>
          <cell r="S7">
            <v>173635</v>
          </cell>
          <cell r="T7">
            <v>29917</v>
          </cell>
          <cell r="U7">
            <v>274188</v>
          </cell>
          <cell r="V7">
            <v>837678.77</v>
          </cell>
          <cell r="W7">
            <v>318841</v>
          </cell>
          <cell r="X7">
            <v>3605783</v>
          </cell>
          <cell r="Y7">
            <v>156953</v>
          </cell>
          <cell r="Z7">
            <v>300708.49</v>
          </cell>
          <cell r="AA7">
            <v>353314</v>
          </cell>
          <cell r="AB7">
            <v>48824</v>
          </cell>
          <cell r="AC7">
            <v>1160789</v>
          </cell>
          <cell r="AD7">
            <v>139990.41</v>
          </cell>
          <cell r="AE7">
            <v>16024</v>
          </cell>
          <cell r="AF7">
            <v>139492</v>
          </cell>
          <cell r="AG7">
            <v>1332119</v>
          </cell>
          <cell r="AH7">
            <v>141776</v>
          </cell>
          <cell r="AI7">
            <v>21584269</v>
          </cell>
          <cell r="AJ7">
            <v>11461840</v>
          </cell>
          <cell r="AK7">
            <v>375722.94</v>
          </cell>
          <cell r="AL7">
            <v>323917</v>
          </cell>
          <cell r="AM7">
            <v>76579</v>
          </cell>
          <cell r="AN7">
            <v>2726585.23</v>
          </cell>
          <cell r="AO7">
            <v>1612906.99</v>
          </cell>
          <cell r="AP7">
            <v>578310.19999999995</v>
          </cell>
          <cell r="AQ7">
            <v>84324</v>
          </cell>
          <cell r="AR7">
            <v>775904.83000000007</v>
          </cell>
          <cell r="AS7">
            <v>5387046.1799999997</v>
          </cell>
          <cell r="AT7">
            <v>5951210</v>
          </cell>
          <cell r="AU7">
            <v>645885.64</v>
          </cell>
          <cell r="AV7">
            <v>190550.85</v>
          </cell>
          <cell r="AW7">
            <v>4487501</v>
          </cell>
          <cell r="AX7">
            <v>333792.18</v>
          </cell>
          <cell r="AY7">
            <v>887408.75</v>
          </cell>
          <cell r="AZ7">
            <v>2285028.2400000002</v>
          </cell>
          <cell r="BA7">
            <v>20139448</v>
          </cell>
          <cell r="BB7">
            <v>375388</v>
          </cell>
          <cell r="BC7">
            <v>613461</v>
          </cell>
          <cell r="BD7">
            <v>326082.12</v>
          </cell>
          <cell r="BE7">
            <v>50841</v>
          </cell>
          <cell r="BF7">
            <v>19259.899999999998</v>
          </cell>
          <cell r="BG7">
            <v>244544</v>
          </cell>
          <cell r="BH7">
            <v>104893</v>
          </cell>
          <cell r="BI7">
            <v>104893</v>
          </cell>
          <cell r="BJ7">
            <v>16796</v>
          </cell>
          <cell r="BK7">
            <v>785883</v>
          </cell>
          <cell r="BL7">
            <v>55513</v>
          </cell>
          <cell r="BM7">
            <v>613461</v>
          </cell>
          <cell r="BN7">
            <v>10464990</v>
          </cell>
          <cell r="BO7">
            <v>272000000</v>
          </cell>
          <cell r="BP7">
            <v>36401659.269999996</v>
          </cell>
          <cell r="BQ7">
            <v>5565577</v>
          </cell>
          <cell r="BR7">
            <v>883045</v>
          </cell>
          <cell r="BS7">
            <v>0</v>
          </cell>
          <cell r="BT7">
            <v>37391</v>
          </cell>
          <cell r="BU7">
            <v>643996</v>
          </cell>
          <cell r="BV7">
            <v>328676</v>
          </cell>
          <cell r="BW7">
            <v>3811086</v>
          </cell>
          <cell r="BX7">
            <v>5694739</v>
          </cell>
          <cell r="BY7">
            <v>275660</v>
          </cell>
          <cell r="BZ7">
            <v>741852</v>
          </cell>
          <cell r="CA7">
            <v>1838830</v>
          </cell>
          <cell r="CB7">
            <v>504672.81</v>
          </cell>
          <cell r="CC7">
            <v>331250.12</v>
          </cell>
          <cell r="CD7">
            <v>331250.12</v>
          </cell>
          <cell r="CE7">
            <v>3126480</v>
          </cell>
          <cell r="CF7">
            <v>15917525</v>
          </cell>
          <cell r="CG7">
            <v>121766</v>
          </cell>
          <cell r="CH7">
            <v>22200</v>
          </cell>
          <cell r="CI7">
            <v>13514735</v>
          </cell>
          <cell r="CJ7">
            <v>336958</v>
          </cell>
          <cell r="CK7">
            <v>1077422</v>
          </cell>
          <cell r="CL7">
            <v>110570</v>
          </cell>
          <cell r="CM7">
            <v>1091257</v>
          </cell>
          <cell r="CN7">
            <v>76470</v>
          </cell>
          <cell r="CO7">
            <v>2081399</v>
          </cell>
          <cell r="CP7">
            <v>283785</v>
          </cell>
          <cell r="CQ7">
            <v>1472323</v>
          </cell>
          <cell r="CR7">
            <v>30530</v>
          </cell>
          <cell r="CS7">
            <v>2738655</v>
          </cell>
          <cell r="CT7">
            <v>4544835</v>
          </cell>
          <cell r="CU7">
            <v>1014514</v>
          </cell>
          <cell r="CV7">
            <v>98971</v>
          </cell>
          <cell r="CW7">
            <v>162683</v>
          </cell>
          <cell r="CX7">
            <v>2408300</v>
          </cell>
          <cell r="CY7">
            <v>3274211</v>
          </cell>
          <cell r="CZ7">
            <v>97062</v>
          </cell>
          <cell r="DA7">
            <v>229189</v>
          </cell>
          <cell r="DB7">
            <v>7085854</v>
          </cell>
          <cell r="DC7">
            <v>65660.149999999994</v>
          </cell>
          <cell r="DD7">
            <v>1912047.07</v>
          </cell>
          <cell r="DE7">
            <v>2557000</v>
          </cell>
          <cell r="DF7">
            <v>9971456</v>
          </cell>
          <cell r="DG7">
            <v>1036673</v>
          </cell>
          <cell r="DH7">
            <v>969700.18</v>
          </cell>
          <cell r="DI7">
            <v>349581</v>
          </cell>
          <cell r="DJ7">
            <v>626940</v>
          </cell>
          <cell r="DK7">
            <v>3573380</v>
          </cell>
          <cell r="DL7">
            <v>355972.2</v>
          </cell>
          <cell r="DM7">
            <v>202005.88</v>
          </cell>
          <cell r="DN7">
            <v>828614</v>
          </cell>
          <cell r="DO7">
            <v>936104</v>
          </cell>
          <cell r="DP7">
            <v>341433</v>
          </cell>
          <cell r="DQ7">
            <v>262760</v>
          </cell>
          <cell r="DR7">
            <v>7076678.2599999998</v>
          </cell>
          <cell r="DS7">
            <v>440282</v>
          </cell>
          <cell r="DT7">
            <v>78234</v>
          </cell>
          <cell r="DU7">
            <v>4730891</v>
          </cell>
          <cell r="DV7">
            <v>164000</v>
          </cell>
          <cell r="DW7">
            <v>57454</v>
          </cell>
          <cell r="DX7">
            <v>4814486.1400000006</v>
          </cell>
          <cell r="DY7">
            <v>528840</v>
          </cell>
          <cell r="DZ7">
            <v>205069.5</v>
          </cell>
          <cell r="EA7">
            <v>475497</v>
          </cell>
          <cell r="EB7">
            <v>222587</v>
          </cell>
          <cell r="EC7">
            <v>370967</v>
          </cell>
          <cell r="ED7">
            <v>370967</v>
          </cell>
          <cell r="EE7">
            <v>118087</v>
          </cell>
          <cell r="EF7">
            <v>362939</v>
          </cell>
          <cell r="EG7">
            <v>121658</v>
          </cell>
          <cell r="EH7">
            <v>7165566</v>
          </cell>
          <cell r="EI7">
            <v>431914</v>
          </cell>
          <cell r="EJ7">
            <v>4009509</v>
          </cell>
          <cell r="EK7">
            <v>4916704.7200000007</v>
          </cell>
          <cell r="EL7">
            <v>50199</v>
          </cell>
          <cell r="EM7">
            <v>417776.47</v>
          </cell>
          <cell r="EN7">
            <v>190801.1</v>
          </cell>
          <cell r="EO7">
            <v>508621</v>
          </cell>
          <cell r="EP7">
            <v>316758.09999999998</v>
          </cell>
          <cell r="EQ7">
            <v>303789.73</v>
          </cell>
          <cell r="ER7">
            <v>150648</v>
          </cell>
          <cell r="ES7">
            <v>2703731</v>
          </cell>
          <cell r="ET7">
            <v>12798132</v>
          </cell>
          <cell r="EU7">
            <v>1003952.9</v>
          </cell>
          <cell r="EV7">
            <v>124784696</v>
          </cell>
          <cell r="EW7">
            <v>7119040</v>
          </cell>
          <cell r="EX7">
            <v>224260</v>
          </cell>
          <cell r="EY7">
            <v>143227.56</v>
          </cell>
          <cell r="EZ7">
            <v>1424037.92</v>
          </cell>
          <cell r="FA7">
            <v>7383678</v>
          </cell>
          <cell r="FB7">
            <v>3837249.79</v>
          </cell>
          <cell r="FC7">
            <v>124406</v>
          </cell>
          <cell r="FD7">
            <v>901417.15999999992</v>
          </cell>
          <cell r="FE7">
            <v>901417.15999999992</v>
          </cell>
          <cell r="FF7">
            <v>1096072</v>
          </cell>
          <cell r="FG7">
            <v>541501</v>
          </cell>
          <cell r="FH7">
            <v>598707</v>
          </cell>
          <cell r="FI7">
            <v>19295</v>
          </cell>
          <cell r="FJ7">
            <v>4850700</v>
          </cell>
          <cell r="FK7">
            <v>342931</v>
          </cell>
          <cell r="FL7">
            <v>371242</v>
          </cell>
          <cell r="FM7">
            <v>1595238.69</v>
          </cell>
          <cell r="FN7">
            <v>268741</v>
          </cell>
          <cell r="FO7">
            <v>57989</v>
          </cell>
        </row>
        <row r="8">
          <cell r="A8" t="str">
            <v>Income Taxes</v>
          </cell>
          <cell r="B8" t="str">
            <v>CTAXINC</v>
          </cell>
          <cell r="C8">
            <v>2000</v>
          </cell>
        </row>
        <row r="9">
          <cell r="A9" t="str">
            <v>Customers</v>
          </cell>
          <cell r="B9" t="str">
            <v>YN</v>
          </cell>
          <cell r="C9">
            <v>2000</v>
          </cell>
          <cell r="D9">
            <v>422</v>
          </cell>
          <cell r="E9">
            <v>1873</v>
          </cell>
          <cell r="F9">
            <v>3254</v>
          </cell>
          <cell r="G9">
            <v>54111</v>
          </cell>
          <cell r="H9">
            <v>37327</v>
          </cell>
          <cell r="I9">
            <v>15951</v>
          </cell>
          <cell r="J9">
            <v>5422</v>
          </cell>
          <cell r="K9">
            <v>5157</v>
          </cell>
          <cell r="L9">
            <v>42674</v>
          </cell>
          <cell r="M9">
            <v>2328</v>
          </cell>
          <cell r="N9">
            <v>539</v>
          </cell>
          <cell r="O9">
            <v>536</v>
          </cell>
          <cell r="P9">
            <v>52787</v>
          </cell>
          <cell r="Q9">
            <v>52884</v>
          </cell>
          <cell r="R9">
            <v>14503</v>
          </cell>
          <cell r="S9">
            <v>1513</v>
          </cell>
          <cell r="T9">
            <v>839</v>
          </cell>
          <cell r="U9">
            <v>2357</v>
          </cell>
          <cell r="V9">
            <v>5308</v>
          </cell>
          <cell r="W9">
            <v>1424</v>
          </cell>
          <cell r="X9">
            <v>32295</v>
          </cell>
          <cell r="Y9">
            <v>2895</v>
          </cell>
          <cell r="Z9">
            <v>1643</v>
          </cell>
          <cell r="AA9">
            <v>2075</v>
          </cell>
          <cell r="AB9">
            <v>918</v>
          </cell>
          <cell r="AC9">
            <v>9160</v>
          </cell>
          <cell r="AD9">
            <v>1290</v>
          </cell>
          <cell r="AE9">
            <v>230</v>
          </cell>
          <cell r="AF9">
            <v>565</v>
          </cell>
          <cell r="AG9">
            <v>10042</v>
          </cell>
          <cell r="AH9">
            <v>984</v>
          </cell>
          <cell r="AI9">
            <v>158246</v>
          </cell>
          <cell r="AJ9">
            <v>0</v>
          </cell>
          <cell r="AK9">
            <v>13880</v>
          </cell>
          <cell r="AL9">
            <v>2612</v>
          </cell>
          <cell r="AM9">
            <v>3372</v>
          </cell>
          <cell r="AN9">
            <v>25207</v>
          </cell>
          <cell r="AO9">
            <v>12335</v>
          </cell>
          <cell r="AP9">
            <v>3792</v>
          </cell>
          <cell r="AQ9">
            <v>660</v>
          </cell>
          <cell r="AR9">
            <v>5624</v>
          </cell>
          <cell r="AS9">
            <v>11462</v>
          </cell>
          <cell r="AT9">
            <v>43353</v>
          </cell>
          <cell r="AU9">
            <v>8249</v>
          </cell>
          <cell r="AV9">
            <v>8293</v>
          </cell>
          <cell r="AW9">
            <v>38542</v>
          </cell>
          <cell r="AX9">
            <v>20192</v>
          </cell>
          <cell r="AY9">
            <v>10330</v>
          </cell>
          <cell r="AZ9">
            <v>17046</v>
          </cell>
          <cell r="BA9">
            <v>173378</v>
          </cell>
          <cell r="BB9">
            <v>3281</v>
          </cell>
          <cell r="BC9">
            <v>4991</v>
          </cell>
          <cell r="BD9">
            <v>2759</v>
          </cell>
          <cell r="BE9">
            <v>502</v>
          </cell>
          <cell r="BF9">
            <v>120</v>
          </cell>
          <cell r="BG9">
            <v>1801</v>
          </cell>
          <cell r="BH9">
            <v>1094</v>
          </cell>
          <cell r="BI9">
            <v>1094</v>
          </cell>
          <cell r="BJ9">
            <v>1094</v>
          </cell>
          <cell r="BK9">
            <v>3248</v>
          </cell>
          <cell r="BL9">
            <v>230</v>
          </cell>
          <cell r="BM9">
            <v>4967</v>
          </cell>
          <cell r="BN9">
            <v>84820</v>
          </cell>
          <cell r="BO9">
            <v>953723</v>
          </cell>
          <cell r="BP9">
            <v>253976</v>
          </cell>
          <cell r="BQ9">
            <v>59400</v>
          </cell>
          <cell r="BR9">
            <v>4431</v>
          </cell>
          <cell r="BS9">
            <v>0</v>
          </cell>
          <cell r="BT9">
            <v>2596</v>
          </cell>
          <cell r="BU9">
            <v>5569</v>
          </cell>
          <cell r="BV9">
            <v>3089</v>
          </cell>
          <cell r="BW9">
            <v>26254</v>
          </cell>
          <cell r="BX9">
            <v>71282</v>
          </cell>
          <cell r="BY9">
            <v>1329</v>
          </cell>
          <cell r="BZ9">
            <v>8352</v>
          </cell>
          <cell r="CA9">
            <v>8605</v>
          </cell>
          <cell r="CB9">
            <v>8827</v>
          </cell>
          <cell r="CC9">
            <v>6175</v>
          </cell>
          <cell r="CD9">
            <v>6175</v>
          </cell>
          <cell r="CE9">
            <v>8300</v>
          </cell>
          <cell r="CF9">
            <v>130342</v>
          </cell>
          <cell r="CG9">
            <v>1100</v>
          </cell>
          <cell r="CH9">
            <v>170</v>
          </cell>
          <cell r="CI9">
            <v>62126</v>
          </cell>
          <cell r="CJ9">
            <v>2226</v>
          </cell>
          <cell r="CK9">
            <v>10064</v>
          </cell>
          <cell r="CL9">
            <v>6339</v>
          </cell>
          <cell r="CM9">
            <v>6339</v>
          </cell>
          <cell r="CN9">
            <v>1096</v>
          </cell>
          <cell r="CO9">
            <v>11386</v>
          </cell>
          <cell r="CP9">
            <v>2372</v>
          </cell>
          <cell r="CQ9">
            <v>7699</v>
          </cell>
          <cell r="CR9">
            <v>261</v>
          </cell>
          <cell r="CS9">
            <v>22648</v>
          </cell>
          <cell r="CT9">
            <v>32990</v>
          </cell>
          <cell r="CU9">
            <v>6559</v>
          </cell>
          <cell r="CV9">
            <v>943</v>
          </cell>
          <cell r="CW9">
            <v>936</v>
          </cell>
          <cell r="CX9">
            <v>17624</v>
          </cell>
          <cell r="CY9">
            <v>23086</v>
          </cell>
          <cell r="CZ9">
            <v>3972</v>
          </cell>
          <cell r="DA9">
            <v>1564</v>
          </cell>
          <cell r="DB9">
            <v>47694</v>
          </cell>
          <cell r="DC9">
            <v>378</v>
          </cell>
          <cell r="DD9">
            <v>8957</v>
          </cell>
          <cell r="DE9">
            <v>12012</v>
          </cell>
          <cell r="DF9">
            <v>46061</v>
          </cell>
          <cell r="DG9">
            <v>9533</v>
          </cell>
          <cell r="DH9">
            <v>3189</v>
          </cell>
          <cell r="DI9">
            <v>1256</v>
          </cell>
          <cell r="DJ9">
            <v>12436</v>
          </cell>
          <cell r="DK9">
            <v>30506</v>
          </cell>
          <cell r="DL9">
            <v>2094</v>
          </cell>
          <cell r="DM9">
            <v>1123</v>
          </cell>
          <cell r="DN9">
            <v>9128</v>
          </cell>
          <cell r="DO9">
            <v>4927</v>
          </cell>
          <cell r="DP9">
            <v>2319</v>
          </cell>
          <cell r="DQ9">
            <v>7412</v>
          </cell>
          <cell r="DR9">
            <v>32554</v>
          </cell>
          <cell r="DS9">
            <v>3973</v>
          </cell>
          <cell r="DT9">
            <v>0</v>
          </cell>
          <cell r="DU9">
            <v>39892</v>
          </cell>
          <cell r="DV9">
            <v>5740</v>
          </cell>
          <cell r="DW9">
            <v>760</v>
          </cell>
          <cell r="DX9">
            <v>29337</v>
          </cell>
          <cell r="DY9">
            <v>5340</v>
          </cell>
          <cell r="DZ9">
            <v>804</v>
          </cell>
          <cell r="EA9">
            <v>2234</v>
          </cell>
          <cell r="EB9">
            <v>1093</v>
          </cell>
          <cell r="EC9">
            <v>2652</v>
          </cell>
          <cell r="ED9">
            <v>2652</v>
          </cell>
          <cell r="EE9">
            <v>2688</v>
          </cell>
          <cell r="EF9">
            <v>2132</v>
          </cell>
          <cell r="EG9">
            <v>384</v>
          </cell>
          <cell r="EH9">
            <v>50938</v>
          </cell>
          <cell r="EI9">
            <v>2730</v>
          </cell>
          <cell r="EJ9">
            <v>13798</v>
          </cell>
          <cell r="EK9">
            <v>10888</v>
          </cell>
          <cell r="EL9">
            <v>544</v>
          </cell>
          <cell r="EM9">
            <v>3872</v>
          </cell>
          <cell r="EN9">
            <v>938</v>
          </cell>
          <cell r="EO9">
            <v>1296</v>
          </cell>
          <cell r="EP9">
            <v>4033</v>
          </cell>
          <cell r="EQ9">
            <v>6254</v>
          </cell>
          <cell r="ER9">
            <v>710</v>
          </cell>
          <cell r="ES9">
            <v>7909</v>
          </cell>
          <cell r="ET9">
            <v>49010</v>
          </cell>
          <cell r="EU9">
            <v>6149</v>
          </cell>
          <cell r="EV9">
            <v>656962</v>
          </cell>
          <cell r="EW9">
            <v>64197</v>
          </cell>
          <cell r="EX9">
            <v>2508</v>
          </cell>
          <cell r="EY9">
            <v>748</v>
          </cell>
          <cell r="EZ9">
            <v>8872</v>
          </cell>
          <cell r="FA9">
            <v>41700</v>
          </cell>
          <cell r="FB9">
            <v>20690</v>
          </cell>
          <cell r="FC9">
            <v>1084</v>
          </cell>
          <cell r="FD9">
            <v>3325</v>
          </cell>
          <cell r="FE9">
            <v>3325</v>
          </cell>
          <cell r="FF9">
            <v>3500</v>
          </cell>
          <cell r="FG9">
            <v>3112</v>
          </cell>
          <cell r="FH9">
            <v>1885</v>
          </cell>
          <cell r="FI9">
            <v>450</v>
          </cell>
          <cell r="FJ9">
            <v>27789</v>
          </cell>
          <cell r="FK9">
            <v>3628</v>
          </cell>
          <cell r="FL9">
            <v>1486</v>
          </cell>
          <cell r="FM9">
            <v>13557</v>
          </cell>
          <cell r="FN9">
            <v>906</v>
          </cell>
          <cell r="FO9">
            <v>432</v>
          </cell>
        </row>
        <row r="10">
          <cell r="A10" t="str">
            <v>Customers - Residential</v>
          </cell>
          <cell r="B10" t="str">
            <v>YNR</v>
          </cell>
          <cell r="C10">
            <v>2000</v>
          </cell>
          <cell r="D10">
            <v>362</v>
          </cell>
          <cell r="E10">
            <v>1557</v>
          </cell>
          <cell r="F10">
            <v>2465</v>
          </cell>
          <cell r="G10">
            <v>48205</v>
          </cell>
          <cell r="H10">
            <v>33108</v>
          </cell>
          <cell r="I10">
            <v>13560</v>
          </cell>
          <cell r="J10">
            <v>4523</v>
          </cell>
          <cell r="K10">
            <v>4763</v>
          </cell>
          <cell r="L10">
            <v>30516</v>
          </cell>
          <cell r="M10">
            <v>1980</v>
          </cell>
          <cell r="N10">
            <v>451</v>
          </cell>
          <cell r="O10">
            <v>416</v>
          </cell>
          <cell r="P10">
            <v>47573</v>
          </cell>
          <cell r="Q10">
            <v>37610</v>
          </cell>
          <cell r="R10">
            <v>13170</v>
          </cell>
          <cell r="S10">
            <v>1422</v>
          </cell>
          <cell r="T10">
            <v>754</v>
          </cell>
          <cell r="U10">
            <v>2130</v>
          </cell>
          <cell r="V10">
            <v>4617</v>
          </cell>
          <cell r="W10">
            <v>1209</v>
          </cell>
          <cell r="X10">
            <v>27905</v>
          </cell>
          <cell r="Y10">
            <v>1979</v>
          </cell>
          <cell r="Z10">
            <v>1368</v>
          </cell>
          <cell r="AA10">
            <v>1699</v>
          </cell>
          <cell r="AB10">
            <v>807</v>
          </cell>
          <cell r="AC10">
            <v>8056</v>
          </cell>
          <cell r="AD10">
            <v>1097</v>
          </cell>
          <cell r="AE10">
            <v>188</v>
          </cell>
          <cell r="AF10">
            <v>469</v>
          </cell>
          <cell r="AG10">
            <v>8804</v>
          </cell>
          <cell r="AH10">
            <v>865</v>
          </cell>
          <cell r="AI10">
            <v>138997</v>
          </cell>
          <cell r="AJ10">
            <v>70027</v>
          </cell>
          <cell r="AK10">
            <v>11814</v>
          </cell>
          <cell r="AL10">
            <v>2329</v>
          </cell>
          <cell r="AM10">
            <v>2981</v>
          </cell>
          <cell r="AN10">
            <v>22831</v>
          </cell>
          <cell r="AO10">
            <v>10947</v>
          </cell>
          <cell r="AP10">
            <v>3361</v>
          </cell>
          <cell r="AQ10">
            <v>573</v>
          </cell>
          <cell r="AR10">
            <v>4884</v>
          </cell>
          <cell r="AS10">
            <v>10440</v>
          </cell>
          <cell r="AT10">
            <v>38659</v>
          </cell>
          <cell r="AU10">
            <v>7463</v>
          </cell>
          <cell r="AV10">
            <v>7506</v>
          </cell>
          <cell r="AW10">
            <v>34852</v>
          </cell>
          <cell r="AX10">
            <v>17294</v>
          </cell>
          <cell r="AY10">
            <v>9199</v>
          </cell>
          <cell r="AZ10">
            <v>15575</v>
          </cell>
          <cell r="BA10">
            <v>156266</v>
          </cell>
          <cell r="BB10">
            <v>2804</v>
          </cell>
          <cell r="BC10">
            <v>4351</v>
          </cell>
          <cell r="BD10">
            <v>2300</v>
          </cell>
          <cell r="BE10">
            <v>405</v>
          </cell>
          <cell r="BF10">
            <v>94</v>
          </cell>
          <cell r="BG10">
            <v>1402</v>
          </cell>
          <cell r="BH10">
            <v>934</v>
          </cell>
          <cell r="BI10">
            <v>934</v>
          </cell>
          <cell r="BJ10">
            <v>934</v>
          </cell>
          <cell r="BK10">
            <v>2915</v>
          </cell>
          <cell r="BL10">
            <v>220</v>
          </cell>
          <cell r="BM10">
            <v>4351</v>
          </cell>
          <cell r="BN10">
            <v>77180</v>
          </cell>
          <cell r="BO10">
            <v>864495</v>
          </cell>
          <cell r="BP10">
            <v>227736</v>
          </cell>
          <cell r="BQ10">
            <v>49259</v>
          </cell>
          <cell r="BR10">
            <v>3878</v>
          </cell>
          <cell r="BS10">
            <v>0</v>
          </cell>
          <cell r="BT10">
            <v>2158</v>
          </cell>
          <cell r="BU10">
            <v>4742</v>
          </cell>
          <cell r="BV10">
            <v>2654</v>
          </cell>
          <cell r="BW10">
            <v>22166</v>
          </cell>
          <cell r="BX10">
            <v>63692</v>
          </cell>
          <cell r="BY10">
            <v>113</v>
          </cell>
          <cell r="BZ10">
            <v>7167</v>
          </cell>
          <cell r="CA10">
            <v>7000</v>
          </cell>
          <cell r="CB10">
            <v>8135</v>
          </cell>
          <cell r="CC10">
            <v>5362</v>
          </cell>
          <cell r="CD10">
            <v>5362</v>
          </cell>
          <cell r="CE10">
            <v>7443</v>
          </cell>
          <cell r="CF10">
            <v>115923</v>
          </cell>
          <cell r="CG10">
            <v>775</v>
          </cell>
          <cell r="CH10">
            <v>133</v>
          </cell>
          <cell r="CI10">
            <v>54132</v>
          </cell>
          <cell r="CJ10">
            <v>1919</v>
          </cell>
          <cell r="CK10">
            <v>5610</v>
          </cell>
          <cell r="CL10">
            <v>5500</v>
          </cell>
          <cell r="CM10">
            <v>5500</v>
          </cell>
          <cell r="CN10">
            <v>907</v>
          </cell>
          <cell r="CO10">
            <v>9409</v>
          </cell>
          <cell r="CP10">
            <v>2019</v>
          </cell>
          <cell r="CQ10">
            <v>6807</v>
          </cell>
          <cell r="CR10">
            <v>157</v>
          </cell>
          <cell r="CS10">
            <v>19834</v>
          </cell>
          <cell r="CT10">
            <v>29385</v>
          </cell>
          <cell r="CU10">
            <v>5164</v>
          </cell>
          <cell r="CV10">
            <v>855</v>
          </cell>
          <cell r="CW10">
            <v>773</v>
          </cell>
          <cell r="CX10">
            <v>14821</v>
          </cell>
          <cell r="CY10">
            <v>20091</v>
          </cell>
          <cell r="CZ10">
            <v>3409</v>
          </cell>
          <cell r="DA10">
            <v>1344</v>
          </cell>
          <cell r="DB10">
            <v>42227</v>
          </cell>
          <cell r="DC10">
            <v>298</v>
          </cell>
          <cell r="DD10">
            <v>7830</v>
          </cell>
          <cell r="DE10">
            <v>10390</v>
          </cell>
          <cell r="DF10">
            <v>41716</v>
          </cell>
          <cell r="DG10">
            <v>6162</v>
          </cell>
          <cell r="DH10">
            <v>2567</v>
          </cell>
          <cell r="DI10">
            <v>1058</v>
          </cell>
          <cell r="DJ10">
            <v>1528</v>
          </cell>
          <cell r="DK10">
            <v>26326</v>
          </cell>
          <cell r="DL10">
            <v>1794</v>
          </cell>
          <cell r="DM10">
            <v>917</v>
          </cell>
          <cell r="DN10">
            <v>7952</v>
          </cell>
          <cell r="DO10">
            <v>4256</v>
          </cell>
          <cell r="DP10">
            <v>1964</v>
          </cell>
          <cell r="DQ10">
            <v>6329</v>
          </cell>
          <cell r="DR10">
            <v>28400</v>
          </cell>
          <cell r="DS10">
            <v>3394</v>
          </cell>
          <cell r="DT10">
            <v>0</v>
          </cell>
          <cell r="DU10">
            <v>35362</v>
          </cell>
          <cell r="DV10">
            <v>4853</v>
          </cell>
          <cell r="DW10">
            <v>652</v>
          </cell>
          <cell r="DX10">
            <v>27601</v>
          </cell>
          <cell r="DY10">
            <v>4764</v>
          </cell>
          <cell r="DZ10">
            <v>681</v>
          </cell>
          <cell r="EA10">
            <v>1865</v>
          </cell>
          <cell r="EB10">
            <v>925</v>
          </cell>
          <cell r="EC10">
            <v>2141</v>
          </cell>
          <cell r="ED10">
            <v>2141</v>
          </cell>
          <cell r="EE10">
            <v>2168</v>
          </cell>
          <cell r="EF10">
            <v>1796</v>
          </cell>
          <cell r="EG10">
            <v>347</v>
          </cell>
          <cell r="EH10">
            <v>45628</v>
          </cell>
          <cell r="EI10">
            <v>2331</v>
          </cell>
          <cell r="EJ10">
            <v>12127</v>
          </cell>
          <cell r="EK10">
            <v>36382</v>
          </cell>
          <cell r="EL10">
            <v>420</v>
          </cell>
          <cell r="EM10">
            <v>3589</v>
          </cell>
          <cell r="EN10">
            <v>827</v>
          </cell>
          <cell r="EO10">
            <v>1081</v>
          </cell>
          <cell r="EP10">
            <v>3549</v>
          </cell>
          <cell r="EQ10">
            <v>5785</v>
          </cell>
          <cell r="ER10">
            <v>593</v>
          </cell>
          <cell r="ES10">
            <v>6999</v>
          </cell>
          <cell r="ET10">
            <v>43691</v>
          </cell>
          <cell r="EU10">
            <v>5316</v>
          </cell>
          <cell r="EV10">
            <v>578460</v>
          </cell>
          <cell r="EW10">
            <v>58603</v>
          </cell>
          <cell r="EX10">
            <v>2144</v>
          </cell>
          <cell r="EY10">
            <v>630</v>
          </cell>
          <cell r="EZ10">
            <v>8070</v>
          </cell>
          <cell r="FA10">
            <v>35844</v>
          </cell>
          <cell r="FB10">
            <v>18478</v>
          </cell>
          <cell r="FC10">
            <v>955</v>
          </cell>
          <cell r="FD10">
            <v>2754</v>
          </cell>
          <cell r="FE10">
            <v>2754</v>
          </cell>
          <cell r="FF10">
            <v>3000</v>
          </cell>
          <cell r="FG10">
            <v>2779</v>
          </cell>
          <cell r="FH10">
            <v>1622</v>
          </cell>
          <cell r="FI10">
            <v>339</v>
          </cell>
          <cell r="FJ10">
            <v>25673</v>
          </cell>
          <cell r="FK10">
            <v>3273</v>
          </cell>
          <cell r="FL10">
            <v>1350</v>
          </cell>
          <cell r="FM10">
            <v>12140</v>
          </cell>
          <cell r="FN10">
            <v>785</v>
          </cell>
          <cell r="FO10">
            <v>352</v>
          </cell>
        </row>
        <row r="11">
          <cell r="A11" t="str">
            <v>Customers - Other</v>
          </cell>
          <cell r="B11" t="str">
            <v>YNO</v>
          </cell>
          <cell r="C11">
            <v>2000</v>
          </cell>
          <cell r="D11">
            <v>60</v>
          </cell>
          <cell r="E11">
            <v>316</v>
          </cell>
          <cell r="F11">
            <v>789</v>
          </cell>
          <cell r="G11">
            <v>5906</v>
          </cell>
          <cell r="H11">
            <v>4219</v>
          </cell>
          <cell r="I11">
            <v>2391</v>
          </cell>
          <cell r="J11">
            <v>899</v>
          </cell>
          <cell r="K11">
            <v>394</v>
          </cell>
          <cell r="L11">
            <v>12158</v>
          </cell>
          <cell r="M11">
            <v>348</v>
          </cell>
          <cell r="N11">
            <v>88</v>
          </cell>
          <cell r="O11">
            <v>120</v>
          </cell>
          <cell r="P11">
            <v>5214</v>
          </cell>
          <cell r="Q11">
            <v>15274</v>
          </cell>
          <cell r="R11">
            <v>1333</v>
          </cell>
          <cell r="S11">
            <v>91</v>
          </cell>
          <cell r="T11">
            <v>85</v>
          </cell>
          <cell r="U11">
            <v>227</v>
          </cell>
          <cell r="V11">
            <v>691</v>
          </cell>
          <cell r="W11">
            <v>215</v>
          </cell>
          <cell r="X11">
            <v>4390</v>
          </cell>
          <cell r="Y11">
            <v>916</v>
          </cell>
          <cell r="Z11">
            <v>275</v>
          </cell>
          <cell r="AA11">
            <v>376</v>
          </cell>
          <cell r="AB11">
            <v>111</v>
          </cell>
          <cell r="AC11">
            <v>1104</v>
          </cell>
          <cell r="AD11">
            <v>193</v>
          </cell>
          <cell r="AE11">
            <v>42</v>
          </cell>
          <cell r="AF11">
            <v>96</v>
          </cell>
          <cell r="AG11">
            <v>1238</v>
          </cell>
          <cell r="AH11">
            <v>119</v>
          </cell>
          <cell r="AI11">
            <v>19249</v>
          </cell>
          <cell r="AJ11">
            <v>-70027</v>
          </cell>
          <cell r="AK11">
            <v>2066</v>
          </cell>
          <cell r="AL11">
            <v>283</v>
          </cell>
          <cell r="AM11">
            <v>391</v>
          </cell>
          <cell r="AN11">
            <v>2376</v>
          </cell>
          <cell r="AO11">
            <v>1388</v>
          </cell>
          <cell r="AP11">
            <v>431</v>
          </cell>
          <cell r="AQ11">
            <v>87</v>
          </cell>
          <cell r="AR11">
            <v>740</v>
          </cell>
          <cell r="AS11">
            <v>1022</v>
          </cell>
          <cell r="AT11">
            <v>4694</v>
          </cell>
          <cell r="AU11">
            <v>786</v>
          </cell>
          <cell r="AV11">
            <v>787</v>
          </cell>
          <cell r="AW11">
            <v>3690</v>
          </cell>
          <cell r="AX11">
            <v>2898</v>
          </cell>
          <cell r="AY11">
            <v>1131</v>
          </cell>
          <cell r="AZ11">
            <v>1471</v>
          </cell>
          <cell r="BA11">
            <v>17112</v>
          </cell>
          <cell r="BB11">
            <v>477</v>
          </cell>
          <cell r="BC11">
            <v>640</v>
          </cell>
          <cell r="BD11">
            <v>459</v>
          </cell>
          <cell r="BE11">
            <v>97</v>
          </cell>
          <cell r="BF11">
            <v>26</v>
          </cell>
          <cell r="BG11">
            <v>399</v>
          </cell>
          <cell r="BH11">
            <v>160</v>
          </cell>
          <cell r="BI11">
            <v>160</v>
          </cell>
          <cell r="BJ11">
            <v>160</v>
          </cell>
          <cell r="BK11">
            <v>333</v>
          </cell>
          <cell r="BL11">
            <v>10</v>
          </cell>
          <cell r="BM11">
            <v>616</v>
          </cell>
          <cell r="BN11">
            <v>7640</v>
          </cell>
          <cell r="BO11">
            <v>89228</v>
          </cell>
          <cell r="BP11">
            <v>26240</v>
          </cell>
          <cell r="BQ11">
            <v>10141</v>
          </cell>
          <cell r="BR11">
            <v>553</v>
          </cell>
          <cell r="BS11">
            <v>0</v>
          </cell>
          <cell r="BT11">
            <v>438</v>
          </cell>
          <cell r="BU11">
            <v>827</v>
          </cell>
          <cell r="BV11">
            <v>435</v>
          </cell>
          <cell r="BW11">
            <v>4088</v>
          </cell>
          <cell r="BX11">
            <v>7590</v>
          </cell>
          <cell r="BY11">
            <v>1216</v>
          </cell>
          <cell r="BZ11">
            <v>1185</v>
          </cell>
          <cell r="CA11">
            <v>1605</v>
          </cell>
          <cell r="CB11">
            <v>692</v>
          </cell>
          <cell r="CC11">
            <v>813</v>
          </cell>
          <cell r="CD11">
            <v>813</v>
          </cell>
          <cell r="CE11">
            <v>857</v>
          </cell>
          <cell r="CF11">
            <v>14419</v>
          </cell>
          <cell r="CG11">
            <v>325</v>
          </cell>
          <cell r="CH11">
            <v>37</v>
          </cell>
          <cell r="CI11">
            <v>7994</v>
          </cell>
          <cell r="CJ11">
            <v>307</v>
          </cell>
          <cell r="CK11">
            <v>4454</v>
          </cell>
          <cell r="CL11">
            <v>839</v>
          </cell>
          <cell r="CM11">
            <v>839</v>
          </cell>
          <cell r="CN11">
            <v>189</v>
          </cell>
          <cell r="CO11">
            <v>1977</v>
          </cell>
          <cell r="CP11">
            <v>353</v>
          </cell>
          <cell r="CQ11">
            <v>892</v>
          </cell>
          <cell r="CR11">
            <v>104</v>
          </cell>
          <cell r="CS11">
            <v>2814</v>
          </cell>
          <cell r="CT11">
            <v>3605</v>
          </cell>
          <cell r="CU11">
            <v>1395</v>
          </cell>
          <cell r="CV11">
            <v>88</v>
          </cell>
          <cell r="CW11">
            <v>163</v>
          </cell>
          <cell r="CX11">
            <v>2803</v>
          </cell>
          <cell r="CY11">
            <v>2995</v>
          </cell>
          <cell r="CZ11">
            <v>563</v>
          </cell>
          <cell r="DA11">
            <v>220</v>
          </cell>
          <cell r="DB11">
            <v>5467</v>
          </cell>
          <cell r="DC11">
            <v>80</v>
          </cell>
          <cell r="DD11">
            <v>1127</v>
          </cell>
          <cell r="DE11">
            <v>1622</v>
          </cell>
          <cell r="DF11">
            <v>4345</v>
          </cell>
          <cell r="DG11">
            <v>3371</v>
          </cell>
          <cell r="DH11">
            <v>622</v>
          </cell>
          <cell r="DI11">
            <v>198</v>
          </cell>
          <cell r="DJ11">
            <v>10908</v>
          </cell>
          <cell r="DK11">
            <v>4180</v>
          </cell>
          <cell r="DL11">
            <v>300</v>
          </cell>
          <cell r="DM11">
            <v>206</v>
          </cell>
          <cell r="DN11">
            <v>1176</v>
          </cell>
          <cell r="DO11">
            <v>671</v>
          </cell>
          <cell r="DP11">
            <v>355</v>
          </cell>
          <cell r="DQ11">
            <v>1083</v>
          </cell>
          <cell r="DR11">
            <v>4154</v>
          </cell>
          <cell r="DS11">
            <v>579</v>
          </cell>
          <cell r="DT11">
            <v>0</v>
          </cell>
          <cell r="DU11">
            <v>4530</v>
          </cell>
          <cell r="DV11">
            <v>887</v>
          </cell>
          <cell r="DW11">
            <v>108</v>
          </cell>
          <cell r="DX11">
            <v>1736</v>
          </cell>
          <cell r="DY11">
            <v>576</v>
          </cell>
          <cell r="DZ11">
            <v>123</v>
          </cell>
          <cell r="EA11">
            <v>369</v>
          </cell>
          <cell r="EB11">
            <v>168</v>
          </cell>
          <cell r="EC11">
            <v>511</v>
          </cell>
          <cell r="ED11">
            <v>511</v>
          </cell>
          <cell r="EE11">
            <v>520</v>
          </cell>
          <cell r="EF11">
            <v>336</v>
          </cell>
          <cell r="EG11">
            <v>37</v>
          </cell>
          <cell r="EH11">
            <v>5310</v>
          </cell>
          <cell r="EI11">
            <v>399</v>
          </cell>
          <cell r="EJ11">
            <v>1671</v>
          </cell>
          <cell r="EK11">
            <v>-25494</v>
          </cell>
          <cell r="EL11">
            <v>124</v>
          </cell>
          <cell r="EM11">
            <v>283</v>
          </cell>
          <cell r="EN11">
            <v>111</v>
          </cell>
          <cell r="EO11">
            <v>215</v>
          </cell>
          <cell r="EP11">
            <v>484</v>
          </cell>
          <cell r="EQ11">
            <v>469</v>
          </cell>
          <cell r="ER11">
            <v>117</v>
          </cell>
          <cell r="ES11">
            <v>910</v>
          </cell>
          <cell r="ET11">
            <v>5319</v>
          </cell>
          <cell r="EU11">
            <v>833</v>
          </cell>
          <cell r="EV11">
            <v>78502</v>
          </cell>
          <cell r="EW11">
            <v>5594</v>
          </cell>
          <cell r="EX11">
            <v>364</v>
          </cell>
          <cell r="EY11">
            <v>118</v>
          </cell>
          <cell r="EZ11">
            <v>802</v>
          </cell>
          <cell r="FA11">
            <v>5856</v>
          </cell>
          <cell r="FB11">
            <v>2212</v>
          </cell>
          <cell r="FC11">
            <v>129</v>
          </cell>
          <cell r="FD11">
            <v>571</v>
          </cell>
          <cell r="FE11">
            <v>571</v>
          </cell>
          <cell r="FF11">
            <v>500</v>
          </cell>
          <cell r="FG11">
            <v>333</v>
          </cell>
          <cell r="FH11">
            <v>263</v>
          </cell>
          <cell r="FI11">
            <v>111</v>
          </cell>
          <cell r="FJ11">
            <v>2116</v>
          </cell>
          <cell r="FK11">
            <v>355</v>
          </cell>
          <cell r="FL11">
            <v>136</v>
          </cell>
          <cell r="FM11">
            <v>1417</v>
          </cell>
          <cell r="FN11">
            <v>121</v>
          </cell>
          <cell r="FO11">
            <v>80</v>
          </cell>
        </row>
        <row r="12">
          <cell r="A12" t="str">
            <v>kWh</v>
          </cell>
          <cell r="B12" t="str">
            <v>YV</v>
          </cell>
          <cell r="C12">
            <v>2000</v>
          </cell>
          <cell r="D12">
            <v>5716390</v>
          </cell>
          <cell r="E12">
            <v>49756011</v>
          </cell>
          <cell r="F12">
            <v>48111668</v>
          </cell>
          <cell r="G12">
            <v>215429852</v>
          </cell>
          <cell r="H12">
            <v>725952547</v>
          </cell>
          <cell r="I12">
            <v>575576759</v>
          </cell>
          <cell r="J12">
            <v>87084298</v>
          </cell>
          <cell r="K12">
            <v>88874466</v>
          </cell>
          <cell r="L12">
            <v>851987000</v>
          </cell>
          <cell r="M12">
            <v>45399057</v>
          </cell>
          <cell r="N12">
            <v>8038734</v>
          </cell>
          <cell r="O12">
            <v>7040424</v>
          </cell>
          <cell r="P12">
            <v>1520388847</v>
          </cell>
          <cell r="Q12">
            <v>1350735344</v>
          </cell>
          <cell r="R12">
            <v>280817908</v>
          </cell>
          <cell r="S12">
            <v>19281836.690000001</v>
          </cell>
          <cell r="T12">
            <v>8820870</v>
          </cell>
          <cell r="U12">
            <v>18471914</v>
          </cell>
          <cell r="V12">
            <v>166226144.09999999</v>
          </cell>
          <cell r="W12">
            <v>32196747</v>
          </cell>
          <cell r="X12">
            <v>872734603</v>
          </cell>
          <cell r="Y12">
            <v>36421408</v>
          </cell>
          <cell r="Z12">
            <v>27633325</v>
          </cell>
          <cell r="AA12">
            <v>57574973</v>
          </cell>
          <cell r="AB12">
            <v>5932753</v>
          </cell>
          <cell r="AC12">
            <v>292936005</v>
          </cell>
          <cell r="AD12">
            <v>23790396</v>
          </cell>
          <cell r="AE12">
            <v>2839670</v>
          </cell>
          <cell r="AF12">
            <v>7609059</v>
          </cell>
          <cell r="AG12">
            <v>188246454</v>
          </cell>
          <cell r="AH12">
            <v>14992061</v>
          </cell>
          <cell r="AI12">
            <v>7001988891</v>
          </cell>
          <cell r="AJ12">
            <v>0</v>
          </cell>
          <cell r="AK12">
            <v>98087505</v>
          </cell>
          <cell r="AL12">
            <v>38742420</v>
          </cell>
          <cell r="AM12">
            <v>10718228</v>
          </cell>
          <cell r="AN12">
            <v>299557499.5</v>
          </cell>
          <cell r="AO12">
            <v>455638311</v>
          </cell>
          <cell r="AP12">
            <v>76999361</v>
          </cell>
          <cell r="AQ12">
            <v>8921598</v>
          </cell>
          <cell r="AR12">
            <v>88518297</v>
          </cell>
          <cell r="AS12">
            <v>233511297.40000001</v>
          </cell>
          <cell r="AT12">
            <v>850851391.39999998</v>
          </cell>
          <cell r="AU12">
            <v>122097656</v>
          </cell>
          <cell r="AV12">
            <v>24573905</v>
          </cell>
          <cell r="AW12">
            <v>1404862475</v>
          </cell>
          <cell r="AX12">
            <v>61887523</v>
          </cell>
          <cell r="AY12">
            <v>126123126</v>
          </cell>
          <cell r="AZ12">
            <v>407750118</v>
          </cell>
          <cell r="BA12">
            <v>7009478328</v>
          </cell>
          <cell r="BB12">
            <v>67421881</v>
          </cell>
          <cell r="BC12">
            <v>198225653</v>
          </cell>
          <cell r="BD12">
            <v>104733108</v>
          </cell>
          <cell r="BE12">
            <v>17122557</v>
          </cell>
          <cell r="BF12">
            <v>867550</v>
          </cell>
          <cell r="BG12">
            <v>33448553</v>
          </cell>
          <cell r="BH12">
            <v>20531973</v>
          </cell>
          <cell r="BI12">
            <v>20531973</v>
          </cell>
          <cell r="BJ12">
            <v>5330984</v>
          </cell>
          <cell r="BK12">
            <v>65124211</v>
          </cell>
          <cell r="BL12">
            <v>3063582</v>
          </cell>
          <cell r="BM12">
            <v>199712559</v>
          </cell>
          <cell r="BN12">
            <v>2999955648</v>
          </cell>
          <cell r="BO12">
            <v>16034366357</v>
          </cell>
          <cell r="BP12">
            <v>7006004716</v>
          </cell>
          <cell r="BQ12">
            <v>2375084378</v>
          </cell>
          <cell r="BR12">
            <v>120407887</v>
          </cell>
          <cell r="BS12">
            <v>0</v>
          </cell>
          <cell r="BT12" t="str">
            <v>unknown</v>
          </cell>
          <cell r="BU12">
            <v>112698550</v>
          </cell>
          <cell r="BV12">
            <v>55777614</v>
          </cell>
          <cell r="BW12">
            <v>699482986</v>
          </cell>
          <cell r="BX12">
            <v>1871205310</v>
          </cell>
          <cell r="BY12">
            <v>28459621</v>
          </cell>
          <cell r="BZ12">
            <v>157554185</v>
          </cell>
          <cell r="CA12">
            <v>208959184</v>
          </cell>
          <cell r="CB12">
            <v>53698271</v>
          </cell>
          <cell r="CC12">
            <v>59892251.600000001</v>
          </cell>
          <cell r="CD12">
            <v>59892251.600000001</v>
          </cell>
          <cell r="CE12">
            <v>165455858</v>
          </cell>
          <cell r="CF12">
            <v>3099476046</v>
          </cell>
          <cell r="CG12">
            <v>12810266</v>
          </cell>
          <cell r="CH12">
            <v>1726884</v>
          </cell>
          <cell r="CI12">
            <v>1893129322</v>
          </cell>
          <cell r="CJ12">
            <v>32682054</v>
          </cell>
          <cell r="CK12">
            <v>173232642</v>
          </cell>
          <cell r="CL12">
            <v>34640380</v>
          </cell>
          <cell r="CM12">
            <v>184988065</v>
          </cell>
          <cell r="CN12">
            <v>17117893</v>
          </cell>
          <cell r="CO12">
            <v>528920621</v>
          </cell>
          <cell r="CP12">
            <v>3874437</v>
          </cell>
          <cell r="CQ12">
            <v>152984029</v>
          </cell>
          <cell r="CR12">
            <v>3465547</v>
          </cell>
          <cell r="CS12">
            <v>585891901</v>
          </cell>
          <cell r="CT12">
            <v>734507967</v>
          </cell>
          <cell r="CU12">
            <v>148272712</v>
          </cell>
          <cell r="CV12">
            <v>12898912.42</v>
          </cell>
          <cell r="CW12">
            <v>21493105</v>
          </cell>
          <cell r="CX12">
            <v>329682447</v>
          </cell>
          <cell r="CY12">
            <v>566209405</v>
          </cell>
          <cell r="CZ12">
            <v>9867473</v>
          </cell>
          <cell r="DA12">
            <v>17697226</v>
          </cell>
          <cell r="DB12">
            <v>1948570628</v>
          </cell>
          <cell r="DC12">
            <v>4161851</v>
          </cell>
          <cell r="DD12">
            <v>214062164</v>
          </cell>
          <cell r="DE12">
            <v>305923494</v>
          </cell>
          <cell r="DF12">
            <v>1165455561</v>
          </cell>
          <cell r="DG12">
            <v>152808577</v>
          </cell>
          <cell r="DH12">
            <v>80268425</v>
          </cell>
          <cell r="DI12">
            <v>0</v>
          </cell>
          <cell r="DJ12">
            <v>40335403</v>
          </cell>
          <cell r="DK12">
            <v>715078336</v>
          </cell>
          <cell r="DL12">
            <v>43566226</v>
          </cell>
          <cell r="DM12">
            <v>33353501</v>
          </cell>
          <cell r="DN12">
            <v>189815321</v>
          </cell>
          <cell r="DO12">
            <v>198658918</v>
          </cell>
          <cell r="DP12">
            <v>38012545</v>
          </cell>
          <cell r="DQ12">
            <v>80232207</v>
          </cell>
          <cell r="DR12">
            <v>683001728</v>
          </cell>
          <cell r="DS12">
            <v>92961592</v>
          </cell>
          <cell r="DT12">
            <v>0</v>
          </cell>
          <cell r="DU12">
            <v>922798579</v>
          </cell>
          <cell r="DV12">
            <v>22430800</v>
          </cell>
          <cell r="DW12">
            <v>11606158</v>
          </cell>
          <cell r="DX12">
            <v>956784503</v>
          </cell>
          <cell r="DY12">
            <v>82411729</v>
          </cell>
          <cell r="DZ12">
            <v>16617945</v>
          </cell>
          <cell r="EA12">
            <v>45339866</v>
          </cell>
          <cell r="EB12">
            <v>19034332</v>
          </cell>
          <cell r="EC12">
            <v>62225298</v>
          </cell>
          <cell r="ED12">
            <v>62225298</v>
          </cell>
          <cell r="EE12">
            <v>17811355</v>
          </cell>
          <cell r="EF12">
            <v>41430397</v>
          </cell>
          <cell r="EG12">
            <v>12144758.9</v>
          </cell>
          <cell r="EH12">
            <v>1422007628</v>
          </cell>
          <cell r="EI12">
            <v>87765593</v>
          </cell>
          <cell r="EJ12">
            <v>342760792</v>
          </cell>
          <cell r="EK12">
            <v>661109303</v>
          </cell>
          <cell r="EL12">
            <v>6411755</v>
          </cell>
          <cell r="EM12">
            <v>40400243</v>
          </cell>
          <cell r="EN12">
            <v>19421122</v>
          </cell>
          <cell r="EO12">
            <v>19875927</v>
          </cell>
          <cell r="EP12">
            <v>32903756</v>
          </cell>
          <cell r="EQ12">
            <v>41506886</v>
          </cell>
          <cell r="ER12">
            <v>11966310</v>
          </cell>
          <cell r="ES12">
            <v>207948384</v>
          </cell>
          <cell r="ET12">
            <v>1004342421</v>
          </cell>
          <cell r="EU12">
            <v>212281734</v>
          </cell>
          <cell r="EV12">
            <v>25422282240</v>
          </cell>
          <cell r="EW12">
            <v>1351312714</v>
          </cell>
          <cell r="EX12">
            <v>36549017</v>
          </cell>
          <cell r="EY12">
            <v>12930003</v>
          </cell>
          <cell r="EZ12">
            <v>89257480</v>
          </cell>
          <cell r="FA12">
            <v>1136355493</v>
          </cell>
          <cell r="FB12">
            <v>508321779</v>
          </cell>
          <cell r="FC12">
            <v>13196374</v>
          </cell>
          <cell r="FD12">
            <v>78667787</v>
          </cell>
          <cell r="FE12">
            <v>78667787</v>
          </cell>
          <cell r="FF12">
            <v>79155269</v>
          </cell>
          <cell r="FG12">
            <v>55533670</v>
          </cell>
          <cell r="FH12">
            <v>54863696</v>
          </cell>
          <cell r="FI12">
            <v>7533189</v>
          </cell>
          <cell r="FJ12">
            <v>890681853</v>
          </cell>
          <cell r="FK12">
            <v>94304072</v>
          </cell>
          <cell r="FL12">
            <v>30624607</v>
          </cell>
          <cell r="FM12">
            <v>389067398.39999998</v>
          </cell>
          <cell r="FN12">
            <v>22371452</v>
          </cell>
          <cell r="FO12">
            <v>6482580</v>
          </cell>
        </row>
        <row r="13">
          <cell r="A13" t="str">
            <v>kWh - Residential</v>
          </cell>
          <cell r="B13" t="str">
            <v>YVR</v>
          </cell>
          <cell r="C13">
            <v>2000</v>
          </cell>
          <cell r="D13">
            <v>2970765</v>
          </cell>
          <cell r="E13">
            <v>11421921</v>
          </cell>
          <cell r="F13">
            <v>19371599</v>
          </cell>
          <cell r="G13">
            <v>70153243</v>
          </cell>
          <cell r="H13">
            <v>229684437</v>
          </cell>
          <cell r="I13">
            <v>128021579</v>
          </cell>
          <cell r="J13">
            <v>37700666</v>
          </cell>
          <cell r="K13">
            <v>36613938</v>
          </cell>
          <cell r="L13">
            <v>260000000</v>
          </cell>
          <cell r="M13">
            <v>22740835</v>
          </cell>
          <cell r="N13">
            <v>4527719</v>
          </cell>
          <cell r="O13">
            <v>2657640</v>
          </cell>
          <cell r="P13">
            <v>480412827</v>
          </cell>
          <cell r="Q13">
            <v>338017129</v>
          </cell>
          <cell r="R13">
            <v>102485494</v>
          </cell>
          <cell r="S13">
            <v>12314987.24</v>
          </cell>
          <cell r="T13">
            <v>4852474</v>
          </cell>
          <cell r="U13">
            <v>11963409</v>
          </cell>
          <cell r="V13">
            <v>38644173</v>
          </cell>
          <cell r="W13">
            <v>16387478</v>
          </cell>
          <cell r="X13">
            <v>234356263</v>
          </cell>
          <cell r="Y13">
            <v>19962160</v>
          </cell>
          <cell r="Z13">
            <v>11383262</v>
          </cell>
          <cell r="AA13">
            <v>14840848</v>
          </cell>
          <cell r="AB13">
            <v>4251975</v>
          </cell>
          <cell r="AC13">
            <v>73025347</v>
          </cell>
          <cell r="AD13">
            <v>14553188</v>
          </cell>
          <cell r="AE13">
            <v>2085050</v>
          </cell>
          <cell r="AF13">
            <v>4001186</v>
          </cell>
          <cell r="AG13">
            <v>87604304</v>
          </cell>
          <cell r="AH13">
            <v>6016604</v>
          </cell>
          <cell r="AI13">
            <v>1424099253</v>
          </cell>
          <cell r="AJ13">
            <v>585777579</v>
          </cell>
          <cell r="AK13">
            <v>22215204</v>
          </cell>
          <cell r="AL13">
            <v>19438485</v>
          </cell>
          <cell r="AM13">
            <v>6073233</v>
          </cell>
          <cell r="AN13">
            <v>146470591</v>
          </cell>
          <cell r="AO13">
            <v>93610318</v>
          </cell>
          <cell r="AP13">
            <v>36110483</v>
          </cell>
          <cell r="AQ13">
            <v>5849020</v>
          </cell>
          <cell r="AR13">
            <v>45008824</v>
          </cell>
          <cell r="AS13">
            <v>89409287.400000006</v>
          </cell>
          <cell r="AT13">
            <v>360318902.5</v>
          </cell>
          <cell r="AU13">
            <v>61591954</v>
          </cell>
          <cell r="AV13">
            <v>12092104</v>
          </cell>
          <cell r="AW13">
            <v>294628392</v>
          </cell>
          <cell r="AX13">
            <v>32553813</v>
          </cell>
          <cell r="AY13">
            <v>79053679</v>
          </cell>
          <cell r="AZ13">
            <v>1751010613</v>
          </cell>
          <cell r="BA13">
            <v>1252309844</v>
          </cell>
          <cell r="BB13">
            <v>17488403</v>
          </cell>
          <cell r="BC13">
            <v>47903477</v>
          </cell>
          <cell r="BD13">
            <v>25389481</v>
          </cell>
          <cell r="BE13">
            <v>3859268</v>
          </cell>
          <cell r="BF13">
            <v>625750</v>
          </cell>
          <cell r="BG13">
            <v>9262084</v>
          </cell>
          <cell r="BH13">
            <v>11958639</v>
          </cell>
          <cell r="BI13">
            <v>11958639</v>
          </cell>
          <cell r="BJ13">
            <v>3276743</v>
          </cell>
          <cell r="BK13">
            <v>23240744</v>
          </cell>
          <cell r="BL13">
            <v>2416775</v>
          </cell>
          <cell r="BM13">
            <v>47903477</v>
          </cell>
          <cell r="BN13">
            <v>773717455</v>
          </cell>
          <cell r="BO13">
            <v>10394288779</v>
          </cell>
          <cell r="BP13">
            <v>2096301966</v>
          </cell>
          <cell r="BQ13">
            <v>483598162</v>
          </cell>
          <cell r="BR13">
            <v>21819710</v>
          </cell>
          <cell r="BS13">
            <v>0</v>
          </cell>
          <cell r="BT13">
            <v>0</v>
          </cell>
          <cell r="BU13">
            <v>41904631</v>
          </cell>
          <cell r="BV13">
            <v>33026908</v>
          </cell>
          <cell r="BW13">
            <v>196080035</v>
          </cell>
          <cell r="BX13">
            <v>566089844</v>
          </cell>
          <cell r="BY13">
            <v>11405248</v>
          </cell>
          <cell r="BZ13">
            <v>40297691</v>
          </cell>
          <cell r="CA13">
            <v>76656154</v>
          </cell>
          <cell r="CB13">
            <v>33192384</v>
          </cell>
          <cell r="CC13">
            <v>19119713</v>
          </cell>
          <cell r="CD13">
            <v>19119713</v>
          </cell>
          <cell r="CE13">
            <v>72506328</v>
          </cell>
          <cell r="CF13">
            <v>1016976499</v>
          </cell>
          <cell r="CG13">
            <v>7353100</v>
          </cell>
          <cell r="CH13">
            <v>969080</v>
          </cell>
          <cell r="CI13">
            <v>590801002</v>
          </cell>
          <cell r="CJ13">
            <v>16170071</v>
          </cell>
          <cell r="CK13">
            <v>54510730</v>
          </cell>
          <cell r="CL13">
            <v>6288486</v>
          </cell>
          <cell r="CM13">
            <v>37947642</v>
          </cell>
          <cell r="CN13">
            <v>81677787</v>
          </cell>
          <cell r="CO13">
            <v>130833044</v>
          </cell>
          <cell r="CP13">
            <v>15106771</v>
          </cell>
          <cell r="CQ13">
            <v>49991340</v>
          </cell>
          <cell r="CR13">
            <v>1391298</v>
          </cell>
          <cell r="CS13">
            <v>202663531</v>
          </cell>
          <cell r="CT13">
            <v>246181635</v>
          </cell>
          <cell r="CU13">
            <v>54348888</v>
          </cell>
          <cell r="CV13">
            <v>6937729.0499999998</v>
          </cell>
          <cell r="CW13">
            <v>5477498</v>
          </cell>
          <cell r="CX13">
            <v>141594633</v>
          </cell>
          <cell r="CY13">
            <v>202303885</v>
          </cell>
          <cell r="CZ13">
            <v>2423566</v>
          </cell>
          <cell r="DA13">
            <v>8653045</v>
          </cell>
          <cell r="DB13">
            <v>455632029</v>
          </cell>
          <cell r="DC13">
            <v>2479436</v>
          </cell>
          <cell r="DD13">
            <v>67478908</v>
          </cell>
          <cell r="DE13">
            <v>103741523</v>
          </cell>
          <cell r="DF13">
            <v>462418641</v>
          </cell>
          <cell r="DG13">
            <v>52977587</v>
          </cell>
          <cell r="DH13">
            <v>36108028</v>
          </cell>
          <cell r="DI13">
            <v>8066678</v>
          </cell>
          <cell r="DJ13">
            <v>15179594</v>
          </cell>
          <cell r="DK13">
            <v>261526769</v>
          </cell>
          <cell r="DL13">
            <v>15554117</v>
          </cell>
          <cell r="DM13">
            <v>7672817</v>
          </cell>
          <cell r="DN13">
            <v>61520962</v>
          </cell>
          <cell r="DO13">
            <v>40034495</v>
          </cell>
          <cell r="DP13">
            <v>12608076</v>
          </cell>
          <cell r="DQ13">
            <v>22508963</v>
          </cell>
          <cell r="DR13">
            <v>330786047</v>
          </cell>
          <cell r="DS13">
            <v>30381415</v>
          </cell>
          <cell r="DT13">
            <v>0</v>
          </cell>
          <cell r="DU13">
            <v>349256043</v>
          </cell>
          <cell r="DV13">
            <v>8900000</v>
          </cell>
          <cell r="DW13">
            <v>7242606</v>
          </cell>
          <cell r="DX13">
            <v>224075302</v>
          </cell>
          <cell r="DY13">
            <v>47467955</v>
          </cell>
          <cell r="DZ13">
            <v>9462285</v>
          </cell>
          <cell r="EA13">
            <v>19157157</v>
          </cell>
          <cell r="EB13">
            <v>7379748</v>
          </cell>
          <cell r="EC13">
            <v>24601402</v>
          </cell>
          <cell r="ED13">
            <v>24601402</v>
          </cell>
          <cell r="EE13">
            <v>6663156</v>
          </cell>
          <cell r="EF13">
            <v>14445397</v>
          </cell>
          <cell r="EG13">
            <v>2309270</v>
          </cell>
          <cell r="EH13">
            <v>397981054</v>
          </cell>
          <cell r="EI13">
            <v>20328716</v>
          </cell>
          <cell r="EJ13">
            <v>39172771</v>
          </cell>
          <cell r="EK13">
            <v>267454908</v>
          </cell>
          <cell r="EL13">
            <v>2974662</v>
          </cell>
          <cell r="EM13">
            <v>30194941</v>
          </cell>
          <cell r="EN13">
            <v>10554600</v>
          </cell>
          <cell r="EO13">
            <v>8984603</v>
          </cell>
          <cell r="EP13">
            <v>14186142</v>
          </cell>
          <cell r="EQ13">
            <v>22282858</v>
          </cell>
          <cell r="ER13">
            <v>5494064</v>
          </cell>
          <cell r="ES13">
            <v>62589492</v>
          </cell>
          <cell r="ET13">
            <v>346437218</v>
          </cell>
          <cell r="EU13">
            <v>47192694</v>
          </cell>
          <cell r="EV13">
            <v>5425980618</v>
          </cell>
          <cell r="EW13">
            <v>589838561</v>
          </cell>
          <cell r="EX13">
            <v>14856335</v>
          </cell>
          <cell r="EY13">
            <v>5363554</v>
          </cell>
          <cell r="EZ13">
            <v>62262991</v>
          </cell>
          <cell r="FA13">
            <v>350843183</v>
          </cell>
          <cell r="FB13">
            <v>149207905</v>
          </cell>
          <cell r="FC13">
            <v>9884892</v>
          </cell>
          <cell r="FD13">
            <v>23934041</v>
          </cell>
          <cell r="FE13">
            <v>23934041</v>
          </cell>
          <cell r="FF13">
            <v>43567593</v>
          </cell>
          <cell r="FG13">
            <v>26771747</v>
          </cell>
          <cell r="FH13">
            <v>14008136</v>
          </cell>
          <cell r="FI13">
            <v>3291153</v>
          </cell>
          <cell r="FJ13">
            <v>256900793</v>
          </cell>
          <cell r="FK13">
            <v>34554202</v>
          </cell>
          <cell r="FL13">
            <v>11484878</v>
          </cell>
          <cell r="FM13">
            <v>99143565.599999994</v>
          </cell>
          <cell r="FN13">
            <v>5808020</v>
          </cell>
          <cell r="FO13">
            <v>3585350</v>
          </cell>
        </row>
        <row r="14">
          <cell r="A14" t="str">
            <v>kWh - Other</v>
          </cell>
          <cell r="B14" t="str">
            <v>YVO</v>
          </cell>
          <cell r="C14">
            <v>2000</v>
          </cell>
          <cell r="D14">
            <v>2745625</v>
          </cell>
          <cell r="E14">
            <v>38334090</v>
          </cell>
          <cell r="F14">
            <v>28740069</v>
          </cell>
          <cell r="G14">
            <v>145276609</v>
          </cell>
          <cell r="H14">
            <v>496268110</v>
          </cell>
          <cell r="I14">
            <v>447555180</v>
          </cell>
          <cell r="J14">
            <v>49383632</v>
          </cell>
          <cell r="K14">
            <v>52260528</v>
          </cell>
          <cell r="L14">
            <v>591987000</v>
          </cell>
          <cell r="M14">
            <v>22658222</v>
          </cell>
          <cell r="N14">
            <v>3511015</v>
          </cell>
          <cell r="O14">
            <v>4382784</v>
          </cell>
          <cell r="P14">
            <v>1039976020</v>
          </cell>
          <cell r="Q14">
            <v>1012718215</v>
          </cell>
          <cell r="R14">
            <v>178332414</v>
          </cell>
          <cell r="S14">
            <v>6966849.4500000011</v>
          </cell>
          <cell r="T14">
            <v>3968396</v>
          </cell>
          <cell r="U14">
            <v>6508505</v>
          </cell>
          <cell r="V14">
            <v>127581971.09999999</v>
          </cell>
          <cell r="W14">
            <v>15809269</v>
          </cell>
          <cell r="X14">
            <v>638378340</v>
          </cell>
          <cell r="Y14">
            <v>16459248</v>
          </cell>
          <cell r="Z14">
            <v>16250063</v>
          </cell>
          <cell r="AA14">
            <v>42734125</v>
          </cell>
          <cell r="AB14">
            <v>1680778</v>
          </cell>
          <cell r="AC14">
            <v>219910658</v>
          </cell>
          <cell r="AD14">
            <v>9237208</v>
          </cell>
          <cell r="AE14">
            <v>754620</v>
          </cell>
          <cell r="AF14">
            <v>3607873</v>
          </cell>
          <cell r="AG14">
            <v>100642150</v>
          </cell>
          <cell r="AH14">
            <v>8975457</v>
          </cell>
          <cell r="AI14">
            <v>5577889638</v>
          </cell>
          <cell r="AJ14">
            <v>-585777579</v>
          </cell>
          <cell r="AK14">
            <v>75872301</v>
          </cell>
          <cell r="AL14">
            <v>19303935</v>
          </cell>
          <cell r="AM14">
            <v>4644995</v>
          </cell>
          <cell r="AN14">
            <v>153086908.5</v>
          </cell>
          <cell r="AO14">
            <v>362027993</v>
          </cell>
          <cell r="AP14">
            <v>40888878</v>
          </cell>
          <cell r="AQ14">
            <v>3072578</v>
          </cell>
          <cell r="AR14">
            <v>43509473</v>
          </cell>
          <cell r="AS14">
            <v>144102010</v>
          </cell>
          <cell r="AT14">
            <v>490532488.89999998</v>
          </cell>
          <cell r="AU14">
            <v>60505702</v>
          </cell>
          <cell r="AV14">
            <v>12481801</v>
          </cell>
          <cell r="AW14">
            <v>1110234083</v>
          </cell>
          <cell r="AX14">
            <v>29333710</v>
          </cell>
          <cell r="AY14">
            <v>47069447</v>
          </cell>
          <cell r="AZ14">
            <v>-1343260495</v>
          </cell>
          <cell r="BA14">
            <v>5757168484</v>
          </cell>
          <cell r="BB14">
            <v>49933478</v>
          </cell>
          <cell r="BC14">
            <v>150322176</v>
          </cell>
          <cell r="BD14">
            <v>79343627</v>
          </cell>
          <cell r="BE14">
            <v>13263289</v>
          </cell>
          <cell r="BF14">
            <v>241800</v>
          </cell>
          <cell r="BG14">
            <v>24186469</v>
          </cell>
          <cell r="BH14">
            <v>8573334</v>
          </cell>
          <cell r="BI14">
            <v>8573334</v>
          </cell>
          <cell r="BJ14">
            <v>2054241</v>
          </cell>
          <cell r="BK14">
            <v>41883467</v>
          </cell>
          <cell r="BL14">
            <v>646807</v>
          </cell>
          <cell r="BM14">
            <v>151809082</v>
          </cell>
          <cell r="BN14">
            <v>2226238193</v>
          </cell>
          <cell r="BO14">
            <v>5640077578</v>
          </cell>
          <cell r="BP14">
            <v>4909702750</v>
          </cell>
          <cell r="BQ14">
            <v>1891486216</v>
          </cell>
          <cell r="BR14">
            <v>98588177</v>
          </cell>
          <cell r="BS14">
            <v>0</v>
          </cell>
          <cell r="BT14" t="e">
            <v>#VALUE!</v>
          </cell>
          <cell r="BU14">
            <v>70793919</v>
          </cell>
          <cell r="BV14">
            <v>22750706</v>
          </cell>
          <cell r="BW14">
            <v>503402951</v>
          </cell>
          <cell r="BX14">
            <v>1305115466</v>
          </cell>
          <cell r="BY14">
            <v>17054373</v>
          </cell>
          <cell r="BZ14">
            <v>117256494</v>
          </cell>
          <cell r="CA14">
            <v>132303030</v>
          </cell>
          <cell r="CB14">
            <v>20505887</v>
          </cell>
          <cell r="CC14">
            <v>40772538.600000001</v>
          </cell>
          <cell r="CD14">
            <v>40772538.600000001</v>
          </cell>
          <cell r="CE14">
            <v>92949530</v>
          </cell>
          <cell r="CF14">
            <v>2082499547</v>
          </cell>
          <cell r="CG14">
            <v>5457166</v>
          </cell>
          <cell r="CH14">
            <v>757804</v>
          </cell>
          <cell r="CI14">
            <v>1302328320</v>
          </cell>
          <cell r="CJ14">
            <v>16511983</v>
          </cell>
          <cell r="CK14">
            <v>118721912</v>
          </cell>
          <cell r="CL14">
            <v>28351894</v>
          </cell>
          <cell r="CM14">
            <v>147040423</v>
          </cell>
          <cell r="CN14">
            <v>-64559894</v>
          </cell>
          <cell r="CO14">
            <v>398087577</v>
          </cell>
          <cell r="CP14">
            <v>-11232334</v>
          </cell>
          <cell r="CQ14">
            <v>102992689</v>
          </cell>
          <cell r="CR14">
            <v>2074249</v>
          </cell>
          <cell r="CS14">
            <v>383228370</v>
          </cell>
          <cell r="CT14">
            <v>488326332</v>
          </cell>
          <cell r="CU14">
            <v>93923824</v>
          </cell>
          <cell r="CV14">
            <v>5961183.3700000001</v>
          </cell>
          <cell r="CW14">
            <v>16015607</v>
          </cell>
          <cell r="CX14">
            <v>188087814</v>
          </cell>
          <cell r="CY14">
            <v>363905520</v>
          </cell>
          <cell r="CZ14">
            <v>7443907</v>
          </cell>
          <cell r="DA14">
            <v>9044181</v>
          </cell>
          <cell r="DB14">
            <v>1492938599</v>
          </cell>
          <cell r="DC14">
            <v>1682415</v>
          </cell>
          <cell r="DD14">
            <v>146583256</v>
          </cell>
          <cell r="DE14">
            <v>202181971</v>
          </cell>
          <cell r="DF14">
            <v>703036920</v>
          </cell>
          <cell r="DG14">
            <v>99830990</v>
          </cell>
          <cell r="DH14">
            <v>44160397</v>
          </cell>
          <cell r="DI14">
            <v>-8066678</v>
          </cell>
          <cell r="DJ14">
            <v>25155809</v>
          </cell>
          <cell r="DK14">
            <v>453551567</v>
          </cell>
          <cell r="DL14">
            <v>28012109</v>
          </cell>
          <cell r="DM14">
            <v>25680684</v>
          </cell>
          <cell r="DN14">
            <v>128294359</v>
          </cell>
          <cell r="DO14">
            <v>158624423</v>
          </cell>
          <cell r="DP14">
            <v>25404469</v>
          </cell>
          <cell r="DQ14">
            <v>57723244</v>
          </cell>
          <cell r="DR14">
            <v>352215681</v>
          </cell>
          <cell r="DS14">
            <v>62580177</v>
          </cell>
          <cell r="DT14">
            <v>0</v>
          </cell>
          <cell r="DU14">
            <v>573542536</v>
          </cell>
          <cell r="DV14">
            <v>13530800</v>
          </cell>
          <cell r="DW14">
            <v>4363552</v>
          </cell>
          <cell r="DX14">
            <v>732709201</v>
          </cell>
          <cell r="DY14">
            <v>34943774</v>
          </cell>
          <cell r="DZ14">
            <v>7155660</v>
          </cell>
          <cell r="EA14">
            <v>26182709</v>
          </cell>
          <cell r="EB14">
            <v>11654584</v>
          </cell>
          <cell r="EC14">
            <v>37623896</v>
          </cell>
          <cell r="ED14">
            <v>37623896</v>
          </cell>
          <cell r="EE14">
            <v>11148199</v>
          </cell>
          <cell r="EF14">
            <v>26985000</v>
          </cell>
          <cell r="EG14">
            <v>9835488.9000000004</v>
          </cell>
          <cell r="EH14">
            <v>1024026574</v>
          </cell>
          <cell r="EI14">
            <v>67436877</v>
          </cell>
          <cell r="EJ14">
            <v>303588021</v>
          </cell>
          <cell r="EK14">
            <v>393654395</v>
          </cell>
          <cell r="EL14">
            <v>3437093</v>
          </cell>
          <cell r="EM14">
            <v>10205302</v>
          </cell>
          <cell r="EN14">
            <v>8866522</v>
          </cell>
          <cell r="EO14">
            <v>10891324</v>
          </cell>
          <cell r="EP14">
            <v>18717614</v>
          </cell>
          <cell r="EQ14">
            <v>19224028</v>
          </cell>
          <cell r="ER14">
            <v>6472246</v>
          </cell>
          <cell r="ES14">
            <v>145358892</v>
          </cell>
          <cell r="ET14">
            <v>657905203</v>
          </cell>
          <cell r="EU14">
            <v>165089040</v>
          </cell>
          <cell r="EV14">
            <v>19996301622</v>
          </cell>
          <cell r="EW14">
            <v>761474153</v>
          </cell>
          <cell r="EX14">
            <v>21692682</v>
          </cell>
          <cell r="EY14">
            <v>7566449</v>
          </cell>
          <cell r="EZ14">
            <v>26994489</v>
          </cell>
          <cell r="FA14">
            <v>785512310</v>
          </cell>
          <cell r="FB14">
            <v>359113874</v>
          </cell>
          <cell r="FC14">
            <v>3311482</v>
          </cell>
          <cell r="FD14">
            <v>54733746</v>
          </cell>
          <cell r="FE14">
            <v>54733746</v>
          </cell>
          <cell r="FF14">
            <v>35587676</v>
          </cell>
          <cell r="FG14">
            <v>28761923</v>
          </cell>
          <cell r="FH14">
            <v>40855560</v>
          </cell>
          <cell r="FI14">
            <v>4242036</v>
          </cell>
          <cell r="FJ14">
            <v>633781060</v>
          </cell>
          <cell r="FK14">
            <v>59749870</v>
          </cell>
          <cell r="FL14">
            <v>19139729</v>
          </cell>
          <cell r="FM14">
            <v>289923832.79999995</v>
          </cell>
          <cell r="FN14">
            <v>16563432</v>
          </cell>
          <cell r="FO14">
            <v>2897230</v>
          </cell>
        </row>
        <row r="15">
          <cell r="A15" t="str">
            <v>kW</v>
          </cell>
          <cell r="B15" t="str">
            <v>YD</v>
          </cell>
          <cell r="C15">
            <v>2000</v>
          </cell>
          <cell r="D15">
            <v>2248.6799999999998</v>
          </cell>
          <cell r="E15">
            <v>53527.6</v>
          </cell>
          <cell r="F15">
            <v>70770</v>
          </cell>
          <cell r="G15">
            <v>228695</v>
          </cell>
          <cell r="H15">
            <v>759979</v>
          </cell>
          <cell r="I15">
            <v>682429</v>
          </cell>
          <cell r="J15">
            <v>72029</v>
          </cell>
          <cell r="K15">
            <v>92854</v>
          </cell>
          <cell r="L15">
            <v>851501600</v>
          </cell>
          <cell r="M15">
            <v>1484</v>
          </cell>
          <cell r="N15">
            <v>2060</v>
          </cell>
          <cell r="O15">
            <v>6534</v>
          </cell>
          <cell r="P15">
            <v>1733720</v>
          </cell>
          <cell r="Q15">
            <v>2347772</v>
          </cell>
          <cell r="R15">
            <v>327655</v>
          </cell>
          <cell r="S15">
            <v>10373.549999999999</v>
          </cell>
          <cell r="T15">
            <v>2919.6</v>
          </cell>
          <cell r="U15">
            <v>12608.2</v>
          </cell>
          <cell r="V15">
            <v>233051.46</v>
          </cell>
          <cell r="W15">
            <v>16857.099999999999</v>
          </cell>
          <cell r="X15">
            <v>1281831</v>
          </cell>
          <cell r="Y15">
            <v>20650.5</v>
          </cell>
          <cell r="Z15">
            <v>42536.9</v>
          </cell>
          <cell r="AA15">
            <v>103164</v>
          </cell>
          <cell r="AB15">
            <v>1071</v>
          </cell>
          <cell r="AC15">
            <v>357218</v>
          </cell>
          <cell r="AD15">
            <v>6507</v>
          </cell>
          <cell r="AE15">
            <v>0</v>
          </cell>
          <cell r="AF15">
            <v>1830</v>
          </cell>
          <cell r="AG15">
            <v>167426</v>
          </cell>
          <cell r="AH15">
            <v>21406.1</v>
          </cell>
          <cell r="AI15">
            <v>9750977</v>
          </cell>
          <cell r="AJ15">
            <v>0</v>
          </cell>
          <cell r="AK15">
            <v>160737.70000000001</v>
          </cell>
          <cell r="AL15">
            <v>21558</v>
          </cell>
          <cell r="AM15">
            <v>5248</v>
          </cell>
          <cell r="AN15">
            <v>315285.90000000002</v>
          </cell>
          <cell r="AO15">
            <v>660866</v>
          </cell>
          <cell r="AP15">
            <v>58122</v>
          </cell>
          <cell r="AQ15">
            <v>2662</v>
          </cell>
          <cell r="AR15">
            <v>52454</v>
          </cell>
          <cell r="AS15">
            <v>251568.9</v>
          </cell>
          <cell r="AT15">
            <v>912278.85</v>
          </cell>
          <cell r="AU15">
            <v>81850</v>
          </cell>
          <cell r="AV15">
            <v>16094</v>
          </cell>
          <cell r="AW15">
            <v>2400351</v>
          </cell>
          <cell r="AX15">
            <v>64309</v>
          </cell>
          <cell r="AY15">
            <v>115200</v>
          </cell>
          <cell r="AZ15">
            <v>423054.2</v>
          </cell>
          <cell r="BA15">
            <v>10854252</v>
          </cell>
          <cell r="BB15">
            <v>79492</v>
          </cell>
          <cell r="BC15">
            <v>228461</v>
          </cell>
          <cell r="BD15">
            <v>137220.9</v>
          </cell>
          <cell r="BE15">
            <v>31913</v>
          </cell>
          <cell r="BF15">
            <v>216.1</v>
          </cell>
          <cell r="BG15">
            <v>23641</v>
          </cell>
          <cell r="BH15">
            <v>6282</v>
          </cell>
          <cell r="BI15">
            <v>6282</v>
          </cell>
          <cell r="BJ15">
            <v>1047</v>
          </cell>
          <cell r="BK15">
            <v>65565</v>
          </cell>
          <cell r="BL15">
            <v>190</v>
          </cell>
          <cell r="BM15">
            <v>228461</v>
          </cell>
          <cell r="BN15">
            <v>6960748</v>
          </cell>
          <cell r="BO15">
            <v>30899500</v>
          </cell>
          <cell r="BP15">
            <v>7249934</v>
          </cell>
          <cell r="BQ15">
            <v>3392713</v>
          </cell>
          <cell r="BR15">
            <v>213131.8</v>
          </cell>
          <cell r="BS15">
            <v>0</v>
          </cell>
          <cell r="BT15" t="str">
            <v>unknown</v>
          </cell>
          <cell r="BU15">
            <v>84781</v>
          </cell>
          <cell r="BV15">
            <v>34886</v>
          </cell>
          <cell r="BW15">
            <v>734581</v>
          </cell>
          <cell r="BX15">
            <v>2080678</v>
          </cell>
          <cell r="BY15">
            <v>21704</v>
          </cell>
          <cell r="BZ15">
            <v>181072</v>
          </cell>
          <cell r="CA15">
            <v>236776</v>
          </cell>
          <cell r="CB15">
            <v>30866</v>
          </cell>
          <cell r="CC15">
            <v>59984.800000000003</v>
          </cell>
          <cell r="CD15">
            <v>0</v>
          </cell>
          <cell r="CE15">
            <v>0</v>
          </cell>
          <cell r="CF15">
            <v>3373970</v>
          </cell>
          <cell r="CG15">
            <v>621</v>
          </cell>
          <cell r="CH15">
            <v>169</v>
          </cell>
          <cell r="CI15">
            <v>2735388</v>
          </cell>
          <cell r="CJ15">
            <v>16085</v>
          </cell>
          <cell r="CK15">
            <v>173232642</v>
          </cell>
          <cell r="CL15">
            <v>4896233</v>
          </cell>
          <cell r="CM15">
            <v>25081628</v>
          </cell>
          <cell r="CN15">
            <v>0</v>
          </cell>
          <cell r="CO15">
            <v>673078</v>
          </cell>
          <cell r="CP15">
            <v>11165</v>
          </cell>
          <cell r="CQ15">
            <v>198434</v>
          </cell>
          <cell r="CR15">
            <v>6831</v>
          </cell>
          <cell r="CS15">
            <v>485229</v>
          </cell>
          <cell r="CT15">
            <v>711010</v>
          </cell>
          <cell r="CU15" t="str">
            <v>n/a</v>
          </cell>
          <cell r="CV15">
            <v>7406.03</v>
          </cell>
          <cell r="CW15">
            <v>20808.8</v>
          </cell>
          <cell r="CX15">
            <v>425134</v>
          </cell>
          <cell r="CY15">
            <v>847129</v>
          </cell>
          <cell r="CZ15">
            <v>18587</v>
          </cell>
          <cell r="DA15">
            <v>17278</v>
          </cell>
          <cell r="DB15">
            <v>3066607</v>
          </cell>
          <cell r="DC15">
            <v>0</v>
          </cell>
          <cell r="DD15">
            <v>221268</v>
          </cell>
          <cell r="DE15">
            <v>463490</v>
          </cell>
          <cell r="DF15">
            <v>2674123</v>
          </cell>
          <cell r="DG15">
            <v>130758</v>
          </cell>
          <cell r="DH15">
            <v>45033</v>
          </cell>
          <cell r="DI15">
            <v>0</v>
          </cell>
          <cell r="DJ15">
            <v>46599</v>
          </cell>
          <cell r="DK15">
            <v>667105</v>
          </cell>
          <cell r="DL15">
            <v>32672</v>
          </cell>
          <cell r="DM15">
            <v>35800.559999999998</v>
          </cell>
          <cell r="DN15">
            <v>255861.4</v>
          </cell>
          <cell r="DO15">
            <v>250830</v>
          </cell>
          <cell r="DP15">
            <v>35322.5</v>
          </cell>
          <cell r="DQ15">
            <v>88656.48</v>
          </cell>
          <cell r="DR15">
            <v>682466</v>
          </cell>
          <cell r="DS15">
            <v>91635</v>
          </cell>
          <cell r="DT15">
            <v>0</v>
          </cell>
          <cell r="DU15">
            <v>1048339</v>
          </cell>
          <cell r="DV15">
            <v>19000</v>
          </cell>
          <cell r="DW15">
            <v>2846</v>
          </cell>
          <cell r="DX15">
            <v>543961.69999999995</v>
          </cell>
          <cell r="DY15">
            <v>33286</v>
          </cell>
          <cell r="DZ15">
            <v>4934</v>
          </cell>
          <cell r="EA15">
            <v>27680</v>
          </cell>
          <cell r="EB15">
            <v>13276</v>
          </cell>
          <cell r="EC15">
            <v>54489</v>
          </cell>
          <cell r="ED15">
            <v>54489</v>
          </cell>
          <cell r="EE15">
            <v>18813</v>
          </cell>
          <cell r="EF15">
            <v>52580</v>
          </cell>
          <cell r="EG15">
            <v>18663.96</v>
          </cell>
          <cell r="EH15">
            <v>1647013</v>
          </cell>
          <cell r="EI15">
            <v>145244</v>
          </cell>
          <cell r="EJ15">
            <v>391214.09</v>
          </cell>
          <cell r="EK15">
            <v>882236</v>
          </cell>
          <cell r="EL15">
            <v>2024</v>
          </cell>
          <cell r="EM15">
            <v>6859</v>
          </cell>
          <cell r="EN15">
            <v>11067</v>
          </cell>
          <cell r="EO15">
            <v>20506</v>
          </cell>
          <cell r="EP15">
            <v>48227.5</v>
          </cell>
          <cell r="EQ15">
            <v>34936.78</v>
          </cell>
          <cell r="ER15">
            <v>11743212</v>
          </cell>
          <cell r="ES15">
            <v>263212</v>
          </cell>
          <cell r="ET15">
            <v>1148334</v>
          </cell>
          <cell r="EU15">
            <v>365098</v>
          </cell>
          <cell r="EV15">
            <v>25936966</v>
          </cell>
          <cell r="EW15">
            <v>1262408.49</v>
          </cell>
          <cell r="EX15">
            <v>37792</v>
          </cell>
          <cell r="EY15">
            <v>9061.17</v>
          </cell>
          <cell r="EZ15">
            <v>25394.3</v>
          </cell>
          <cell r="FA15">
            <v>1253652</v>
          </cell>
          <cell r="FB15">
            <v>945259</v>
          </cell>
          <cell r="FC15">
            <v>783</v>
          </cell>
          <cell r="FD15">
            <v>66793.58</v>
          </cell>
          <cell r="FE15">
            <v>66793.58</v>
          </cell>
          <cell r="FF15">
            <v>0</v>
          </cell>
          <cell r="FG15">
            <v>62590</v>
          </cell>
          <cell r="FH15">
            <v>77046</v>
          </cell>
          <cell r="FI15">
            <v>1535</v>
          </cell>
          <cell r="FJ15">
            <v>965296</v>
          </cell>
          <cell r="FK15">
            <v>86699.5</v>
          </cell>
          <cell r="FL15">
            <v>29016</v>
          </cell>
          <cell r="FM15">
            <v>531014</v>
          </cell>
          <cell r="FN15">
            <v>33320.800000000003</v>
          </cell>
          <cell r="FO15">
            <v>586</v>
          </cell>
        </row>
        <row r="16">
          <cell r="A16" t="str">
            <v>kW - Residential</v>
          </cell>
          <cell r="B16" t="str">
            <v>YDR</v>
          </cell>
          <cell r="C16">
            <v>2000</v>
          </cell>
          <cell r="D16">
            <v>0</v>
          </cell>
          <cell r="E16">
            <v>0</v>
          </cell>
          <cell r="F16">
            <v>0</v>
          </cell>
          <cell r="G16">
            <v>0</v>
          </cell>
          <cell r="H16">
            <v>0</v>
          </cell>
          <cell r="I16">
            <v>0</v>
          </cell>
          <cell r="J16">
            <v>0</v>
          </cell>
          <cell r="K16">
            <v>0</v>
          </cell>
          <cell r="L16">
            <v>260000000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t="str">
            <v>n/a</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31.2</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1301900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51610</v>
          </cell>
          <cell r="CE16">
            <v>0</v>
          </cell>
          <cell r="CF16">
            <v>0</v>
          </cell>
          <cell r="CG16">
            <v>0</v>
          </cell>
          <cell r="CH16">
            <v>0</v>
          </cell>
          <cell r="CI16" t="str">
            <v>not applicable</v>
          </cell>
          <cell r="CJ16">
            <v>0</v>
          </cell>
          <cell r="CK16">
            <v>54510730</v>
          </cell>
          <cell r="CL16">
            <v>0</v>
          </cell>
          <cell r="CM16">
            <v>0</v>
          </cell>
          <cell r="CN16">
            <v>0</v>
          </cell>
          <cell r="CO16">
            <v>0</v>
          </cell>
          <cell r="CP16">
            <v>0</v>
          </cell>
          <cell r="CQ16">
            <v>0</v>
          </cell>
          <cell r="CR16">
            <v>3132</v>
          </cell>
          <cell r="CS16">
            <v>0</v>
          </cell>
          <cell r="CT16">
            <v>0</v>
          </cell>
          <cell r="CU16">
            <v>0</v>
          </cell>
          <cell r="CV16">
            <v>0</v>
          </cell>
          <cell r="CW16">
            <v>0</v>
          </cell>
          <cell r="CX16">
            <v>0</v>
          </cell>
          <cell r="CY16">
            <v>0</v>
          </cell>
          <cell r="CZ16">
            <v>0</v>
          </cell>
          <cell r="DA16">
            <v>0</v>
          </cell>
          <cell r="DB16">
            <v>0</v>
          </cell>
          <cell r="DC16">
            <v>0</v>
          </cell>
          <cell r="DD16">
            <v>0</v>
          </cell>
          <cell r="DE16">
            <v>0</v>
          </cell>
          <cell r="DF16">
            <v>964094</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t="str">
            <v>n/a</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t="str">
            <v>NIL</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row>
        <row r="17">
          <cell r="A17" t="str">
            <v>kW - Other</v>
          </cell>
          <cell r="B17" t="str">
            <v>YDO</v>
          </cell>
          <cell r="C17">
            <v>2000</v>
          </cell>
          <cell r="D17">
            <v>2248.6799999999998</v>
          </cell>
          <cell r="E17">
            <v>53527.6</v>
          </cell>
          <cell r="F17">
            <v>70770</v>
          </cell>
          <cell r="G17">
            <v>228695</v>
          </cell>
          <cell r="H17">
            <v>759979</v>
          </cell>
          <cell r="I17">
            <v>682429</v>
          </cell>
          <cell r="J17">
            <v>72029</v>
          </cell>
          <cell r="K17">
            <v>92854</v>
          </cell>
          <cell r="L17">
            <v>591501600</v>
          </cell>
          <cell r="M17">
            <v>1484</v>
          </cell>
          <cell r="N17">
            <v>2060</v>
          </cell>
          <cell r="O17">
            <v>6534</v>
          </cell>
          <cell r="P17">
            <v>1733720</v>
          </cell>
          <cell r="Q17">
            <v>2347772</v>
          </cell>
          <cell r="R17">
            <v>327655</v>
          </cell>
          <cell r="S17">
            <v>10373.549999999999</v>
          </cell>
          <cell r="T17">
            <v>2919.6</v>
          </cell>
          <cell r="U17">
            <v>12608.2</v>
          </cell>
          <cell r="V17">
            <v>233051.46</v>
          </cell>
          <cell r="W17">
            <v>16857.099999999999</v>
          </cell>
          <cell r="X17">
            <v>1281831</v>
          </cell>
          <cell r="Y17">
            <v>20650.5</v>
          </cell>
          <cell r="Z17">
            <v>42536.9</v>
          </cell>
          <cell r="AA17">
            <v>103164</v>
          </cell>
          <cell r="AB17">
            <v>1071</v>
          </cell>
          <cell r="AC17">
            <v>357218</v>
          </cell>
          <cell r="AD17">
            <v>6507</v>
          </cell>
          <cell r="AE17">
            <v>0</v>
          </cell>
          <cell r="AF17">
            <v>1830</v>
          </cell>
          <cell r="AG17">
            <v>167426</v>
          </cell>
          <cell r="AH17">
            <v>21406.1</v>
          </cell>
          <cell r="AI17">
            <v>9750977</v>
          </cell>
          <cell r="AJ17" t="e">
            <v>#VALUE!</v>
          </cell>
          <cell r="AK17">
            <v>160737.70000000001</v>
          </cell>
          <cell r="AL17">
            <v>21558</v>
          </cell>
          <cell r="AM17">
            <v>5248</v>
          </cell>
          <cell r="AN17">
            <v>315285.90000000002</v>
          </cell>
          <cell r="AO17">
            <v>660866</v>
          </cell>
          <cell r="AP17">
            <v>58122</v>
          </cell>
          <cell r="AQ17">
            <v>2662</v>
          </cell>
          <cell r="AR17">
            <v>52454</v>
          </cell>
          <cell r="AS17">
            <v>251568.9</v>
          </cell>
          <cell r="AT17">
            <v>912278.85</v>
          </cell>
          <cell r="AU17">
            <v>81850</v>
          </cell>
          <cell r="AV17">
            <v>16094</v>
          </cell>
          <cell r="AW17">
            <v>2400351</v>
          </cell>
          <cell r="AX17">
            <v>64309</v>
          </cell>
          <cell r="AY17">
            <v>115200</v>
          </cell>
          <cell r="AZ17">
            <v>423023</v>
          </cell>
          <cell r="BA17">
            <v>10854252</v>
          </cell>
          <cell r="BB17">
            <v>79492</v>
          </cell>
          <cell r="BC17">
            <v>228461</v>
          </cell>
          <cell r="BD17">
            <v>137220.9</v>
          </cell>
          <cell r="BE17">
            <v>31913</v>
          </cell>
          <cell r="BF17">
            <v>216.1</v>
          </cell>
          <cell r="BG17">
            <v>23641</v>
          </cell>
          <cell r="BH17">
            <v>6282</v>
          </cell>
          <cell r="BI17">
            <v>6282</v>
          </cell>
          <cell r="BJ17">
            <v>1047</v>
          </cell>
          <cell r="BK17">
            <v>65565</v>
          </cell>
          <cell r="BL17">
            <v>190</v>
          </cell>
          <cell r="BM17">
            <v>228461</v>
          </cell>
          <cell r="BN17">
            <v>6960748</v>
          </cell>
          <cell r="BO17">
            <v>29597600</v>
          </cell>
          <cell r="BP17">
            <v>7249934</v>
          </cell>
          <cell r="BQ17">
            <v>3392713</v>
          </cell>
          <cell r="BR17">
            <v>213131.8</v>
          </cell>
          <cell r="BS17">
            <v>0</v>
          </cell>
          <cell r="BT17" t="e">
            <v>#VALUE!</v>
          </cell>
          <cell r="BU17">
            <v>84781</v>
          </cell>
          <cell r="BV17">
            <v>34886</v>
          </cell>
          <cell r="BW17">
            <v>734581</v>
          </cell>
          <cell r="BX17">
            <v>2080678</v>
          </cell>
          <cell r="BY17">
            <v>21704</v>
          </cell>
          <cell r="BZ17">
            <v>181072</v>
          </cell>
          <cell r="CA17">
            <v>236776</v>
          </cell>
          <cell r="CB17">
            <v>30866</v>
          </cell>
          <cell r="CC17">
            <v>59984.800000000003</v>
          </cell>
          <cell r="CD17">
            <v>-51610</v>
          </cell>
          <cell r="CE17">
            <v>0</v>
          </cell>
          <cell r="CF17">
            <v>3373970</v>
          </cell>
          <cell r="CG17">
            <v>621</v>
          </cell>
          <cell r="CH17">
            <v>169</v>
          </cell>
          <cell r="CI17" t="e">
            <v>#VALUE!</v>
          </cell>
          <cell r="CJ17">
            <v>16085</v>
          </cell>
          <cell r="CK17">
            <v>118721912</v>
          </cell>
          <cell r="CL17">
            <v>4896233</v>
          </cell>
          <cell r="CM17">
            <v>25081628</v>
          </cell>
          <cell r="CN17">
            <v>0</v>
          </cell>
          <cell r="CO17">
            <v>673078</v>
          </cell>
          <cell r="CP17">
            <v>11165</v>
          </cell>
          <cell r="CQ17">
            <v>198434</v>
          </cell>
          <cell r="CR17">
            <v>3699</v>
          </cell>
          <cell r="CS17">
            <v>485229</v>
          </cell>
          <cell r="CT17">
            <v>711010</v>
          </cell>
          <cell r="CU17" t="e">
            <v>#VALUE!</v>
          </cell>
          <cell r="CV17">
            <v>7406.03</v>
          </cell>
          <cell r="CW17">
            <v>20808.8</v>
          </cell>
          <cell r="CX17">
            <v>425134</v>
          </cell>
          <cell r="CY17">
            <v>847129</v>
          </cell>
          <cell r="CZ17">
            <v>18587</v>
          </cell>
          <cell r="DA17">
            <v>17278</v>
          </cell>
          <cell r="DB17">
            <v>3066607</v>
          </cell>
          <cell r="DC17">
            <v>0</v>
          </cell>
          <cell r="DD17">
            <v>221268</v>
          </cell>
          <cell r="DE17">
            <v>463490</v>
          </cell>
          <cell r="DF17">
            <v>1710029</v>
          </cell>
          <cell r="DG17">
            <v>130758</v>
          </cell>
          <cell r="DH17">
            <v>45033</v>
          </cell>
          <cell r="DI17">
            <v>0</v>
          </cell>
          <cell r="DJ17">
            <v>46599</v>
          </cell>
          <cell r="DK17">
            <v>667105</v>
          </cell>
          <cell r="DL17">
            <v>32672</v>
          </cell>
          <cell r="DM17">
            <v>35800.559999999998</v>
          </cell>
          <cell r="DN17">
            <v>255861.4</v>
          </cell>
          <cell r="DO17">
            <v>250830</v>
          </cell>
          <cell r="DP17">
            <v>35322.5</v>
          </cell>
          <cell r="DQ17">
            <v>88656.48</v>
          </cell>
          <cell r="DR17">
            <v>682466</v>
          </cell>
          <cell r="DS17">
            <v>91635</v>
          </cell>
          <cell r="DT17">
            <v>0</v>
          </cell>
          <cell r="DU17" t="e">
            <v>#VALUE!</v>
          </cell>
          <cell r="DV17">
            <v>19000</v>
          </cell>
          <cell r="DW17">
            <v>2846</v>
          </cell>
          <cell r="DX17">
            <v>543961.69999999995</v>
          </cell>
          <cell r="DY17">
            <v>33286</v>
          </cell>
          <cell r="DZ17">
            <v>4934</v>
          </cell>
          <cell r="EA17">
            <v>27680</v>
          </cell>
          <cell r="EB17">
            <v>13276</v>
          </cell>
          <cell r="EC17">
            <v>54489</v>
          </cell>
          <cell r="ED17">
            <v>54489</v>
          </cell>
          <cell r="EE17">
            <v>18813</v>
          </cell>
          <cell r="EF17">
            <v>52580</v>
          </cell>
          <cell r="EG17">
            <v>18663.96</v>
          </cell>
          <cell r="EH17">
            <v>1647013</v>
          </cell>
          <cell r="EI17">
            <v>145244</v>
          </cell>
          <cell r="EJ17">
            <v>391214.09</v>
          </cell>
          <cell r="EK17">
            <v>882236</v>
          </cell>
          <cell r="EL17">
            <v>2024</v>
          </cell>
          <cell r="EM17">
            <v>6859</v>
          </cell>
          <cell r="EN17">
            <v>11067</v>
          </cell>
          <cell r="EO17">
            <v>20506</v>
          </cell>
          <cell r="EP17">
            <v>48227.5</v>
          </cell>
          <cell r="EQ17">
            <v>34936.78</v>
          </cell>
          <cell r="ER17">
            <v>11743212</v>
          </cell>
          <cell r="ES17">
            <v>263212</v>
          </cell>
          <cell r="ET17">
            <v>1148334</v>
          </cell>
          <cell r="EU17">
            <v>365098</v>
          </cell>
          <cell r="EV17">
            <v>25936966</v>
          </cell>
          <cell r="EW17">
            <v>1262408.49</v>
          </cell>
          <cell r="EX17">
            <v>37792</v>
          </cell>
          <cell r="EY17">
            <v>9061.17</v>
          </cell>
          <cell r="EZ17">
            <v>25394.3</v>
          </cell>
          <cell r="FA17" t="e">
            <v>#VALUE!</v>
          </cell>
          <cell r="FB17">
            <v>945259</v>
          </cell>
          <cell r="FC17">
            <v>783</v>
          </cell>
          <cell r="FD17">
            <v>66793.58</v>
          </cell>
          <cell r="FE17">
            <v>66793.58</v>
          </cell>
          <cell r="FF17">
            <v>0</v>
          </cell>
          <cell r="FG17">
            <v>62590</v>
          </cell>
          <cell r="FH17">
            <v>77046</v>
          </cell>
          <cell r="FI17">
            <v>1535</v>
          </cell>
          <cell r="FJ17">
            <v>965296</v>
          </cell>
          <cell r="FK17">
            <v>86699.5</v>
          </cell>
          <cell r="FL17">
            <v>29016</v>
          </cell>
          <cell r="FM17">
            <v>531014</v>
          </cell>
          <cell r="FN17">
            <v>33320.800000000003</v>
          </cell>
          <cell r="FO17">
            <v>586</v>
          </cell>
        </row>
        <row r="18">
          <cell r="A18" t="str">
            <v>Total service area</v>
          </cell>
          <cell r="B18" t="str">
            <v>AREA</v>
          </cell>
          <cell r="C18">
            <v>2000</v>
          </cell>
          <cell r="D18">
            <v>2.09</v>
          </cell>
          <cell r="E18">
            <v>380.25</v>
          </cell>
          <cell r="F18">
            <v>5.85</v>
          </cell>
          <cell r="G18">
            <v>374</v>
          </cell>
          <cell r="H18">
            <v>77.5</v>
          </cell>
          <cell r="I18">
            <v>29.2</v>
          </cell>
          <cell r="J18">
            <v>50.4</v>
          </cell>
          <cell r="K18">
            <v>11</v>
          </cell>
          <cell r="L18">
            <v>74.430000000000007</v>
          </cell>
          <cell r="M18">
            <v>403.5</v>
          </cell>
          <cell r="N18">
            <v>2</v>
          </cell>
          <cell r="O18">
            <v>3.1</v>
          </cell>
          <cell r="P18">
            <v>188</v>
          </cell>
          <cell r="Q18">
            <v>301.39999999999998</v>
          </cell>
          <cell r="R18">
            <v>184</v>
          </cell>
          <cell r="S18">
            <v>9</v>
          </cell>
          <cell r="T18">
            <v>4</v>
          </cell>
          <cell r="U18">
            <v>10.1</v>
          </cell>
          <cell r="V18">
            <v>10.77</v>
          </cell>
          <cell r="W18">
            <v>2</v>
          </cell>
          <cell r="X18">
            <v>70</v>
          </cell>
          <cell r="Y18">
            <v>27</v>
          </cell>
          <cell r="Z18">
            <v>4.78</v>
          </cell>
          <cell r="AA18">
            <v>3</v>
          </cell>
          <cell r="AB18">
            <v>5.23</v>
          </cell>
          <cell r="AC18">
            <v>57.8</v>
          </cell>
          <cell r="AD18">
            <v>5</v>
          </cell>
          <cell r="AE18">
            <v>3</v>
          </cell>
          <cell r="AF18">
            <v>2</v>
          </cell>
          <cell r="AG18">
            <v>21.26</v>
          </cell>
          <cell r="AH18">
            <v>3.2</v>
          </cell>
          <cell r="AI18">
            <v>287</v>
          </cell>
          <cell r="AJ18">
            <v>121</v>
          </cell>
          <cell r="AK18">
            <v>46.96</v>
          </cell>
          <cell r="AL18">
            <v>92</v>
          </cell>
          <cell r="AM18">
            <v>96</v>
          </cell>
          <cell r="AN18">
            <v>104.56</v>
          </cell>
          <cell r="AO18">
            <v>18.899999999999999</v>
          </cell>
          <cell r="AP18">
            <v>26.5</v>
          </cell>
          <cell r="AQ18">
            <v>1.5</v>
          </cell>
          <cell r="AR18">
            <v>217</v>
          </cell>
          <cell r="AS18">
            <v>14400</v>
          </cell>
          <cell r="AT18">
            <v>402.5</v>
          </cell>
          <cell r="AU18">
            <v>68.12</v>
          </cell>
          <cell r="AV18">
            <v>68.12</v>
          </cell>
          <cell r="AW18">
            <v>89</v>
          </cell>
          <cell r="AX18">
            <v>1275</v>
          </cell>
          <cell r="AY18">
            <v>638</v>
          </cell>
          <cell r="AZ18">
            <v>284.7</v>
          </cell>
          <cell r="BA18">
            <v>331</v>
          </cell>
          <cell r="BB18">
            <v>6.3</v>
          </cell>
          <cell r="BC18">
            <v>8.6</v>
          </cell>
          <cell r="BD18">
            <v>93.48</v>
          </cell>
          <cell r="BE18">
            <v>2</v>
          </cell>
          <cell r="BF18">
            <v>2</v>
          </cell>
          <cell r="BG18">
            <v>19.5</v>
          </cell>
          <cell r="BH18">
            <v>9.76</v>
          </cell>
          <cell r="BI18">
            <v>9.76</v>
          </cell>
          <cell r="BJ18">
            <v>9.76</v>
          </cell>
          <cell r="BK18">
            <v>11</v>
          </cell>
          <cell r="BL18" t="str">
            <v>not available</v>
          </cell>
          <cell r="BM18">
            <v>8.6</v>
          </cell>
          <cell r="BN18">
            <v>295</v>
          </cell>
          <cell r="BO18">
            <v>650000</v>
          </cell>
          <cell r="BP18">
            <v>1004</v>
          </cell>
          <cell r="BQ18">
            <v>260</v>
          </cell>
          <cell r="BR18">
            <v>9.77</v>
          </cell>
          <cell r="BS18">
            <v>292</v>
          </cell>
          <cell r="BT18">
            <v>3.5</v>
          </cell>
          <cell r="BU18">
            <v>24.8</v>
          </cell>
          <cell r="BV18">
            <v>6</v>
          </cell>
          <cell r="BW18">
            <v>31.62</v>
          </cell>
          <cell r="BX18">
            <v>388.5</v>
          </cell>
          <cell r="BY18">
            <v>0</v>
          </cell>
          <cell r="BZ18">
            <v>27.56</v>
          </cell>
          <cell r="CA18">
            <v>77.400000000000006</v>
          </cell>
          <cell r="CB18">
            <v>66</v>
          </cell>
          <cell r="CC18">
            <v>18</v>
          </cell>
          <cell r="CD18">
            <v>18</v>
          </cell>
          <cell r="CE18">
            <v>189.8</v>
          </cell>
          <cell r="CF18">
            <v>421.5</v>
          </cell>
          <cell r="CG18">
            <v>3.02</v>
          </cell>
          <cell r="CH18">
            <v>1.1000000000000001</v>
          </cell>
          <cell r="CI18">
            <v>212</v>
          </cell>
          <cell r="CJ18">
            <v>8</v>
          </cell>
          <cell r="CK18">
            <v>43.96</v>
          </cell>
          <cell r="CL18">
            <v>20</v>
          </cell>
          <cell r="CM18">
            <v>20</v>
          </cell>
          <cell r="CN18">
            <v>3.34</v>
          </cell>
          <cell r="CO18">
            <v>381</v>
          </cell>
          <cell r="CP18">
            <v>8.8000000000000007</v>
          </cell>
          <cell r="CQ18">
            <v>274.5</v>
          </cell>
          <cell r="CR18">
            <v>4</v>
          </cell>
          <cell r="CS18">
            <v>41</v>
          </cell>
          <cell r="CT18" t="str">
            <v>250 km</v>
          </cell>
          <cell r="CU18">
            <v>124.54</v>
          </cell>
          <cell r="CV18">
            <v>2.5</v>
          </cell>
          <cell r="CW18">
            <v>0</v>
          </cell>
          <cell r="CX18">
            <v>693</v>
          </cell>
          <cell r="CY18">
            <v>330</v>
          </cell>
          <cell r="CZ18">
            <v>5.5</v>
          </cell>
          <cell r="DA18">
            <v>7.02</v>
          </cell>
          <cell r="DB18">
            <v>143</v>
          </cell>
          <cell r="DC18">
            <v>7.64</v>
          </cell>
          <cell r="DD18">
            <v>15.5</v>
          </cell>
          <cell r="DE18">
            <v>27</v>
          </cell>
          <cell r="DF18">
            <v>150.16999999999999</v>
          </cell>
          <cell r="DG18">
            <v>25.9</v>
          </cell>
          <cell r="DH18">
            <v>15</v>
          </cell>
          <cell r="DI18">
            <v>3.64</v>
          </cell>
          <cell r="DJ18">
            <v>567.84</v>
          </cell>
          <cell r="DK18">
            <v>61.38</v>
          </cell>
          <cell r="DL18">
            <v>10</v>
          </cell>
          <cell r="DM18">
            <v>3.52</v>
          </cell>
          <cell r="DN18">
            <v>115</v>
          </cell>
          <cell r="DO18">
            <v>15</v>
          </cell>
          <cell r="DP18">
            <v>5</v>
          </cell>
          <cell r="DQ18">
            <v>22.33</v>
          </cell>
          <cell r="DR18">
            <v>342</v>
          </cell>
          <cell r="DS18">
            <v>13</v>
          </cell>
          <cell r="DT18">
            <v>0</v>
          </cell>
          <cell r="DU18">
            <v>102</v>
          </cell>
          <cell r="DV18">
            <v>18.7</v>
          </cell>
          <cell r="DW18">
            <v>4</v>
          </cell>
          <cell r="DX18">
            <v>178.14</v>
          </cell>
          <cell r="DY18">
            <v>13.23</v>
          </cell>
          <cell r="DZ18">
            <v>5</v>
          </cell>
          <cell r="EA18">
            <v>3.6</v>
          </cell>
          <cell r="EB18">
            <v>3</v>
          </cell>
          <cell r="EC18">
            <v>536</v>
          </cell>
          <cell r="ED18">
            <v>536</v>
          </cell>
          <cell r="EE18">
            <v>536</v>
          </cell>
          <cell r="EF18">
            <v>7.2</v>
          </cell>
          <cell r="EG18">
            <v>3.32</v>
          </cell>
          <cell r="EH18">
            <v>95</v>
          </cell>
          <cell r="EI18">
            <v>12</v>
          </cell>
          <cell r="EJ18">
            <v>31</v>
          </cell>
          <cell r="EK18">
            <v>391</v>
          </cell>
          <cell r="EL18">
            <v>3.4</v>
          </cell>
          <cell r="EM18">
            <v>47</v>
          </cell>
          <cell r="EN18">
            <v>6.2</v>
          </cell>
          <cell r="EO18">
            <v>6.4</v>
          </cell>
          <cell r="EP18">
            <v>11.26</v>
          </cell>
          <cell r="EQ18">
            <v>9.3000000000000007</v>
          </cell>
          <cell r="ER18">
            <v>4.5599999999999996</v>
          </cell>
          <cell r="ES18">
            <v>83.62</v>
          </cell>
          <cell r="ET18">
            <v>381.15</v>
          </cell>
          <cell r="EU18">
            <v>9.1</v>
          </cell>
          <cell r="EV18">
            <v>650</v>
          </cell>
          <cell r="EW18">
            <v>362.28</v>
          </cell>
          <cell r="EX18">
            <v>6.26</v>
          </cell>
          <cell r="EY18">
            <v>2.2000000000000002</v>
          </cell>
          <cell r="EZ18">
            <v>61</v>
          </cell>
          <cell r="FA18">
            <v>656</v>
          </cell>
          <cell r="FB18">
            <v>81.23</v>
          </cell>
          <cell r="FC18">
            <v>4</v>
          </cell>
          <cell r="FD18">
            <v>14</v>
          </cell>
          <cell r="FE18">
            <v>14</v>
          </cell>
          <cell r="FF18">
            <v>374.4</v>
          </cell>
          <cell r="FG18">
            <v>6</v>
          </cell>
          <cell r="FH18">
            <v>705</v>
          </cell>
          <cell r="FI18">
            <v>2.5</v>
          </cell>
          <cell r="FJ18">
            <v>147.25</v>
          </cell>
          <cell r="FK18">
            <v>3</v>
          </cell>
          <cell r="FL18">
            <v>2.71</v>
          </cell>
          <cell r="FM18">
            <v>31.1</v>
          </cell>
          <cell r="FN18">
            <v>7.7</v>
          </cell>
          <cell r="FO18">
            <v>3</v>
          </cell>
        </row>
        <row r="19">
          <cell r="A19" t="str">
            <v>Urban service area</v>
          </cell>
          <cell r="B19" t="str">
            <v>AREAURB</v>
          </cell>
          <cell r="C19">
            <v>2000</v>
          </cell>
          <cell r="D19">
            <v>2.09</v>
          </cell>
          <cell r="E19">
            <v>380.25</v>
          </cell>
          <cell r="F19">
            <v>5.85</v>
          </cell>
          <cell r="G19">
            <v>363</v>
          </cell>
          <cell r="H19">
            <v>77.5</v>
          </cell>
          <cell r="I19">
            <v>29.2</v>
          </cell>
          <cell r="J19">
            <v>13.3</v>
          </cell>
          <cell r="K19">
            <v>11</v>
          </cell>
          <cell r="L19">
            <v>74.430000000000007</v>
          </cell>
          <cell r="M19">
            <v>11.5</v>
          </cell>
          <cell r="N19">
            <v>2</v>
          </cell>
          <cell r="O19">
            <v>0.8</v>
          </cell>
          <cell r="P19">
            <v>188</v>
          </cell>
          <cell r="Q19">
            <v>235</v>
          </cell>
          <cell r="R19">
            <v>56</v>
          </cell>
          <cell r="S19">
            <v>9</v>
          </cell>
          <cell r="T19">
            <v>4</v>
          </cell>
          <cell r="U19">
            <v>10.1</v>
          </cell>
          <cell r="V19">
            <v>10.77</v>
          </cell>
          <cell r="W19">
            <v>2</v>
          </cell>
          <cell r="X19">
            <v>70</v>
          </cell>
          <cell r="Y19">
            <v>27</v>
          </cell>
          <cell r="Z19">
            <v>4.78</v>
          </cell>
          <cell r="AA19">
            <v>3</v>
          </cell>
          <cell r="AB19">
            <v>5.23</v>
          </cell>
          <cell r="AC19">
            <v>57.8</v>
          </cell>
          <cell r="AD19">
            <v>5</v>
          </cell>
          <cell r="AE19">
            <v>3</v>
          </cell>
          <cell r="AF19">
            <v>2</v>
          </cell>
          <cell r="AG19">
            <v>21.26</v>
          </cell>
          <cell r="AH19">
            <v>3.2</v>
          </cell>
          <cell r="AI19">
            <v>287</v>
          </cell>
          <cell r="AJ19">
            <v>121</v>
          </cell>
          <cell r="AK19">
            <v>46.96</v>
          </cell>
          <cell r="AL19">
            <v>19</v>
          </cell>
          <cell r="AM19">
            <v>23</v>
          </cell>
          <cell r="AN19">
            <v>66.56</v>
          </cell>
          <cell r="AO19">
            <v>18.899999999999999</v>
          </cell>
          <cell r="AP19">
            <v>0</v>
          </cell>
          <cell r="AQ19">
            <v>1.5</v>
          </cell>
          <cell r="AR19">
            <v>10</v>
          </cell>
          <cell r="AS19">
            <v>0</v>
          </cell>
          <cell r="AT19" t="str">
            <v>n/a</v>
          </cell>
          <cell r="AU19">
            <v>22.7</v>
          </cell>
          <cell r="AV19">
            <v>22.7</v>
          </cell>
          <cell r="AW19">
            <v>89</v>
          </cell>
          <cell r="AX19">
            <v>50</v>
          </cell>
          <cell r="AY19">
            <v>30</v>
          </cell>
          <cell r="AZ19">
            <v>26.9</v>
          </cell>
          <cell r="BA19">
            <v>243</v>
          </cell>
          <cell r="BB19">
            <v>6.3</v>
          </cell>
          <cell r="BC19">
            <v>8.6</v>
          </cell>
          <cell r="BD19">
            <v>88.33</v>
          </cell>
          <cell r="BE19">
            <v>2</v>
          </cell>
          <cell r="BF19">
            <v>2</v>
          </cell>
          <cell r="BG19">
            <v>5.0999999999999996</v>
          </cell>
          <cell r="BH19">
            <v>0</v>
          </cell>
          <cell r="BI19">
            <v>0</v>
          </cell>
          <cell r="BJ19">
            <v>0</v>
          </cell>
          <cell r="BK19">
            <v>0</v>
          </cell>
          <cell r="BL19" t="str">
            <v>not available</v>
          </cell>
          <cell r="BM19">
            <v>8.6</v>
          </cell>
          <cell r="BN19">
            <v>295</v>
          </cell>
          <cell r="BO19">
            <v>0</v>
          </cell>
          <cell r="BP19">
            <v>400</v>
          </cell>
          <cell r="BQ19">
            <v>176</v>
          </cell>
          <cell r="BR19">
            <v>9.77</v>
          </cell>
          <cell r="BS19">
            <v>58</v>
          </cell>
          <cell r="BT19">
            <v>3.5</v>
          </cell>
          <cell r="BU19">
            <v>24.8</v>
          </cell>
          <cell r="BV19">
            <v>0</v>
          </cell>
          <cell r="BW19">
            <v>31.62</v>
          </cell>
          <cell r="BX19" t="str">
            <v>n/a</v>
          </cell>
          <cell r="BY19">
            <v>2.93</v>
          </cell>
          <cell r="BZ19">
            <v>27.56</v>
          </cell>
          <cell r="CA19">
            <v>20.399999999999999</v>
          </cell>
          <cell r="CB19">
            <v>28</v>
          </cell>
          <cell r="CC19">
            <v>18</v>
          </cell>
          <cell r="CD19">
            <v>18</v>
          </cell>
          <cell r="CE19">
            <v>0</v>
          </cell>
          <cell r="CF19">
            <v>163</v>
          </cell>
          <cell r="CG19">
            <v>3.02</v>
          </cell>
          <cell r="CH19">
            <v>0.3</v>
          </cell>
          <cell r="CI19">
            <v>127</v>
          </cell>
          <cell r="CJ19">
            <v>8</v>
          </cell>
          <cell r="CK19">
            <v>16.32</v>
          </cell>
          <cell r="CL19">
            <v>20</v>
          </cell>
          <cell r="CM19">
            <v>20</v>
          </cell>
          <cell r="CN19">
            <v>3.34</v>
          </cell>
          <cell r="CO19">
            <v>17.5</v>
          </cell>
          <cell r="CP19">
            <v>8.8000000000000007</v>
          </cell>
          <cell r="CQ19">
            <v>274.5</v>
          </cell>
          <cell r="CR19">
            <v>0</v>
          </cell>
          <cell r="CS19">
            <v>41</v>
          </cell>
          <cell r="CT19" t="str">
            <v>80 km</v>
          </cell>
          <cell r="CU19">
            <v>13.74</v>
          </cell>
          <cell r="CV19">
            <v>3</v>
          </cell>
          <cell r="CW19">
            <v>0</v>
          </cell>
          <cell r="CX19">
            <v>44</v>
          </cell>
          <cell r="CY19">
            <v>51</v>
          </cell>
          <cell r="CZ19">
            <v>5.5</v>
          </cell>
          <cell r="DA19">
            <v>7.02</v>
          </cell>
          <cell r="DB19">
            <v>108</v>
          </cell>
          <cell r="DC19">
            <v>7.64</v>
          </cell>
          <cell r="DD19">
            <v>15.5</v>
          </cell>
          <cell r="DE19">
            <v>27</v>
          </cell>
          <cell r="DF19">
            <v>71.36</v>
          </cell>
          <cell r="DG19">
            <v>25.9</v>
          </cell>
          <cell r="DH19">
            <v>15</v>
          </cell>
          <cell r="DI19">
            <v>3.64</v>
          </cell>
          <cell r="DJ19">
            <v>0</v>
          </cell>
          <cell r="DK19">
            <v>61.38</v>
          </cell>
          <cell r="DL19">
            <v>10</v>
          </cell>
          <cell r="DM19">
            <v>3.52</v>
          </cell>
          <cell r="DN19">
            <v>28.75</v>
          </cell>
          <cell r="DO19">
            <v>15</v>
          </cell>
          <cell r="DP19">
            <v>5</v>
          </cell>
          <cell r="DQ19">
            <v>22.33</v>
          </cell>
          <cell r="DR19">
            <v>58</v>
          </cell>
          <cell r="DS19">
            <v>13</v>
          </cell>
          <cell r="DT19">
            <v>0</v>
          </cell>
          <cell r="DU19">
            <v>102</v>
          </cell>
          <cell r="DV19">
            <v>11.5</v>
          </cell>
          <cell r="DW19">
            <v>4</v>
          </cell>
          <cell r="DX19">
            <v>30.8</v>
          </cell>
          <cell r="DY19">
            <v>13.23</v>
          </cell>
          <cell r="DZ19">
            <v>5</v>
          </cell>
          <cell r="EA19">
            <v>3.6</v>
          </cell>
          <cell r="EB19">
            <v>3</v>
          </cell>
          <cell r="EC19">
            <v>6</v>
          </cell>
          <cell r="ED19">
            <v>6</v>
          </cell>
          <cell r="EE19">
            <v>6</v>
          </cell>
          <cell r="EF19">
            <v>0</v>
          </cell>
          <cell r="EG19">
            <v>3.32</v>
          </cell>
          <cell r="EH19">
            <v>68</v>
          </cell>
          <cell r="EI19">
            <v>12</v>
          </cell>
          <cell r="EJ19">
            <v>31</v>
          </cell>
          <cell r="EK19" t="str">
            <v>n/a</v>
          </cell>
          <cell r="EL19">
            <v>0.9</v>
          </cell>
          <cell r="EM19">
            <v>25</v>
          </cell>
          <cell r="EN19">
            <v>6.2</v>
          </cell>
          <cell r="EO19">
            <v>6.4</v>
          </cell>
          <cell r="EP19">
            <v>11.26</v>
          </cell>
          <cell r="EQ19">
            <v>9.3000000000000007</v>
          </cell>
          <cell r="ER19">
            <v>4.5599999999999996</v>
          </cell>
          <cell r="ES19">
            <v>15.17</v>
          </cell>
          <cell r="ET19">
            <v>55</v>
          </cell>
          <cell r="EU19">
            <v>8.1</v>
          </cell>
          <cell r="EV19">
            <v>650</v>
          </cell>
          <cell r="EW19">
            <v>187.28</v>
          </cell>
          <cell r="EX19">
            <v>6.26</v>
          </cell>
          <cell r="EY19">
            <v>2.2000000000000002</v>
          </cell>
          <cell r="EZ19">
            <v>53</v>
          </cell>
          <cell r="FA19">
            <v>66</v>
          </cell>
          <cell r="FB19">
            <v>81.23</v>
          </cell>
          <cell r="FC19">
            <v>4</v>
          </cell>
          <cell r="FD19">
            <v>14</v>
          </cell>
          <cell r="FE19">
            <v>14</v>
          </cell>
          <cell r="FF19">
            <v>0</v>
          </cell>
          <cell r="FG19">
            <v>6</v>
          </cell>
          <cell r="FH19">
            <v>7.5</v>
          </cell>
          <cell r="FI19">
            <v>2.5</v>
          </cell>
          <cell r="FJ19">
            <v>71.209999999999994</v>
          </cell>
          <cell r="FK19">
            <v>3</v>
          </cell>
          <cell r="FL19">
            <v>2.71</v>
          </cell>
          <cell r="FM19">
            <v>31.1</v>
          </cell>
          <cell r="FN19">
            <v>7.7</v>
          </cell>
          <cell r="FO19">
            <v>3</v>
          </cell>
        </row>
        <row r="20">
          <cell r="A20" t="str">
            <v>Rural service area</v>
          </cell>
          <cell r="B20" t="str">
            <v>AREARUR</v>
          </cell>
          <cell r="C20">
            <v>2000</v>
          </cell>
          <cell r="D20">
            <v>0</v>
          </cell>
          <cell r="E20">
            <v>0</v>
          </cell>
          <cell r="F20">
            <v>0</v>
          </cell>
          <cell r="G20">
            <v>89</v>
          </cell>
          <cell r="H20">
            <v>77.5</v>
          </cell>
          <cell r="I20">
            <v>0</v>
          </cell>
          <cell r="J20">
            <v>37.1</v>
          </cell>
          <cell r="K20">
            <v>0</v>
          </cell>
          <cell r="L20">
            <v>0</v>
          </cell>
          <cell r="M20">
            <v>392</v>
          </cell>
          <cell r="N20">
            <v>0</v>
          </cell>
          <cell r="O20">
            <v>2.2999999999999998</v>
          </cell>
          <cell r="P20">
            <v>0</v>
          </cell>
          <cell r="Q20">
            <v>66.400000000000006</v>
          </cell>
          <cell r="R20">
            <v>128</v>
          </cell>
          <cell r="S20">
            <v>0</v>
          </cell>
          <cell r="T20">
            <v>0</v>
          </cell>
          <cell r="U20">
            <v>0</v>
          </cell>
          <cell r="V20">
            <v>0</v>
          </cell>
          <cell r="W20">
            <v>0</v>
          </cell>
          <cell r="X20">
            <v>2430</v>
          </cell>
          <cell r="Y20">
            <v>0</v>
          </cell>
          <cell r="Z20">
            <v>0</v>
          </cell>
          <cell r="AA20">
            <v>0</v>
          </cell>
          <cell r="AB20">
            <v>0</v>
          </cell>
          <cell r="AC20">
            <v>0</v>
          </cell>
          <cell r="AD20">
            <v>0</v>
          </cell>
          <cell r="AE20">
            <v>0</v>
          </cell>
          <cell r="AF20">
            <v>0</v>
          </cell>
          <cell r="AG20">
            <v>0</v>
          </cell>
          <cell r="AH20">
            <v>0</v>
          </cell>
          <cell r="AI20">
            <v>0</v>
          </cell>
          <cell r="AJ20" t="str">
            <v>n/a</v>
          </cell>
          <cell r="AK20">
            <v>0</v>
          </cell>
          <cell r="AL20">
            <v>73</v>
          </cell>
          <cell r="AM20">
            <v>73</v>
          </cell>
          <cell r="AN20">
            <v>38</v>
          </cell>
          <cell r="AO20">
            <v>0</v>
          </cell>
          <cell r="AP20">
            <v>0</v>
          </cell>
          <cell r="AQ20">
            <v>0</v>
          </cell>
          <cell r="AR20">
            <v>207</v>
          </cell>
          <cell r="AS20">
            <v>0</v>
          </cell>
          <cell r="AT20" t="str">
            <v>n/a</v>
          </cell>
          <cell r="AU20">
            <v>45.42</v>
          </cell>
          <cell r="AV20">
            <v>45.42</v>
          </cell>
          <cell r="AW20">
            <v>0</v>
          </cell>
          <cell r="AX20">
            <v>1225</v>
          </cell>
          <cell r="AY20">
            <v>608</v>
          </cell>
          <cell r="AZ20">
            <v>257.8</v>
          </cell>
          <cell r="BA20">
            <v>88</v>
          </cell>
          <cell r="BB20">
            <v>0</v>
          </cell>
          <cell r="BC20">
            <v>0</v>
          </cell>
          <cell r="BD20">
            <v>5.15</v>
          </cell>
          <cell r="BE20">
            <v>0</v>
          </cell>
          <cell r="BF20">
            <v>0</v>
          </cell>
          <cell r="BG20">
            <v>14.3</v>
          </cell>
          <cell r="BH20">
            <v>0</v>
          </cell>
          <cell r="BI20">
            <v>0</v>
          </cell>
          <cell r="BJ20">
            <v>0</v>
          </cell>
          <cell r="BK20">
            <v>11</v>
          </cell>
          <cell r="BL20" t="str">
            <v>not available</v>
          </cell>
          <cell r="BM20">
            <v>0</v>
          </cell>
          <cell r="BN20">
            <v>0</v>
          </cell>
          <cell r="BO20">
            <v>650000</v>
          </cell>
          <cell r="BP20">
            <v>604</v>
          </cell>
          <cell r="BQ20">
            <v>84</v>
          </cell>
          <cell r="BR20">
            <v>0</v>
          </cell>
          <cell r="BS20">
            <v>234</v>
          </cell>
          <cell r="BT20">
            <v>0</v>
          </cell>
          <cell r="BU20">
            <v>0</v>
          </cell>
          <cell r="BV20">
            <v>0</v>
          </cell>
          <cell r="BW20">
            <v>0</v>
          </cell>
          <cell r="BX20" t="str">
            <v>n/a</v>
          </cell>
          <cell r="BY20">
            <v>0</v>
          </cell>
          <cell r="BZ20">
            <v>0</v>
          </cell>
          <cell r="CA20">
            <v>57</v>
          </cell>
          <cell r="CB20">
            <v>38</v>
          </cell>
          <cell r="CC20">
            <v>0</v>
          </cell>
          <cell r="CD20">
            <v>0</v>
          </cell>
          <cell r="CE20">
            <v>0</v>
          </cell>
          <cell r="CF20">
            <v>258.5</v>
          </cell>
          <cell r="CG20">
            <v>0</v>
          </cell>
          <cell r="CH20">
            <v>0.8</v>
          </cell>
          <cell r="CI20">
            <v>85</v>
          </cell>
          <cell r="CJ20">
            <v>0</v>
          </cell>
          <cell r="CK20">
            <v>27.64</v>
          </cell>
          <cell r="CL20">
            <v>0</v>
          </cell>
          <cell r="CM20">
            <v>0</v>
          </cell>
          <cell r="CN20">
            <v>0</v>
          </cell>
          <cell r="CO20">
            <v>363.5</v>
          </cell>
          <cell r="CP20">
            <v>0</v>
          </cell>
          <cell r="CQ20">
            <v>0</v>
          </cell>
          <cell r="CR20">
            <v>4</v>
          </cell>
          <cell r="CS20">
            <v>0</v>
          </cell>
          <cell r="CT20" t="str">
            <v>170 km</v>
          </cell>
          <cell r="CU20">
            <v>110.8</v>
          </cell>
          <cell r="CV20">
            <v>3</v>
          </cell>
          <cell r="CW20">
            <v>0</v>
          </cell>
          <cell r="CX20">
            <v>549</v>
          </cell>
          <cell r="CY20">
            <v>279</v>
          </cell>
          <cell r="CZ20">
            <v>0</v>
          </cell>
          <cell r="DA20">
            <v>0</v>
          </cell>
          <cell r="DB20">
            <v>35</v>
          </cell>
          <cell r="DC20">
            <v>0</v>
          </cell>
          <cell r="DD20">
            <v>0</v>
          </cell>
          <cell r="DE20">
            <v>0</v>
          </cell>
          <cell r="DF20">
            <v>78.81</v>
          </cell>
          <cell r="DG20">
            <v>0</v>
          </cell>
          <cell r="DH20">
            <v>0</v>
          </cell>
          <cell r="DI20">
            <v>0</v>
          </cell>
          <cell r="DJ20">
            <v>0</v>
          </cell>
          <cell r="DK20">
            <v>0</v>
          </cell>
          <cell r="DL20">
            <v>0</v>
          </cell>
          <cell r="DM20">
            <v>0</v>
          </cell>
          <cell r="DN20">
            <v>86.25</v>
          </cell>
          <cell r="DO20">
            <v>0</v>
          </cell>
          <cell r="DP20">
            <v>0</v>
          </cell>
          <cell r="DQ20">
            <v>0</v>
          </cell>
          <cell r="DR20">
            <v>284</v>
          </cell>
          <cell r="DS20">
            <v>0</v>
          </cell>
          <cell r="DT20">
            <v>0</v>
          </cell>
          <cell r="DU20" t="str">
            <v>n/a</v>
          </cell>
          <cell r="DV20">
            <v>7.2</v>
          </cell>
          <cell r="DW20">
            <v>0</v>
          </cell>
          <cell r="DX20">
            <v>147.34</v>
          </cell>
          <cell r="DY20">
            <v>0</v>
          </cell>
          <cell r="DZ20">
            <v>0</v>
          </cell>
          <cell r="EA20">
            <v>0</v>
          </cell>
          <cell r="EB20">
            <v>0</v>
          </cell>
          <cell r="EC20">
            <v>530</v>
          </cell>
          <cell r="ED20">
            <v>530</v>
          </cell>
          <cell r="EE20">
            <v>530</v>
          </cell>
          <cell r="EF20">
            <v>7.2</v>
          </cell>
          <cell r="EG20">
            <v>0</v>
          </cell>
          <cell r="EH20">
            <v>27</v>
          </cell>
          <cell r="EI20">
            <v>0</v>
          </cell>
          <cell r="EJ20">
            <v>0</v>
          </cell>
          <cell r="EK20" t="str">
            <v>n/a</v>
          </cell>
          <cell r="EL20">
            <v>2.5</v>
          </cell>
          <cell r="EM20">
            <v>22</v>
          </cell>
          <cell r="EN20">
            <v>0</v>
          </cell>
          <cell r="EO20">
            <v>0</v>
          </cell>
          <cell r="EP20">
            <v>0</v>
          </cell>
          <cell r="EQ20">
            <v>0</v>
          </cell>
          <cell r="ER20">
            <v>0</v>
          </cell>
          <cell r="ES20">
            <v>64.45</v>
          </cell>
          <cell r="ET20">
            <v>326.14999999999998</v>
          </cell>
          <cell r="EU20">
            <v>1</v>
          </cell>
          <cell r="EV20">
            <v>0</v>
          </cell>
          <cell r="EW20">
            <v>175</v>
          </cell>
          <cell r="EX20">
            <v>0</v>
          </cell>
          <cell r="EY20">
            <v>0</v>
          </cell>
          <cell r="EZ20">
            <v>8</v>
          </cell>
          <cell r="FA20">
            <v>590</v>
          </cell>
          <cell r="FB20">
            <v>0</v>
          </cell>
          <cell r="FC20">
            <v>0</v>
          </cell>
          <cell r="FD20">
            <v>0</v>
          </cell>
          <cell r="FE20">
            <v>0</v>
          </cell>
          <cell r="FF20">
            <v>0</v>
          </cell>
          <cell r="FG20">
            <v>0</v>
          </cell>
          <cell r="FH20">
            <v>697.5</v>
          </cell>
          <cell r="FI20">
            <v>0</v>
          </cell>
          <cell r="FJ20">
            <v>76.03</v>
          </cell>
          <cell r="FK20">
            <v>0</v>
          </cell>
          <cell r="FL20">
            <v>0</v>
          </cell>
          <cell r="FM20">
            <v>0</v>
          </cell>
          <cell r="FN20">
            <v>0</v>
          </cell>
          <cell r="FO20">
            <v>0</v>
          </cell>
        </row>
        <row r="21">
          <cell r="A21" t="str">
            <v>Service area population</v>
          </cell>
          <cell r="B21" t="str">
            <v>POP</v>
          </cell>
          <cell r="C21">
            <v>2000</v>
          </cell>
          <cell r="D21">
            <v>1000</v>
          </cell>
          <cell r="E21">
            <v>3000</v>
          </cell>
          <cell r="F21">
            <v>7018</v>
          </cell>
          <cell r="G21">
            <v>148410</v>
          </cell>
          <cell r="H21">
            <v>105000</v>
          </cell>
          <cell r="I21">
            <v>37083</v>
          </cell>
          <cell r="J21">
            <v>13002</v>
          </cell>
          <cell r="K21">
            <v>15500</v>
          </cell>
          <cell r="L21">
            <v>84764</v>
          </cell>
          <cell r="M21">
            <v>6150</v>
          </cell>
          <cell r="N21">
            <v>1037</v>
          </cell>
          <cell r="O21">
            <v>791</v>
          </cell>
          <cell r="P21">
            <v>160000</v>
          </cell>
          <cell r="Q21">
            <v>119500</v>
          </cell>
          <cell r="R21">
            <v>28300</v>
          </cell>
          <cell r="S21">
            <v>4000</v>
          </cell>
          <cell r="T21">
            <v>1629</v>
          </cell>
          <cell r="U21">
            <v>4131</v>
          </cell>
          <cell r="V21">
            <v>13000</v>
          </cell>
          <cell r="W21">
            <v>3000</v>
          </cell>
          <cell r="X21">
            <v>70000</v>
          </cell>
          <cell r="Y21">
            <v>4500</v>
          </cell>
          <cell r="Z21">
            <v>3100</v>
          </cell>
          <cell r="AA21">
            <v>3500</v>
          </cell>
          <cell r="AB21">
            <v>2000</v>
          </cell>
          <cell r="AC21">
            <v>16000</v>
          </cell>
          <cell r="AD21">
            <v>3600</v>
          </cell>
          <cell r="AE21">
            <v>525</v>
          </cell>
          <cell r="AF21">
            <v>1280</v>
          </cell>
          <cell r="AG21">
            <v>23009</v>
          </cell>
          <cell r="AH21">
            <v>2399</v>
          </cell>
          <cell r="AI21">
            <v>606000</v>
          </cell>
          <cell r="AJ21">
            <v>200000</v>
          </cell>
          <cell r="AK21">
            <v>32042</v>
          </cell>
          <cell r="AL21">
            <v>5500</v>
          </cell>
          <cell r="AM21">
            <v>7138</v>
          </cell>
          <cell r="AN21">
            <v>51553</v>
          </cell>
          <cell r="AO21">
            <v>30000</v>
          </cell>
          <cell r="AP21">
            <v>8790</v>
          </cell>
          <cell r="AQ21">
            <v>1600</v>
          </cell>
          <cell r="AR21">
            <v>10956</v>
          </cell>
          <cell r="AS21">
            <v>0</v>
          </cell>
          <cell r="AT21">
            <v>97200</v>
          </cell>
          <cell r="AU21">
            <v>21500</v>
          </cell>
          <cell r="AV21">
            <v>21500</v>
          </cell>
          <cell r="AW21">
            <v>103253</v>
          </cell>
          <cell r="AX21">
            <v>41000</v>
          </cell>
          <cell r="AY21">
            <v>21500</v>
          </cell>
          <cell r="AZ21">
            <v>47000</v>
          </cell>
          <cell r="BA21">
            <v>422350</v>
          </cell>
          <cell r="BB21">
            <v>6585</v>
          </cell>
          <cell r="BC21">
            <v>10150</v>
          </cell>
          <cell r="BD21">
            <v>6049</v>
          </cell>
          <cell r="BE21">
            <v>1228</v>
          </cell>
          <cell r="BF21">
            <v>120</v>
          </cell>
          <cell r="BG21">
            <v>5018</v>
          </cell>
          <cell r="BH21">
            <v>2433</v>
          </cell>
          <cell r="BI21">
            <v>2433</v>
          </cell>
          <cell r="BJ21">
            <v>2433</v>
          </cell>
          <cell r="BK21">
            <v>6800</v>
          </cell>
          <cell r="BL21" t="str">
            <v>not available</v>
          </cell>
          <cell r="BM21">
            <v>10150</v>
          </cell>
          <cell r="BN21">
            <v>320000</v>
          </cell>
          <cell r="BO21">
            <v>2632000</v>
          </cell>
          <cell r="BP21">
            <v>690144</v>
          </cell>
          <cell r="BQ21">
            <v>190000</v>
          </cell>
          <cell r="BR21">
            <v>10634</v>
          </cell>
          <cell r="BS21">
            <v>26714</v>
          </cell>
          <cell r="BT21">
            <v>4000</v>
          </cell>
          <cell r="BU21">
            <v>11500</v>
          </cell>
          <cell r="BV21">
            <v>6000</v>
          </cell>
          <cell r="BW21">
            <v>57817</v>
          </cell>
          <cell r="BX21">
            <v>202150</v>
          </cell>
          <cell r="BY21">
            <v>2527</v>
          </cell>
          <cell r="BZ21">
            <v>17426</v>
          </cell>
          <cell r="CA21">
            <v>19969</v>
          </cell>
          <cell r="CB21">
            <v>22725</v>
          </cell>
          <cell r="CC21">
            <v>25000</v>
          </cell>
          <cell r="CD21">
            <v>25000</v>
          </cell>
          <cell r="CE21">
            <v>0</v>
          </cell>
          <cell r="CF21">
            <v>334000</v>
          </cell>
          <cell r="CG21">
            <v>1800</v>
          </cell>
          <cell r="CH21">
            <v>294</v>
          </cell>
          <cell r="CI21">
            <v>205000</v>
          </cell>
          <cell r="CJ21">
            <v>4500</v>
          </cell>
          <cell r="CK21">
            <v>14000</v>
          </cell>
          <cell r="CL21">
            <v>6330</v>
          </cell>
          <cell r="CM21">
            <v>6500</v>
          </cell>
          <cell r="CN21">
            <v>2000</v>
          </cell>
          <cell r="CO21">
            <v>34000</v>
          </cell>
          <cell r="CP21">
            <v>5022</v>
          </cell>
          <cell r="CQ21">
            <v>21110</v>
          </cell>
          <cell r="CR21">
            <v>402</v>
          </cell>
          <cell r="CS21">
            <v>68540</v>
          </cell>
          <cell r="CT21">
            <v>78000</v>
          </cell>
          <cell r="CU21">
            <v>13200</v>
          </cell>
          <cell r="CV21">
            <v>2300</v>
          </cell>
          <cell r="CW21" t="str">
            <v>2,000   approx</v>
          </cell>
          <cell r="CX21">
            <v>30800</v>
          </cell>
          <cell r="CY21">
            <v>55000</v>
          </cell>
          <cell r="CZ21">
            <v>6900</v>
          </cell>
          <cell r="DA21">
            <v>4152</v>
          </cell>
          <cell r="DB21">
            <v>142300</v>
          </cell>
          <cell r="DC21">
            <v>800</v>
          </cell>
          <cell r="DD21">
            <v>24325</v>
          </cell>
          <cell r="DE21">
            <v>30000</v>
          </cell>
          <cell r="DF21">
            <v>142000</v>
          </cell>
          <cell r="DG21">
            <v>15500</v>
          </cell>
          <cell r="DH21">
            <v>6500</v>
          </cell>
          <cell r="DI21">
            <v>7000</v>
          </cell>
          <cell r="DJ21">
            <v>39062</v>
          </cell>
          <cell r="DK21">
            <v>74250</v>
          </cell>
          <cell r="DL21">
            <v>4000</v>
          </cell>
          <cell r="DM21">
            <v>2269</v>
          </cell>
          <cell r="DN21">
            <v>18182</v>
          </cell>
          <cell r="DO21">
            <v>12500</v>
          </cell>
          <cell r="DP21">
            <v>3999</v>
          </cell>
          <cell r="DQ21">
            <v>15426</v>
          </cell>
          <cell r="DR21">
            <v>82400</v>
          </cell>
          <cell r="DS21">
            <v>8125</v>
          </cell>
          <cell r="DT21">
            <v>0</v>
          </cell>
          <cell r="DU21">
            <v>128392</v>
          </cell>
          <cell r="DV21">
            <v>9821</v>
          </cell>
          <cell r="DW21">
            <v>1638</v>
          </cell>
          <cell r="DX21">
            <v>73359</v>
          </cell>
          <cell r="DY21">
            <v>10341</v>
          </cell>
          <cell r="DZ21">
            <v>1500</v>
          </cell>
          <cell r="EA21">
            <v>5800</v>
          </cell>
          <cell r="EB21">
            <v>2300</v>
          </cell>
          <cell r="EC21">
            <v>5200</v>
          </cell>
          <cell r="ED21">
            <v>5200</v>
          </cell>
          <cell r="EE21">
            <v>5200</v>
          </cell>
          <cell r="EF21">
            <v>3560</v>
          </cell>
          <cell r="EG21">
            <v>800</v>
          </cell>
          <cell r="EH21">
            <v>135100</v>
          </cell>
          <cell r="EI21">
            <v>5952</v>
          </cell>
          <cell r="EJ21">
            <v>32000</v>
          </cell>
          <cell r="EK21">
            <v>92059</v>
          </cell>
          <cell r="EL21">
            <v>865</v>
          </cell>
          <cell r="EM21">
            <v>4300</v>
          </cell>
          <cell r="EN21">
            <v>2309</v>
          </cell>
          <cell r="EO21">
            <v>1500</v>
          </cell>
          <cell r="EP21">
            <v>10000</v>
          </cell>
          <cell r="EQ21">
            <v>16328</v>
          </cell>
          <cell r="ER21">
            <v>1335</v>
          </cell>
          <cell r="ES21">
            <v>18000</v>
          </cell>
          <cell r="ET21">
            <v>116552</v>
          </cell>
          <cell r="EU21">
            <v>15150</v>
          </cell>
          <cell r="EV21">
            <v>2529280</v>
          </cell>
          <cell r="EW21">
            <v>199264</v>
          </cell>
          <cell r="EX21">
            <v>5252</v>
          </cell>
          <cell r="EY21">
            <v>1750</v>
          </cell>
          <cell r="EZ21">
            <v>16000</v>
          </cell>
          <cell r="FA21">
            <v>114500</v>
          </cell>
          <cell r="FB21">
            <v>48411</v>
          </cell>
          <cell r="FC21">
            <v>2865</v>
          </cell>
          <cell r="FD21">
            <v>6400</v>
          </cell>
          <cell r="FE21">
            <v>6400</v>
          </cell>
          <cell r="FF21">
            <v>0</v>
          </cell>
          <cell r="FG21">
            <v>6675</v>
          </cell>
          <cell r="FH21">
            <v>4000</v>
          </cell>
          <cell r="FI21">
            <v>633</v>
          </cell>
          <cell r="FJ21">
            <v>86000</v>
          </cell>
          <cell r="FK21">
            <v>11200</v>
          </cell>
          <cell r="FL21">
            <v>1486</v>
          </cell>
          <cell r="FM21">
            <v>33000</v>
          </cell>
          <cell r="FN21">
            <v>2908</v>
          </cell>
          <cell r="FO21">
            <v>900</v>
          </cell>
        </row>
        <row r="22">
          <cell r="A22" t="str">
            <v>Municipal population</v>
          </cell>
          <cell r="B22" t="str">
            <v>POPCITY</v>
          </cell>
          <cell r="C22">
            <v>2000</v>
          </cell>
          <cell r="D22">
            <v>1000</v>
          </cell>
          <cell r="E22">
            <v>3000</v>
          </cell>
          <cell r="F22">
            <v>7018</v>
          </cell>
          <cell r="G22">
            <v>161310</v>
          </cell>
          <cell r="H22">
            <v>105000</v>
          </cell>
          <cell r="I22">
            <v>45878</v>
          </cell>
          <cell r="J22">
            <v>21063</v>
          </cell>
          <cell r="K22">
            <v>20500</v>
          </cell>
          <cell r="L22">
            <v>84764</v>
          </cell>
          <cell r="M22">
            <v>11800</v>
          </cell>
          <cell r="N22">
            <v>1037</v>
          </cell>
          <cell r="O22">
            <v>1281</v>
          </cell>
          <cell r="P22">
            <v>160000</v>
          </cell>
          <cell r="Q22">
            <v>119500</v>
          </cell>
          <cell r="R22">
            <v>28300</v>
          </cell>
          <cell r="S22">
            <v>4000</v>
          </cell>
          <cell r="T22">
            <v>1629</v>
          </cell>
          <cell r="U22">
            <v>11500</v>
          </cell>
          <cell r="V22">
            <v>25000</v>
          </cell>
          <cell r="W22">
            <v>3000</v>
          </cell>
          <cell r="X22">
            <v>100000</v>
          </cell>
          <cell r="Y22">
            <v>12500</v>
          </cell>
          <cell r="Z22">
            <v>3100</v>
          </cell>
          <cell r="AA22">
            <v>5500</v>
          </cell>
          <cell r="AB22">
            <v>2000</v>
          </cell>
          <cell r="AC22">
            <v>16000</v>
          </cell>
          <cell r="AD22">
            <v>12500</v>
          </cell>
          <cell r="AE22">
            <v>525</v>
          </cell>
          <cell r="AF22">
            <v>3880</v>
          </cell>
          <cell r="AG22">
            <v>65299</v>
          </cell>
          <cell r="AH22">
            <v>7133</v>
          </cell>
          <cell r="AI22">
            <v>606000</v>
          </cell>
          <cell r="AJ22">
            <v>200000</v>
          </cell>
          <cell r="AK22">
            <v>62569</v>
          </cell>
          <cell r="AL22">
            <v>5500</v>
          </cell>
          <cell r="AM22">
            <v>8700</v>
          </cell>
          <cell r="AN22">
            <v>109225</v>
          </cell>
          <cell r="AO22">
            <v>30000</v>
          </cell>
          <cell r="AP22">
            <v>8790</v>
          </cell>
          <cell r="AQ22">
            <v>1600</v>
          </cell>
          <cell r="AR22">
            <v>26793</v>
          </cell>
          <cell r="AS22">
            <v>0</v>
          </cell>
          <cell r="AT22">
            <v>162000</v>
          </cell>
          <cell r="AU22">
            <v>21500</v>
          </cell>
          <cell r="AV22">
            <v>21500</v>
          </cell>
          <cell r="AW22">
            <v>103253</v>
          </cell>
          <cell r="AX22">
            <v>41000</v>
          </cell>
          <cell r="AY22">
            <v>21500</v>
          </cell>
          <cell r="AZ22" t="str">
            <v>n/a</v>
          </cell>
          <cell r="BA22">
            <v>479500</v>
          </cell>
          <cell r="BB22">
            <v>6585</v>
          </cell>
          <cell r="BC22">
            <v>10150</v>
          </cell>
          <cell r="BD22">
            <v>6049</v>
          </cell>
          <cell r="BE22">
            <v>1228</v>
          </cell>
          <cell r="BF22">
            <v>175</v>
          </cell>
          <cell r="BG22">
            <v>8130</v>
          </cell>
          <cell r="BH22">
            <v>2433</v>
          </cell>
          <cell r="BI22">
            <v>2433</v>
          </cell>
          <cell r="BJ22">
            <v>2433</v>
          </cell>
          <cell r="BK22">
            <v>8000</v>
          </cell>
          <cell r="BL22" t="str">
            <v>not available</v>
          </cell>
          <cell r="BM22">
            <v>10150</v>
          </cell>
          <cell r="BN22">
            <v>320000</v>
          </cell>
          <cell r="BO22">
            <v>2632000</v>
          </cell>
          <cell r="BP22">
            <v>782400</v>
          </cell>
          <cell r="BQ22">
            <v>190000</v>
          </cell>
          <cell r="BR22">
            <v>10865</v>
          </cell>
          <cell r="BS22">
            <v>26714</v>
          </cell>
          <cell r="BT22">
            <v>9500</v>
          </cell>
          <cell r="BU22">
            <v>16500</v>
          </cell>
          <cell r="BV22">
            <v>11050</v>
          </cell>
          <cell r="BW22">
            <v>116325</v>
          </cell>
          <cell r="BX22">
            <v>202150</v>
          </cell>
          <cell r="BY22">
            <v>2500</v>
          </cell>
          <cell r="BZ22">
            <v>17426</v>
          </cell>
          <cell r="CA22">
            <v>32350</v>
          </cell>
          <cell r="CB22">
            <v>22725</v>
          </cell>
          <cell r="CC22">
            <v>42000</v>
          </cell>
          <cell r="CD22">
            <v>42000</v>
          </cell>
          <cell r="CE22">
            <v>0</v>
          </cell>
          <cell r="CF22">
            <v>334000</v>
          </cell>
          <cell r="CG22">
            <v>9152</v>
          </cell>
          <cell r="CH22">
            <v>476</v>
          </cell>
          <cell r="CI22">
            <v>205000</v>
          </cell>
          <cell r="CJ22">
            <v>4500</v>
          </cell>
          <cell r="CK22">
            <v>14000</v>
          </cell>
          <cell r="CL22">
            <v>6877</v>
          </cell>
          <cell r="CM22">
            <v>6877</v>
          </cell>
          <cell r="CN22">
            <v>6062</v>
          </cell>
          <cell r="CO22">
            <v>34000</v>
          </cell>
          <cell r="CP22">
            <v>7379</v>
          </cell>
          <cell r="CQ22">
            <v>27810</v>
          </cell>
          <cell r="CR22">
            <v>402</v>
          </cell>
          <cell r="CS22">
            <v>68540</v>
          </cell>
          <cell r="CT22">
            <v>78000</v>
          </cell>
          <cell r="CU22">
            <v>13200</v>
          </cell>
          <cell r="CV22">
            <v>2462</v>
          </cell>
          <cell r="CW22" t="str">
            <v>2,500   approx</v>
          </cell>
          <cell r="CX22">
            <v>60000</v>
          </cell>
          <cell r="CY22">
            <v>55000</v>
          </cell>
          <cell r="CZ22">
            <v>12000</v>
          </cell>
          <cell r="DA22">
            <v>10226</v>
          </cell>
          <cell r="DB22">
            <v>142300</v>
          </cell>
          <cell r="DC22">
            <v>800</v>
          </cell>
          <cell r="DD22">
            <v>24325</v>
          </cell>
          <cell r="DE22">
            <v>30000</v>
          </cell>
          <cell r="DF22">
            <v>142000</v>
          </cell>
          <cell r="DG22">
            <v>15500</v>
          </cell>
          <cell r="DH22">
            <v>6500</v>
          </cell>
          <cell r="DI22">
            <v>14759</v>
          </cell>
          <cell r="DJ22">
            <v>46821</v>
          </cell>
          <cell r="DK22">
            <v>74250</v>
          </cell>
          <cell r="DL22">
            <v>4000</v>
          </cell>
          <cell r="DM22">
            <v>2269</v>
          </cell>
          <cell r="DN22">
            <v>18182</v>
          </cell>
          <cell r="DO22">
            <v>12500</v>
          </cell>
          <cell r="DP22">
            <v>3999</v>
          </cell>
          <cell r="DQ22">
            <v>15426</v>
          </cell>
          <cell r="DR22">
            <v>79400</v>
          </cell>
          <cell r="DS22">
            <v>8125</v>
          </cell>
          <cell r="DT22">
            <v>0</v>
          </cell>
          <cell r="DU22">
            <v>128392</v>
          </cell>
          <cell r="DV22">
            <v>16603</v>
          </cell>
          <cell r="DW22">
            <v>3200</v>
          </cell>
          <cell r="DX22">
            <v>73359</v>
          </cell>
          <cell r="DY22">
            <v>13017</v>
          </cell>
          <cell r="DZ22">
            <v>1500</v>
          </cell>
          <cell r="EA22">
            <v>19500</v>
          </cell>
          <cell r="EB22">
            <v>2300</v>
          </cell>
          <cell r="EC22">
            <v>4617</v>
          </cell>
          <cell r="ED22">
            <v>4617</v>
          </cell>
          <cell r="EE22">
            <v>4617</v>
          </cell>
          <cell r="EF22">
            <v>10342</v>
          </cell>
          <cell r="EG22">
            <v>7727</v>
          </cell>
          <cell r="EH22">
            <v>135100</v>
          </cell>
          <cell r="EI22">
            <v>5952</v>
          </cell>
          <cell r="EJ22">
            <v>32000</v>
          </cell>
          <cell r="EK22">
            <v>162000</v>
          </cell>
          <cell r="EL22">
            <v>1401</v>
          </cell>
          <cell r="EM22">
            <v>10000</v>
          </cell>
          <cell r="EN22">
            <v>2309</v>
          </cell>
          <cell r="EO22">
            <v>5669</v>
          </cell>
          <cell r="EP22">
            <v>19500</v>
          </cell>
          <cell r="EQ22">
            <v>25000</v>
          </cell>
          <cell r="ER22">
            <v>1335</v>
          </cell>
          <cell r="ES22">
            <v>18000</v>
          </cell>
          <cell r="ET22">
            <v>116152</v>
          </cell>
          <cell r="EU22">
            <v>15000</v>
          </cell>
          <cell r="EV22">
            <v>2529280</v>
          </cell>
          <cell r="EW22">
            <v>246402</v>
          </cell>
          <cell r="EX22">
            <v>9737</v>
          </cell>
          <cell r="EY22">
            <v>4060</v>
          </cell>
          <cell r="EZ22">
            <v>16000</v>
          </cell>
          <cell r="FA22">
            <v>114500</v>
          </cell>
          <cell r="FB22">
            <v>48411</v>
          </cell>
          <cell r="FC22">
            <v>2865</v>
          </cell>
          <cell r="FD22">
            <v>13524</v>
          </cell>
          <cell r="FE22">
            <v>13524</v>
          </cell>
          <cell r="FF22">
            <v>0</v>
          </cell>
          <cell r="FG22">
            <v>13000</v>
          </cell>
          <cell r="FH22">
            <v>8903</v>
          </cell>
          <cell r="FI22">
            <v>633</v>
          </cell>
          <cell r="FJ22">
            <v>86000</v>
          </cell>
          <cell r="FK22">
            <v>21512</v>
          </cell>
          <cell r="FL22">
            <v>3000</v>
          </cell>
          <cell r="FM22">
            <v>33000</v>
          </cell>
          <cell r="FN22">
            <v>8100</v>
          </cell>
          <cell r="FO22">
            <v>900</v>
          </cell>
        </row>
        <row r="23">
          <cell r="A23" t="str">
            <v>No seasonal occupacy customers</v>
          </cell>
          <cell r="B23" t="str">
            <v>YNSUM</v>
          </cell>
          <cell r="C23">
            <v>2000</v>
          </cell>
          <cell r="D23">
            <v>0</v>
          </cell>
          <cell r="E23">
            <v>0</v>
          </cell>
          <cell r="F23">
            <v>0</v>
          </cell>
          <cell r="G23">
            <v>187</v>
          </cell>
          <cell r="H23">
            <v>175</v>
          </cell>
          <cell r="I23">
            <v>0</v>
          </cell>
          <cell r="J23">
            <v>50</v>
          </cell>
          <cell r="K23">
            <v>0</v>
          </cell>
          <cell r="L23">
            <v>0</v>
          </cell>
          <cell r="M23">
            <v>0</v>
          </cell>
          <cell r="N23">
            <v>0</v>
          </cell>
          <cell r="O23">
            <v>0</v>
          </cell>
          <cell r="P23">
            <v>0</v>
          </cell>
          <cell r="Q23">
            <v>6</v>
          </cell>
          <cell r="R23">
            <v>1220</v>
          </cell>
          <cell r="S23">
            <v>0</v>
          </cell>
          <cell r="T23">
            <v>0</v>
          </cell>
          <cell r="U23">
            <v>235</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235</v>
          </cell>
          <cell r="AL23">
            <v>65</v>
          </cell>
          <cell r="AM23">
            <v>65</v>
          </cell>
          <cell r="AN23">
            <v>0</v>
          </cell>
          <cell r="AO23">
            <v>0</v>
          </cell>
          <cell r="AP23">
            <v>9</v>
          </cell>
          <cell r="AQ23">
            <v>0</v>
          </cell>
          <cell r="AR23">
            <v>1132</v>
          </cell>
          <cell r="AS23">
            <v>0</v>
          </cell>
          <cell r="AT23">
            <v>171</v>
          </cell>
          <cell r="AU23">
            <v>0</v>
          </cell>
          <cell r="AV23">
            <v>0</v>
          </cell>
          <cell r="AW23">
            <v>0</v>
          </cell>
          <cell r="AX23">
            <v>2000</v>
          </cell>
          <cell r="AY23">
            <v>1120</v>
          </cell>
          <cell r="AZ23" t="str">
            <v>n/a</v>
          </cell>
          <cell r="BA23">
            <v>0</v>
          </cell>
          <cell r="BB23">
            <v>46</v>
          </cell>
          <cell r="BC23">
            <v>0</v>
          </cell>
          <cell r="BD23">
            <v>0</v>
          </cell>
          <cell r="BE23">
            <v>0</v>
          </cell>
          <cell r="BF23">
            <v>0</v>
          </cell>
          <cell r="BG23">
            <v>0</v>
          </cell>
          <cell r="BH23">
            <v>15</v>
          </cell>
          <cell r="BI23">
            <v>15</v>
          </cell>
          <cell r="BJ23">
            <v>15</v>
          </cell>
          <cell r="BK23">
            <v>0</v>
          </cell>
          <cell r="BL23" t="str">
            <v>not available</v>
          </cell>
          <cell r="BM23">
            <v>0</v>
          </cell>
          <cell r="BN23" t="str">
            <v>Nil</v>
          </cell>
          <cell r="BO23">
            <v>154404</v>
          </cell>
          <cell r="BP23">
            <v>13</v>
          </cell>
          <cell r="BQ23">
            <v>0</v>
          </cell>
          <cell r="BR23">
            <v>0</v>
          </cell>
          <cell r="BS23">
            <v>1900</v>
          </cell>
          <cell r="BT23">
            <v>0</v>
          </cell>
          <cell r="BU23">
            <v>165</v>
          </cell>
          <cell r="BV23">
            <v>46</v>
          </cell>
          <cell r="BW23">
            <v>0</v>
          </cell>
          <cell r="BX23" t="str">
            <v>n/a</v>
          </cell>
          <cell r="BY23">
            <v>8</v>
          </cell>
          <cell r="BZ23">
            <v>0</v>
          </cell>
          <cell r="CA23">
            <v>50</v>
          </cell>
          <cell r="CB23">
            <v>0</v>
          </cell>
          <cell r="CC23">
            <v>0</v>
          </cell>
          <cell r="CD23">
            <v>0</v>
          </cell>
          <cell r="CE23">
            <v>0</v>
          </cell>
          <cell r="CF23">
            <v>0</v>
          </cell>
          <cell r="CG23">
            <v>0</v>
          </cell>
          <cell r="CH23" t="str">
            <v>N/A</v>
          </cell>
          <cell r="CI23">
            <v>29</v>
          </cell>
          <cell r="CJ23">
            <v>8</v>
          </cell>
          <cell r="CK23">
            <v>0</v>
          </cell>
          <cell r="CL23">
            <v>0</v>
          </cell>
          <cell r="CM23">
            <v>0</v>
          </cell>
          <cell r="CN23" t="str">
            <v>NIL</v>
          </cell>
          <cell r="CO23">
            <v>0</v>
          </cell>
          <cell r="CP23" t="str">
            <v>NIL</v>
          </cell>
          <cell r="CQ23">
            <v>12</v>
          </cell>
          <cell r="CR23">
            <v>0</v>
          </cell>
          <cell r="CS23">
            <v>0</v>
          </cell>
          <cell r="CT23">
            <v>0</v>
          </cell>
          <cell r="CU23">
            <v>5</v>
          </cell>
          <cell r="CV23">
            <v>1</v>
          </cell>
          <cell r="CW23">
            <v>0</v>
          </cell>
          <cell r="CX23">
            <v>0</v>
          </cell>
          <cell r="CY23">
            <v>305</v>
          </cell>
          <cell r="CZ23">
            <v>0</v>
          </cell>
          <cell r="DA23">
            <v>0</v>
          </cell>
          <cell r="DB23">
            <v>0</v>
          </cell>
          <cell r="DC23">
            <v>0</v>
          </cell>
          <cell r="DD23">
            <v>0</v>
          </cell>
          <cell r="DE23">
            <v>0</v>
          </cell>
          <cell r="DF23">
            <v>0</v>
          </cell>
          <cell r="DG23">
            <v>0</v>
          </cell>
          <cell r="DH23">
            <v>14</v>
          </cell>
          <cell r="DI23">
            <v>0</v>
          </cell>
          <cell r="DJ23">
            <v>0</v>
          </cell>
          <cell r="DK23">
            <v>0</v>
          </cell>
          <cell r="DL23">
            <v>0</v>
          </cell>
          <cell r="DM23">
            <v>0</v>
          </cell>
          <cell r="DN23">
            <v>328</v>
          </cell>
          <cell r="DO23" t="str">
            <v>n/a</v>
          </cell>
          <cell r="DP23">
            <v>0</v>
          </cell>
          <cell r="DQ23">
            <v>0</v>
          </cell>
          <cell r="DR23">
            <v>100</v>
          </cell>
          <cell r="DS23">
            <v>0</v>
          </cell>
          <cell r="DT23">
            <v>0</v>
          </cell>
          <cell r="DU23" t="str">
            <v>n/a</v>
          </cell>
          <cell r="DV23">
            <v>0</v>
          </cell>
          <cell r="DW23">
            <v>0</v>
          </cell>
          <cell r="DX23">
            <v>30</v>
          </cell>
          <cell r="DY23">
            <v>605</v>
          </cell>
          <cell r="DZ23">
            <v>9</v>
          </cell>
          <cell r="EA23" t="str">
            <v>N/A</v>
          </cell>
          <cell r="EB23">
            <v>0</v>
          </cell>
          <cell r="EC23">
            <v>126</v>
          </cell>
          <cell r="ED23">
            <v>126</v>
          </cell>
          <cell r="EE23">
            <v>126</v>
          </cell>
          <cell r="EF23">
            <v>0</v>
          </cell>
          <cell r="EG23">
            <v>0</v>
          </cell>
          <cell r="EH23">
            <v>58</v>
          </cell>
          <cell r="EI23">
            <v>0</v>
          </cell>
          <cell r="EJ23">
            <v>0</v>
          </cell>
          <cell r="EK23">
            <v>171</v>
          </cell>
          <cell r="EL23" t="str">
            <v>N/A</v>
          </cell>
          <cell r="EM23">
            <v>521</v>
          </cell>
          <cell r="EN23">
            <v>0</v>
          </cell>
          <cell r="EO23">
            <v>0</v>
          </cell>
          <cell r="EP23">
            <v>0</v>
          </cell>
          <cell r="EQ23">
            <v>0</v>
          </cell>
          <cell r="ER23">
            <v>0</v>
          </cell>
          <cell r="ES23">
            <v>0</v>
          </cell>
          <cell r="ET23">
            <v>0</v>
          </cell>
          <cell r="EU23">
            <v>0</v>
          </cell>
          <cell r="EV23">
            <v>0</v>
          </cell>
          <cell r="EW23">
            <v>0</v>
          </cell>
          <cell r="EX23">
            <v>0</v>
          </cell>
          <cell r="EY23">
            <v>0</v>
          </cell>
          <cell r="EZ23">
            <v>2000</v>
          </cell>
          <cell r="FA23" t="str">
            <v>NIL</v>
          </cell>
          <cell r="FB23">
            <v>0</v>
          </cell>
          <cell r="FC23">
            <v>0</v>
          </cell>
          <cell r="FD23">
            <v>0</v>
          </cell>
          <cell r="FE23">
            <v>0</v>
          </cell>
          <cell r="FF23">
            <v>0</v>
          </cell>
          <cell r="FG23">
            <v>0</v>
          </cell>
          <cell r="FH23">
            <v>0</v>
          </cell>
          <cell r="FI23">
            <v>0</v>
          </cell>
          <cell r="FJ23">
            <v>0</v>
          </cell>
          <cell r="FK23">
            <v>0</v>
          </cell>
          <cell r="FL23" t="str">
            <v>NIL</v>
          </cell>
          <cell r="FM23">
            <v>0</v>
          </cell>
          <cell r="FN23">
            <v>0</v>
          </cell>
          <cell r="FO23">
            <v>0</v>
          </cell>
        </row>
        <row r="24">
          <cell r="A24" t="str">
            <v>Utility winter max peak load</v>
          </cell>
          <cell r="B24" t="str">
            <v>PEAKW</v>
          </cell>
          <cell r="C24">
            <v>2000</v>
          </cell>
          <cell r="D24">
            <v>1193</v>
          </cell>
          <cell r="E24">
            <v>9210</v>
          </cell>
          <cell r="F24">
            <v>0</v>
          </cell>
          <cell r="G24">
            <v>232100</v>
          </cell>
          <cell r="H24">
            <v>160200</v>
          </cell>
          <cell r="I24">
            <v>97532</v>
          </cell>
          <cell r="J24" t="str">
            <v>N/A</v>
          </cell>
          <cell r="K24">
            <v>19677</v>
          </cell>
          <cell r="L24">
            <v>149269</v>
          </cell>
          <cell r="M24">
            <v>10191.5</v>
          </cell>
          <cell r="N24">
            <v>1914</v>
          </cell>
          <cell r="O24" t="str">
            <v>N/A</v>
          </cell>
          <cell r="P24">
            <v>260000</v>
          </cell>
          <cell r="Q24">
            <v>230193.8</v>
          </cell>
          <cell r="R24">
            <v>48170</v>
          </cell>
          <cell r="S24">
            <v>4608</v>
          </cell>
          <cell r="T24">
            <v>2183</v>
          </cell>
          <cell r="U24">
            <v>0</v>
          </cell>
          <cell r="V24">
            <v>29204.799999999999</v>
          </cell>
          <cell r="W24">
            <v>7934</v>
          </cell>
          <cell r="X24">
            <v>143049</v>
          </cell>
          <cell r="Y24">
            <v>8637.5</v>
          </cell>
          <cell r="Z24">
            <v>5623.8</v>
          </cell>
          <cell r="AA24">
            <v>12745.4</v>
          </cell>
          <cell r="AB24">
            <v>3684.9</v>
          </cell>
          <cell r="AC24">
            <v>52244</v>
          </cell>
          <cell r="AD24">
            <v>5885</v>
          </cell>
          <cell r="AE24">
            <v>710</v>
          </cell>
          <cell r="AF24">
            <v>8165.4</v>
          </cell>
          <cell r="AG24">
            <v>33341.599999999999</v>
          </cell>
          <cell r="AH24">
            <v>0</v>
          </cell>
          <cell r="AI24">
            <v>1128524</v>
          </cell>
          <cell r="AJ24">
            <v>478</v>
          </cell>
          <cell r="AK24">
            <v>250257.4</v>
          </cell>
          <cell r="AL24">
            <v>10580.8</v>
          </cell>
          <cell r="AM24">
            <v>13397</v>
          </cell>
          <cell r="AN24">
            <v>88524.1</v>
          </cell>
          <cell r="AO24">
            <v>74585.7</v>
          </cell>
          <cell r="AP24">
            <v>17470</v>
          </cell>
          <cell r="AQ24">
            <v>11615</v>
          </cell>
          <cell r="AR24">
            <v>19088</v>
          </cell>
          <cell r="AS24">
            <v>0</v>
          </cell>
          <cell r="AT24">
            <v>172381</v>
          </cell>
          <cell r="AU24">
            <v>21563.1</v>
          </cell>
          <cell r="AV24">
            <v>27899.200000000001</v>
          </cell>
          <cell r="AW24">
            <v>235334</v>
          </cell>
          <cell r="AX24">
            <v>67246</v>
          </cell>
          <cell r="AY24">
            <v>31533</v>
          </cell>
          <cell r="AZ24">
            <v>78606.8</v>
          </cell>
          <cell r="BA24">
            <v>5062978.9000000004</v>
          </cell>
          <cell r="BB24">
            <v>15221.4</v>
          </cell>
          <cell r="BC24">
            <v>36150</v>
          </cell>
          <cell r="BD24">
            <v>18502.2</v>
          </cell>
          <cell r="BE24">
            <v>3944</v>
          </cell>
          <cell r="BF24">
            <v>361.6</v>
          </cell>
          <cell r="BG24" t="str">
            <v>N/A</v>
          </cell>
          <cell r="BH24">
            <v>33850.699999999997</v>
          </cell>
          <cell r="BI24">
            <v>33850.699999999997</v>
          </cell>
          <cell r="BJ24">
            <v>33850.699999999997</v>
          </cell>
          <cell r="BK24">
            <v>15547</v>
          </cell>
          <cell r="BL24" t="str">
            <v>not available</v>
          </cell>
          <cell r="BM24">
            <v>36150</v>
          </cell>
          <cell r="BN24">
            <v>501489</v>
          </cell>
          <cell r="BO24">
            <v>3676000</v>
          </cell>
          <cell r="BP24">
            <v>1291838</v>
          </cell>
          <cell r="BQ24">
            <v>409190</v>
          </cell>
          <cell r="BR24">
            <v>0</v>
          </cell>
          <cell r="BS24">
            <v>45484</v>
          </cell>
          <cell r="BT24">
            <v>9727.2000000000007</v>
          </cell>
          <cell r="BU24">
            <v>22012</v>
          </cell>
          <cell r="BV24">
            <v>17492.7</v>
          </cell>
          <cell r="BW24">
            <v>137243.1</v>
          </cell>
          <cell r="BX24">
            <v>325065</v>
          </cell>
          <cell r="BY24">
            <v>33656.300000000003</v>
          </cell>
          <cell r="BZ24">
            <v>45531.9</v>
          </cell>
          <cell r="CA24">
            <v>39451.800000000003</v>
          </cell>
          <cell r="CB24">
            <v>23408</v>
          </cell>
          <cell r="CC24">
            <v>22851.200000000001</v>
          </cell>
          <cell r="CD24">
            <v>22851.200000000001</v>
          </cell>
          <cell r="CE24">
            <v>39.299999999999997</v>
          </cell>
          <cell r="CF24">
            <v>512573</v>
          </cell>
          <cell r="CG24">
            <v>20698</v>
          </cell>
          <cell r="CH24" t="str">
            <v>N/A</v>
          </cell>
          <cell r="CI24">
            <v>322175</v>
          </cell>
          <cell r="CJ24">
            <v>6698.1</v>
          </cell>
          <cell r="CK24">
            <v>0</v>
          </cell>
          <cell r="CL24">
            <v>18013</v>
          </cell>
          <cell r="CM24">
            <v>35602</v>
          </cell>
          <cell r="CN24">
            <v>0</v>
          </cell>
          <cell r="CO24">
            <v>87528</v>
          </cell>
          <cell r="CP24">
            <v>25308</v>
          </cell>
          <cell r="CQ24">
            <v>32540</v>
          </cell>
          <cell r="CR24">
            <v>3590</v>
          </cell>
          <cell r="CS24">
            <v>112599</v>
          </cell>
          <cell r="CT24">
            <v>125854</v>
          </cell>
          <cell r="CU24">
            <v>26505</v>
          </cell>
          <cell r="CV24">
            <v>2884</v>
          </cell>
          <cell r="CW24">
            <v>4138.1000000000004</v>
          </cell>
          <cell r="CX24">
            <v>46367</v>
          </cell>
          <cell r="CY24">
            <v>117414.7</v>
          </cell>
          <cell r="CZ24">
            <v>13222</v>
          </cell>
          <cell r="DA24">
            <v>0</v>
          </cell>
          <cell r="DB24">
            <v>1512450517</v>
          </cell>
          <cell r="DC24">
            <v>961</v>
          </cell>
          <cell r="DD24">
            <v>39611</v>
          </cell>
          <cell r="DE24">
            <v>58437</v>
          </cell>
          <cell r="DF24">
            <v>225512</v>
          </cell>
          <cell r="DG24">
            <v>30656</v>
          </cell>
          <cell r="DH24">
            <v>21697.9</v>
          </cell>
          <cell r="DI24">
            <v>32</v>
          </cell>
          <cell r="DJ24">
            <v>58267.3</v>
          </cell>
          <cell r="DK24">
            <v>130269</v>
          </cell>
          <cell r="DL24">
            <v>7632</v>
          </cell>
          <cell r="DM24">
            <v>6548</v>
          </cell>
          <cell r="DN24">
            <v>33607.800000000003</v>
          </cell>
          <cell r="DO24">
            <v>38955</v>
          </cell>
          <cell r="DP24">
            <v>9076.7999999999993</v>
          </cell>
          <cell r="DQ24">
            <v>40991.300000000003</v>
          </cell>
          <cell r="DR24">
            <v>148</v>
          </cell>
          <cell r="DS24">
            <v>19194</v>
          </cell>
          <cell r="DT24">
            <v>0</v>
          </cell>
          <cell r="DU24">
            <v>168921.1</v>
          </cell>
          <cell r="DV24">
            <v>22468.1</v>
          </cell>
          <cell r="DW24">
            <v>3551.2</v>
          </cell>
          <cell r="DX24">
            <v>146615</v>
          </cell>
          <cell r="DY24">
            <v>74831</v>
          </cell>
          <cell r="DZ24">
            <v>4056.8</v>
          </cell>
          <cell r="EA24">
            <v>8996</v>
          </cell>
          <cell r="EB24">
            <v>3768</v>
          </cell>
          <cell r="EC24">
            <v>18602.5</v>
          </cell>
          <cell r="ED24">
            <v>18602.5</v>
          </cell>
          <cell r="EE24">
            <v>18602.5</v>
          </cell>
          <cell r="EF24">
            <v>10439</v>
          </cell>
          <cell r="EG24">
            <v>0</v>
          </cell>
          <cell r="EH24">
            <v>234679</v>
          </cell>
          <cell r="EI24">
            <v>17075</v>
          </cell>
          <cell r="EJ24">
            <v>57587</v>
          </cell>
          <cell r="EK24">
            <v>170113</v>
          </cell>
          <cell r="EL24" t="str">
            <v>N/A</v>
          </cell>
          <cell r="EM24">
            <v>9139.6</v>
          </cell>
          <cell r="EN24">
            <v>4809.8</v>
          </cell>
          <cell r="EO24">
            <v>4626</v>
          </cell>
          <cell r="EP24">
            <v>13636.5</v>
          </cell>
          <cell r="EQ24">
            <v>18170.099999999999</v>
          </cell>
          <cell r="ER24">
            <v>3094.6</v>
          </cell>
          <cell r="ES24">
            <v>188457</v>
          </cell>
          <cell r="ET24">
            <v>173422</v>
          </cell>
          <cell r="EU24">
            <v>35945.5</v>
          </cell>
          <cell r="EV24">
            <v>4194699</v>
          </cell>
          <cell r="EW24">
            <v>260367</v>
          </cell>
          <cell r="EX24">
            <v>32145</v>
          </cell>
          <cell r="EY24">
            <v>2488</v>
          </cell>
          <cell r="EZ24">
            <v>99083</v>
          </cell>
          <cell r="FA24">
            <v>208055</v>
          </cell>
          <cell r="FB24">
            <v>92759.9</v>
          </cell>
          <cell r="FC24">
            <v>3258</v>
          </cell>
          <cell r="FD24">
            <v>14131</v>
          </cell>
          <cell r="FE24">
            <v>14131</v>
          </cell>
          <cell r="FF24">
            <v>18.600000000000001</v>
          </cell>
          <cell r="FG24">
            <v>12854.7</v>
          </cell>
          <cell r="FH24">
            <v>9686.7000000000007</v>
          </cell>
          <cell r="FI24">
            <v>2747</v>
          </cell>
          <cell r="FJ24">
            <v>148853</v>
          </cell>
          <cell r="FK24">
            <v>17304</v>
          </cell>
          <cell r="FL24">
            <v>41952</v>
          </cell>
          <cell r="FM24">
            <v>65895.7</v>
          </cell>
          <cell r="FN24">
            <v>0</v>
          </cell>
          <cell r="FO24">
            <v>1586</v>
          </cell>
        </row>
        <row r="25">
          <cell r="A25" t="str">
            <v>Utility summer max peak load</v>
          </cell>
          <cell r="B25" t="str">
            <v>PEAKS</v>
          </cell>
          <cell r="C25">
            <v>2000</v>
          </cell>
          <cell r="D25">
            <v>1186</v>
          </cell>
          <cell r="E25">
            <v>7181</v>
          </cell>
          <cell r="F25">
            <v>0</v>
          </cell>
          <cell r="G25" t="str">
            <v>n/a</v>
          </cell>
          <cell r="H25">
            <v>162000</v>
          </cell>
          <cell r="I25">
            <v>94516</v>
          </cell>
          <cell r="J25" t="str">
            <v>N/A</v>
          </cell>
          <cell r="K25">
            <v>21068</v>
          </cell>
          <cell r="L25">
            <v>155104</v>
          </cell>
          <cell r="M25">
            <v>7667.7</v>
          </cell>
          <cell r="N25">
            <v>1352</v>
          </cell>
          <cell r="O25" t="str">
            <v>N/A</v>
          </cell>
          <cell r="P25">
            <v>310000</v>
          </cell>
          <cell r="Q25">
            <v>243781.8</v>
          </cell>
          <cell r="R25">
            <v>50600</v>
          </cell>
          <cell r="S25">
            <v>3010.6</v>
          </cell>
          <cell r="T25">
            <v>1960</v>
          </cell>
          <cell r="U25">
            <v>0</v>
          </cell>
          <cell r="V25">
            <v>26509.200000000001</v>
          </cell>
          <cell r="W25">
            <v>6415</v>
          </cell>
          <cell r="X25">
            <v>168465</v>
          </cell>
          <cell r="Y25">
            <v>5198.6000000000004</v>
          </cell>
          <cell r="Z25">
            <v>5331.1</v>
          </cell>
          <cell r="AA25">
            <v>10494</v>
          </cell>
          <cell r="AB25">
            <v>2446</v>
          </cell>
          <cell r="AC25">
            <v>43554</v>
          </cell>
          <cell r="AD25">
            <v>4055</v>
          </cell>
          <cell r="AE25">
            <v>503</v>
          </cell>
          <cell r="AF25">
            <v>9362.6</v>
          </cell>
          <cell r="AG25">
            <v>40171.4</v>
          </cell>
          <cell r="AH25">
            <v>0</v>
          </cell>
          <cell r="AI25">
            <v>1309465</v>
          </cell>
          <cell r="AJ25">
            <v>585</v>
          </cell>
          <cell r="AK25">
            <v>0</v>
          </cell>
          <cell r="AL25">
            <v>7278.3</v>
          </cell>
          <cell r="AM25" t="str">
            <v>na</v>
          </cell>
          <cell r="AN25">
            <v>119790.6</v>
          </cell>
          <cell r="AO25">
            <v>76124.600000000006</v>
          </cell>
          <cell r="AP25">
            <v>12005</v>
          </cell>
          <cell r="AQ25">
            <v>7953</v>
          </cell>
          <cell r="AR25">
            <v>14419</v>
          </cell>
          <cell r="AS25">
            <v>0</v>
          </cell>
          <cell r="AT25">
            <v>118695</v>
          </cell>
          <cell r="AU25">
            <v>32857.599999999999</v>
          </cell>
          <cell r="AV25">
            <v>0</v>
          </cell>
          <cell r="AW25">
            <v>234492</v>
          </cell>
          <cell r="AX25" t="str">
            <v>n/a</v>
          </cell>
          <cell r="AY25">
            <v>35854</v>
          </cell>
          <cell r="AZ25">
            <v>75845.100000000006</v>
          </cell>
          <cell r="BA25">
            <v>5451795.4000000004</v>
          </cell>
          <cell r="BB25">
            <v>15089.7</v>
          </cell>
          <cell r="BC25">
            <v>27930</v>
          </cell>
          <cell r="BD25">
            <v>15969.1</v>
          </cell>
          <cell r="BE25">
            <v>3101</v>
          </cell>
          <cell r="BF25">
            <v>337.1</v>
          </cell>
          <cell r="BG25" t="str">
            <v>N/A</v>
          </cell>
          <cell r="BH25">
            <v>18933.3</v>
          </cell>
          <cell r="BI25">
            <v>18933.3</v>
          </cell>
          <cell r="BJ25">
            <v>18933.3</v>
          </cell>
          <cell r="BK25">
            <v>12360</v>
          </cell>
          <cell r="BL25" t="str">
            <v>not available</v>
          </cell>
          <cell r="BM25">
            <v>27930</v>
          </cell>
          <cell r="BN25">
            <v>554506</v>
          </cell>
          <cell r="BO25">
            <v>2585000</v>
          </cell>
          <cell r="BP25">
            <v>1255310</v>
          </cell>
          <cell r="BQ25">
            <v>483021</v>
          </cell>
          <cell r="BR25">
            <v>0</v>
          </cell>
          <cell r="BS25">
            <v>30271</v>
          </cell>
          <cell r="BT25" t="str">
            <v>n/a</v>
          </cell>
          <cell r="BU25">
            <v>16374</v>
          </cell>
          <cell r="BV25">
            <v>13036</v>
          </cell>
          <cell r="BW25">
            <v>106936.5</v>
          </cell>
          <cell r="BX25">
            <v>320630</v>
          </cell>
          <cell r="BY25">
            <v>26389.3</v>
          </cell>
          <cell r="BZ25">
            <v>40367.599999999999</v>
          </cell>
          <cell r="CA25">
            <v>34204.5</v>
          </cell>
          <cell r="CB25">
            <v>28104.400000000001</v>
          </cell>
          <cell r="CC25">
            <v>24083.5</v>
          </cell>
          <cell r="CD25">
            <v>24083.5</v>
          </cell>
          <cell r="CE25">
            <v>40.299999999999997</v>
          </cell>
          <cell r="CF25">
            <v>590591</v>
          </cell>
          <cell r="CG25">
            <v>12797</v>
          </cell>
          <cell r="CH25" t="str">
            <v>N/A</v>
          </cell>
          <cell r="CI25">
            <v>386157</v>
          </cell>
          <cell r="CJ25">
            <v>5183.7</v>
          </cell>
          <cell r="CK25">
            <v>0</v>
          </cell>
          <cell r="CL25" t="str">
            <v>N/A</v>
          </cell>
          <cell r="CM25">
            <v>34641</v>
          </cell>
          <cell r="CN25">
            <v>0</v>
          </cell>
          <cell r="CO25">
            <v>88821</v>
          </cell>
          <cell r="CP25">
            <v>29949</v>
          </cell>
          <cell r="CQ25">
            <v>34904</v>
          </cell>
          <cell r="CR25">
            <v>3880</v>
          </cell>
          <cell r="CS25">
            <v>116601</v>
          </cell>
          <cell r="CT25">
            <v>154327</v>
          </cell>
          <cell r="CU25">
            <v>33583</v>
          </cell>
          <cell r="CV25">
            <v>1902</v>
          </cell>
          <cell r="CW25">
            <v>2989.5</v>
          </cell>
          <cell r="CX25">
            <v>55830</v>
          </cell>
          <cell r="CY25">
            <v>91730.4</v>
          </cell>
          <cell r="CZ25" t="str">
            <v>n/a</v>
          </cell>
          <cell r="DA25">
            <v>0</v>
          </cell>
          <cell r="DB25">
            <v>1504599452</v>
          </cell>
          <cell r="DC25">
            <v>885</v>
          </cell>
          <cell r="DD25">
            <v>36813</v>
          </cell>
          <cell r="DE25">
            <v>48302</v>
          </cell>
          <cell r="DF25">
            <v>199208</v>
          </cell>
          <cell r="DG25">
            <v>25357</v>
          </cell>
          <cell r="DH25">
            <v>13794.9</v>
          </cell>
          <cell r="DI25">
            <v>40</v>
          </cell>
          <cell r="DJ25">
            <v>0</v>
          </cell>
          <cell r="DK25">
            <v>119347</v>
          </cell>
          <cell r="DL25">
            <v>9568</v>
          </cell>
          <cell r="DM25">
            <v>6888</v>
          </cell>
          <cell r="DN25">
            <v>37440.400000000001</v>
          </cell>
          <cell r="DO25">
            <v>31561</v>
          </cell>
          <cell r="DP25">
            <v>7662.3</v>
          </cell>
          <cell r="DQ25">
            <v>37133.5</v>
          </cell>
          <cell r="DR25">
            <v>107</v>
          </cell>
          <cell r="DS25">
            <v>17151</v>
          </cell>
          <cell r="DT25">
            <v>0</v>
          </cell>
          <cell r="DU25">
            <v>201071.4</v>
          </cell>
          <cell r="DV25" t="str">
            <v>Not Applicable</v>
          </cell>
          <cell r="DW25">
            <v>2367.5</v>
          </cell>
          <cell r="DX25">
            <v>168413</v>
          </cell>
          <cell r="DY25">
            <v>79946</v>
          </cell>
          <cell r="DZ25">
            <v>2819.8</v>
          </cell>
          <cell r="EA25">
            <v>7992</v>
          </cell>
          <cell r="EB25">
            <v>3570</v>
          </cell>
          <cell r="EC25">
            <v>10386.799999999999</v>
          </cell>
          <cell r="ED25">
            <v>13921.5</v>
          </cell>
          <cell r="EE25">
            <v>13921.5</v>
          </cell>
          <cell r="EF25">
            <v>8366.6</v>
          </cell>
          <cell r="EG25">
            <v>0</v>
          </cell>
          <cell r="EH25">
            <v>277285</v>
          </cell>
          <cell r="EI25">
            <v>16588</v>
          </cell>
          <cell r="EJ25">
            <v>66183</v>
          </cell>
          <cell r="EK25">
            <v>118695</v>
          </cell>
          <cell r="EL25" t="str">
            <v>N/A</v>
          </cell>
          <cell r="EM25">
            <v>6710.5</v>
          </cell>
          <cell r="EN25">
            <v>3413.4</v>
          </cell>
          <cell r="EO25">
            <v>2727</v>
          </cell>
          <cell r="EP25">
            <v>13131.9</v>
          </cell>
          <cell r="EQ25">
            <v>22361.1</v>
          </cell>
          <cell r="ER25">
            <v>2081.5</v>
          </cell>
          <cell r="ES25">
            <v>201546</v>
          </cell>
          <cell r="ET25">
            <v>148910</v>
          </cell>
          <cell r="EU25">
            <v>39395.1</v>
          </cell>
          <cell r="EV25">
            <v>4486728</v>
          </cell>
          <cell r="EW25">
            <v>264278</v>
          </cell>
          <cell r="EX25">
            <v>43953</v>
          </cell>
          <cell r="EY25">
            <v>2447</v>
          </cell>
          <cell r="EZ25">
            <v>86643</v>
          </cell>
          <cell r="FA25">
            <v>204796</v>
          </cell>
          <cell r="FB25">
            <v>101399.3</v>
          </cell>
          <cell r="FC25">
            <v>2545</v>
          </cell>
          <cell r="FD25">
            <v>12854</v>
          </cell>
          <cell r="FE25">
            <v>12854</v>
          </cell>
          <cell r="FF25">
            <v>18</v>
          </cell>
          <cell r="FG25">
            <v>8927.9</v>
          </cell>
          <cell r="FH25">
            <v>9638.1</v>
          </cell>
          <cell r="FI25">
            <v>2466</v>
          </cell>
          <cell r="FJ25">
            <v>154114</v>
          </cell>
          <cell r="FK25">
            <v>23035.200000000001</v>
          </cell>
          <cell r="FL25">
            <v>35760</v>
          </cell>
          <cell r="FM25">
            <v>69233.8</v>
          </cell>
          <cell r="FN25">
            <v>0</v>
          </cell>
          <cell r="FO25">
            <v>1102</v>
          </cell>
        </row>
        <row r="26">
          <cell r="A26" t="str">
            <v>Utility average peak load</v>
          </cell>
          <cell r="B26" t="str">
            <v>PEAKA</v>
          </cell>
          <cell r="C26">
            <v>2000</v>
          </cell>
          <cell r="D26">
            <v>1063</v>
          </cell>
          <cell r="E26">
            <v>7353</v>
          </cell>
          <cell r="F26">
            <v>0</v>
          </cell>
          <cell r="G26" t="str">
            <v>n/a</v>
          </cell>
          <cell r="H26">
            <v>159800</v>
          </cell>
          <cell r="I26">
            <v>89388</v>
          </cell>
          <cell r="J26" t="str">
            <v>N/A</v>
          </cell>
          <cell r="K26">
            <v>19087</v>
          </cell>
          <cell r="L26">
            <v>139591</v>
          </cell>
          <cell r="M26">
            <v>7768.57</v>
          </cell>
          <cell r="N26">
            <v>1415</v>
          </cell>
          <cell r="O26" t="str">
            <v>N/A</v>
          </cell>
          <cell r="P26">
            <v>260000</v>
          </cell>
          <cell r="Q26">
            <v>220870.5</v>
          </cell>
          <cell r="R26">
            <v>44444</v>
          </cell>
          <cell r="S26">
            <v>3206.18</v>
          </cell>
          <cell r="T26">
            <v>1729</v>
          </cell>
          <cell r="U26">
            <v>0</v>
          </cell>
          <cell r="V26">
            <v>26339.78</v>
          </cell>
          <cell r="W26">
            <v>5082</v>
          </cell>
          <cell r="X26">
            <v>145943</v>
          </cell>
          <cell r="Y26">
            <v>6918</v>
          </cell>
          <cell r="Z26">
            <v>5049.29</v>
          </cell>
          <cell r="AA26">
            <v>10082.4</v>
          </cell>
          <cell r="AB26">
            <v>3067.8</v>
          </cell>
          <cell r="AC26">
            <v>44196</v>
          </cell>
          <cell r="AD26">
            <v>4245</v>
          </cell>
          <cell r="AE26">
            <v>523</v>
          </cell>
          <cell r="AF26">
            <v>1377.3</v>
          </cell>
          <cell r="AG26">
            <v>32581.1</v>
          </cell>
          <cell r="AH26">
            <v>0</v>
          </cell>
          <cell r="AI26">
            <v>1117165</v>
          </cell>
          <cell r="AJ26">
            <v>424</v>
          </cell>
          <cell r="AK26">
            <v>62564</v>
          </cell>
          <cell r="AL26">
            <v>7394</v>
          </cell>
          <cell r="AM26">
            <v>12444.4</v>
          </cell>
          <cell r="AN26">
            <v>99009.87</v>
          </cell>
          <cell r="AO26">
            <v>71000</v>
          </cell>
          <cell r="AP26">
            <v>12281</v>
          </cell>
          <cell r="AQ26">
            <v>1630</v>
          </cell>
          <cell r="AR26">
            <v>14262</v>
          </cell>
          <cell r="AS26">
            <v>70848</v>
          </cell>
          <cell r="AT26">
            <v>130277</v>
          </cell>
          <cell r="AU26">
            <v>21928.5</v>
          </cell>
          <cell r="AV26">
            <v>26472</v>
          </cell>
          <cell r="AW26">
            <v>222026</v>
          </cell>
          <cell r="AX26">
            <v>61348</v>
          </cell>
          <cell r="AY26">
            <v>27578</v>
          </cell>
          <cell r="AZ26">
            <v>70030</v>
          </cell>
          <cell r="BA26">
            <v>876231.2</v>
          </cell>
          <cell r="BB26">
            <v>13719.9</v>
          </cell>
          <cell r="BC26">
            <v>29440</v>
          </cell>
          <cell r="BD26">
            <v>15898.9</v>
          </cell>
          <cell r="BE26">
            <v>3255</v>
          </cell>
          <cell r="BF26">
            <v>272</v>
          </cell>
          <cell r="BG26" t="str">
            <v>N/A</v>
          </cell>
          <cell r="BH26">
            <v>4398.67</v>
          </cell>
          <cell r="BI26">
            <v>4398.67</v>
          </cell>
          <cell r="BJ26">
            <v>4398.67</v>
          </cell>
          <cell r="BK26">
            <v>12410</v>
          </cell>
          <cell r="BL26" t="str">
            <v>not available</v>
          </cell>
          <cell r="BM26">
            <v>29440</v>
          </cell>
          <cell r="BN26">
            <v>482600</v>
          </cell>
          <cell r="BO26">
            <v>2804000</v>
          </cell>
          <cell r="BP26">
            <v>1091826</v>
          </cell>
          <cell r="BQ26">
            <v>407169</v>
          </cell>
          <cell r="BR26">
            <v>0</v>
          </cell>
          <cell r="BS26">
            <v>33773</v>
          </cell>
          <cell r="BT26">
            <v>9028.7000000000007</v>
          </cell>
          <cell r="BU26">
            <v>15993</v>
          </cell>
          <cell r="BV26">
            <v>11329</v>
          </cell>
          <cell r="BW26">
            <v>110211.8</v>
          </cell>
          <cell r="BX26">
            <v>299003</v>
          </cell>
          <cell r="BY26">
            <v>4995.47</v>
          </cell>
          <cell r="BZ26">
            <v>38625.300000000003</v>
          </cell>
          <cell r="CA26">
            <v>33149.1</v>
          </cell>
          <cell r="CB26">
            <v>22876.04</v>
          </cell>
          <cell r="CC26">
            <v>22098.400000000001</v>
          </cell>
          <cell r="CD26">
            <v>22098.400000000001</v>
          </cell>
          <cell r="CE26">
            <v>34.299999999999997</v>
          </cell>
          <cell r="CF26">
            <v>503777</v>
          </cell>
          <cell r="CG26">
            <v>16748</v>
          </cell>
          <cell r="CH26" t="str">
            <v>N/A</v>
          </cell>
          <cell r="CI26">
            <v>321765</v>
          </cell>
          <cell r="CJ26">
            <v>5349</v>
          </cell>
          <cell r="CK26">
            <v>24030</v>
          </cell>
          <cell r="CL26">
            <v>18013</v>
          </cell>
          <cell r="CM26">
            <v>35026</v>
          </cell>
          <cell r="CN26">
            <v>7704.7</v>
          </cell>
          <cell r="CO26">
            <v>81876</v>
          </cell>
          <cell r="CP26">
            <v>5526</v>
          </cell>
          <cell r="CQ26">
            <v>30654</v>
          </cell>
          <cell r="CR26">
            <v>620.79999999999995</v>
          </cell>
          <cell r="CS26">
            <v>102886</v>
          </cell>
          <cell r="CT26">
            <v>124212</v>
          </cell>
          <cell r="CU26">
            <v>25841</v>
          </cell>
          <cell r="CV26">
            <v>2140.41</v>
          </cell>
          <cell r="CW26">
            <v>3216.2</v>
          </cell>
          <cell r="CX26">
            <v>42329</v>
          </cell>
          <cell r="CY26">
            <v>91254.9</v>
          </cell>
          <cell r="CZ26">
            <v>17215</v>
          </cell>
          <cell r="DA26">
            <v>0</v>
          </cell>
          <cell r="DB26">
            <v>1508524984</v>
          </cell>
          <cell r="DC26">
            <v>777</v>
          </cell>
          <cell r="DD26">
            <v>34962</v>
          </cell>
          <cell r="DE26">
            <v>48416</v>
          </cell>
          <cell r="DF26">
            <v>193805</v>
          </cell>
          <cell r="DG26">
            <v>25165</v>
          </cell>
          <cell r="DH26">
            <v>13739.72</v>
          </cell>
          <cell r="DI26">
            <v>32</v>
          </cell>
          <cell r="DJ26">
            <v>0</v>
          </cell>
          <cell r="DK26">
            <v>113347</v>
          </cell>
          <cell r="DL26">
            <v>7936</v>
          </cell>
          <cell r="DM26">
            <v>5761</v>
          </cell>
          <cell r="DN26">
            <v>21375.599999999999</v>
          </cell>
          <cell r="DO26">
            <v>30620</v>
          </cell>
          <cell r="DP26">
            <v>7481.3</v>
          </cell>
          <cell r="DQ26">
            <v>37694.6</v>
          </cell>
          <cell r="DR26">
            <v>110</v>
          </cell>
          <cell r="DS26">
            <v>16009</v>
          </cell>
          <cell r="DT26">
            <v>0</v>
          </cell>
          <cell r="DU26">
            <v>167921.1</v>
          </cell>
          <cell r="DV26">
            <v>21393.4</v>
          </cell>
          <cell r="DW26">
            <v>2235.8000000000002</v>
          </cell>
          <cell r="DX26">
            <v>1430.72</v>
          </cell>
          <cell r="DY26">
            <v>15478</v>
          </cell>
          <cell r="DZ26">
            <v>2579.8200000000002</v>
          </cell>
          <cell r="EA26">
            <v>7671</v>
          </cell>
          <cell r="EB26">
            <v>3450</v>
          </cell>
          <cell r="EC26">
            <v>12467.9</v>
          </cell>
          <cell r="ED26">
            <v>12467.9</v>
          </cell>
          <cell r="EE26">
            <v>12467.9</v>
          </cell>
          <cell r="EF26">
            <v>8306</v>
          </cell>
          <cell r="EG26">
            <v>0</v>
          </cell>
          <cell r="EH26">
            <v>235497</v>
          </cell>
          <cell r="EI26">
            <v>15487</v>
          </cell>
          <cell r="EJ26">
            <v>56412</v>
          </cell>
          <cell r="EK26">
            <v>130277</v>
          </cell>
          <cell r="EL26" t="str">
            <v>N/A</v>
          </cell>
          <cell r="EM26">
            <v>6932.6</v>
          </cell>
          <cell r="EN26">
            <v>3364.25</v>
          </cell>
          <cell r="EO26">
            <v>3252</v>
          </cell>
          <cell r="EP26">
            <v>12581.12</v>
          </cell>
          <cell r="EQ26">
            <v>17560.14</v>
          </cell>
          <cell r="ER26">
            <v>2114.3000000000002</v>
          </cell>
          <cell r="ES26">
            <v>390003</v>
          </cell>
          <cell r="ET26">
            <v>161166</v>
          </cell>
          <cell r="EU26">
            <v>35368</v>
          </cell>
          <cell r="EV26">
            <v>4009164</v>
          </cell>
          <cell r="EW26">
            <v>229702.3</v>
          </cell>
          <cell r="EX26">
            <v>7610</v>
          </cell>
          <cell r="EY26">
            <v>2253</v>
          </cell>
          <cell r="EZ26">
            <v>15477</v>
          </cell>
          <cell r="FA26">
            <v>190894</v>
          </cell>
          <cell r="FB26">
            <v>88987.76</v>
          </cell>
          <cell r="FC26">
            <v>2517</v>
          </cell>
          <cell r="FD26">
            <v>12783</v>
          </cell>
          <cell r="FE26">
            <v>12783</v>
          </cell>
          <cell r="FF26">
            <v>15</v>
          </cell>
          <cell r="FG26">
            <v>9294.2800000000007</v>
          </cell>
          <cell r="FH26">
            <v>9009.6</v>
          </cell>
          <cell r="FI26">
            <v>1468</v>
          </cell>
          <cell r="FJ26">
            <v>134243</v>
          </cell>
          <cell r="FK26">
            <v>16520</v>
          </cell>
          <cell r="FL26">
            <v>6476</v>
          </cell>
          <cell r="FM26">
            <v>63815</v>
          </cell>
          <cell r="FN26">
            <v>0</v>
          </cell>
          <cell r="FO26">
            <v>1156</v>
          </cell>
        </row>
        <row r="27">
          <cell r="A27" t="str">
            <v>Total circuit kms of line</v>
          </cell>
          <cell r="B27" t="str">
            <v>KMC</v>
          </cell>
          <cell r="C27">
            <v>2000</v>
          </cell>
          <cell r="D27">
            <v>8</v>
          </cell>
          <cell r="E27">
            <v>92</v>
          </cell>
          <cell r="F27">
            <v>41</v>
          </cell>
          <cell r="G27">
            <v>1059</v>
          </cell>
          <cell r="H27">
            <v>818.3</v>
          </cell>
          <cell r="I27">
            <v>27.1</v>
          </cell>
          <cell r="J27">
            <v>647</v>
          </cell>
          <cell r="K27">
            <v>134.5</v>
          </cell>
          <cell r="L27">
            <v>389.06</v>
          </cell>
          <cell r="M27" t="str">
            <v>n/a</v>
          </cell>
          <cell r="N27">
            <v>12</v>
          </cell>
          <cell r="O27">
            <v>39</v>
          </cell>
          <cell r="P27">
            <v>1300</v>
          </cell>
          <cell r="Q27">
            <v>929</v>
          </cell>
          <cell r="R27">
            <v>797</v>
          </cell>
          <cell r="S27">
            <v>40</v>
          </cell>
          <cell r="T27">
            <v>10.95</v>
          </cell>
          <cell r="U27">
            <v>38.5</v>
          </cell>
          <cell r="V27">
            <v>91.7</v>
          </cell>
          <cell r="W27">
            <v>27.45</v>
          </cell>
          <cell r="X27">
            <v>561</v>
          </cell>
          <cell r="Y27">
            <v>40</v>
          </cell>
          <cell r="Z27">
            <v>21</v>
          </cell>
          <cell r="AA27">
            <v>37.200000000000003</v>
          </cell>
          <cell r="AB27">
            <v>19.3</v>
          </cell>
          <cell r="AC27">
            <v>186.7</v>
          </cell>
          <cell r="AD27">
            <v>21.2</v>
          </cell>
          <cell r="AE27">
            <v>7</v>
          </cell>
          <cell r="AF27">
            <v>7.65</v>
          </cell>
          <cell r="AG27">
            <v>129.87200000000001</v>
          </cell>
          <cell r="AH27">
            <v>16.8</v>
          </cell>
          <cell r="AI27">
            <v>10420</v>
          </cell>
          <cell r="AJ27">
            <v>1270</v>
          </cell>
          <cell r="AK27">
            <v>251.005</v>
          </cell>
          <cell r="AL27">
            <v>118.3</v>
          </cell>
          <cell r="AM27">
            <v>133</v>
          </cell>
          <cell r="AN27">
            <v>377.8</v>
          </cell>
          <cell r="AO27">
            <v>156.80000000000001</v>
          </cell>
          <cell r="AP27">
            <v>76.58</v>
          </cell>
          <cell r="AQ27">
            <v>8.08</v>
          </cell>
          <cell r="AR27">
            <v>240</v>
          </cell>
          <cell r="AS27">
            <v>1826.45</v>
          </cell>
          <cell r="AT27">
            <v>833.8</v>
          </cell>
          <cell r="AU27">
            <v>153.13</v>
          </cell>
          <cell r="AV27">
            <v>153.13</v>
          </cell>
          <cell r="AW27">
            <v>975</v>
          </cell>
          <cell r="AX27">
            <v>350</v>
          </cell>
          <cell r="AY27">
            <v>175.76</v>
          </cell>
          <cell r="AZ27">
            <v>581.29999999999995</v>
          </cell>
          <cell r="BA27">
            <v>1906</v>
          </cell>
          <cell r="BB27">
            <v>55.8</v>
          </cell>
          <cell r="BC27">
            <v>63.75</v>
          </cell>
          <cell r="BD27">
            <v>68.48</v>
          </cell>
          <cell r="BE27">
            <v>9</v>
          </cell>
          <cell r="BF27">
            <v>3</v>
          </cell>
          <cell r="BG27">
            <v>250</v>
          </cell>
          <cell r="BH27">
            <v>21</v>
          </cell>
          <cell r="BI27">
            <v>21</v>
          </cell>
          <cell r="BJ27">
            <v>21</v>
          </cell>
          <cell r="BK27">
            <v>30.23</v>
          </cell>
          <cell r="BL27" t="str">
            <v>not available</v>
          </cell>
          <cell r="BM27">
            <v>63.75</v>
          </cell>
          <cell r="BN27">
            <v>1927.4</v>
          </cell>
          <cell r="BO27">
            <v>113800</v>
          </cell>
          <cell r="BP27" t="str">
            <v>not available</v>
          </cell>
          <cell r="BQ27">
            <v>2148</v>
          </cell>
          <cell r="BR27">
            <v>97.557000000000002</v>
          </cell>
          <cell r="BS27">
            <v>582</v>
          </cell>
          <cell r="BT27" t="str">
            <v>unknown</v>
          </cell>
          <cell r="BU27">
            <v>98</v>
          </cell>
          <cell r="BV27">
            <v>49</v>
          </cell>
          <cell r="BW27">
            <v>347.9</v>
          </cell>
          <cell r="BX27">
            <v>1603</v>
          </cell>
          <cell r="BY27">
            <v>15</v>
          </cell>
          <cell r="BZ27">
            <v>118.29</v>
          </cell>
          <cell r="CA27">
            <v>994</v>
          </cell>
          <cell r="CB27">
            <v>135</v>
          </cell>
          <cell r="CC27">
            <v>79.599999999999994</v>
          </cell>
          <cell r="CD27">
            <v>76.599999999999994</v>
          </cell>
          <cell r="CE27">
            <v>1047</v>
          </cell>
          <cell r="CF27">
            <v>2213</v>
          </cell>
          <cell r="CG27" t="str">
            <v>14,25</v>
          </cell>
          <cell r="CH27">
            <v>15</v>
          </cell>
          <cell r="CI27">
            <v>1789</v>
          </cell>
          <cell r="CJ27">
            <v>36.4</v>
          </cell>
          <cell r="CK27">
            <v>78</v>
          </cell>
          <cell r="CL27">
            <v>98.7</v>
          </cell>
          <cell r="CM27">
            <v>98.7</v>
          </cell>
          <cell r="CN27">
            <v>0</v>
          </cell>
          <cell r="CO27">
            <v>835</v>
          </cell>
          <cell r="CP27">
            <v>40.75</v>
          </cell>
          <cell r="CQ27">
            <v>106.3</v>
          </cell>
          <cell r="CR27">
            <v>4</v>
          </cell>
          <cell r="CS27">
            <v>575</v>
          </cell>
          <cell r="CT27" t="str">
            <v>720 km</v>
          </cell>
          <cell r="CU27">
            <v>310.8</v>
          </cell>
          <cell r="CV27">
            <v>14.4</v>
          </cell>
          <cell r="CW27">
            <v>0</v>
          </cell>
          <cell r="CX27">
            <v>737</v>
          </cell>
          <cell r="CY27">
            <v>557</v>
          </cell>
          <cell r="CZ27">
            <v>109.2</v>
          </cell>
          <cell r="DA27">
            <v>26.8</v>
          </cell>
          <cell r="DB27">
            <v>1324</v>
          </cell>
          <cell r="DC27">
            <v>12</v>
          </cell>
          <cell r="DD27">
            <v>134.5</v>
          </cell>
          <cell r="DE27">
            <v>277</v>
          </cell>
          <cell r="DF27">
            <v>1588.8</v>
          </cell>
          <cell r="DG27">
            <v>114.7</v>
          </cell>
          <cell r="DH27">
            <v>127.9</v>
          </cell>
          <cell r="DI27">
            <v>0</v>
          </cell>
          <cell r="DJ27">
            <v>0</v>
          </cell>
          <cell r="DK27">
            <v>477</v>
          </cell>
          <cell r="DL27">
            <v>47</v>
          </cell>
          <cell r="DM27">
            <v>20</v>
          </cell>
          <cell r="DN27">
            <v>265</v>
          </cell>
          <cell r="DO27" t="str">
            <v>n/a</v>
          </cell>
          <cell r="DP27">
            <v>25.2</v>
          </cell>
          <cell r="DQ27">
            <v>98.99</v>
          </cell>
          <cell r="DR27">
            <v>704</v>
          </cell>
          <cell r="DS27">
            <v>70</v>
          </cell>
          <cell r="DT27">
            <v>0</v>
          </cell>
          <cell r="DU27">
            <v>846</v>
          </cell>
          <cell r="DV27">
            <v>83.88</v>
          </cell>
          <cell r="DW27">
            <v>14.7</v>
          </cell>
          <cell r="DX27">
            <v>655</v>
          </cell>
          <cell r="DY27">
            <v>129.66</v>
          </cell>
          <cell r="DZ27">
            <v>18.5</v>
          </cell>
          <cell r="EA27">
            <v>28.7</v>
          </cell>
          <cell r="EB27">
            <v>18</v>
          </cell>
          <cell r="EC27">
            <v>128.30000000000001</v>
          </cell>
          <cell r="ED27">
            <v>128.30000000000001</v>
          </cell>
          <cell r="EE27">
            <v>128.30000000000001</v>
          </cell>
          <cell r="EF27">
            <v>38.299999999999997</v>
          </cell>
          <cell r="EG27">
            <v>8.8000000000000007</v>
          </cell>
          <cell r="EH27">
            <v>728</v>
          </cell>
          <cell r="EI27">
            <v>57</v>
          </cell>
          <cell r="EJ27">
            <v>243</v>
          </cell>
          <cell r="EK27">
            <v>833.8</v>
          </cell>
          <cell r="EL27">
            <v>43</v>
          </cell>
          <cell r="EM27">
            <v>412.42</v>
          </cell>
          <cell r="EN27">
            <v>20.375</v>
          </cell>
          <cell r="EO27">
            <v>87</v>
          </cell>
          <cell r="EP27">
            <v>72.5</v>
          </cell>
          <cell r="EQ27">
            <v>90.7</v>
          </cell>
          <cell r="ER27">
            <v>17</v>
          </cell>
          <cell r="ES27">
            <v>249.5</v>
          </cell>
          <cell r="ET27">
            <v>1314.24</v>
          </cell>
          <cell r="EU27">
            <v>132</v>
          </cell>
          <cell r="EV27">
            <v>16533</v>
          </cell>
          <cell r="EW27">
            <v>876</v>
          </cell>
          <cell r="EX27">
            <v>41.1</v>
          </cell>
          <cell r="EY27">
            <v>6</v>
          </cell>
          <cell r="EZ27">
            <v>208.3</v>
          </cell>
          <cell r="FA27">
            <v>1248</v>
          </cell>
          <cell r="FB27">
            <v>390.9</v>
          </cell>
          <cell r="FC27">
            <v>27</v>
          </cell>
          <cell r="FD27">
            <v>120</v>
          </cell>
          <cell r="FE27">
            <v>120</v>
          </cell>
          <cell r="FF27">
            <v>0</v>
          </cell>
          <cell r="FG27">
            <v>32.65</v>
          </cell>
          <cell r="FH27">
            <v>34.700000000000003</v>
          </cell>
          <cell r="FI27">
            <v>9.43</v>
          </cell>
          <cell r="FJ27">
            <v>789</v>
          </cell>
          <cell r="FK27">
            <v>0</v>
          </cell>
          <cell r="FL27">
            <v>25.5</v>
          </cell>
          <cell r="FM27">
            <v>216</v>
          </cell>
          <cell r="FN27">
            <v>21.547999999999998</v>
          </cell>
          <cell r="FO27">
            <v>11</v>
          </cell>
        </row>
        <row r="28">
          <cell r="A28" t="str">
            <v>Overhead circuit kms of line</v>
          </cell>
          <cell r="B28" t="str">
            <v>KMCO</v>
          </cell>
          <cell r="C28">
            <v>2000</v>
          </cell>
          <cell r="D28">
            <v>8</v>
          </cell>
          <cell r="E28">
            <v>22</v>
          </cell>
          <cell r="F28">
            <v>30</v>
          </cell>
          <cell r="G28">
            <v>531</v>
          </cell>
          <cell r="H28">
            <v>409.15</v>
          </cell>
          <cell r="I28">
            <v>230</v>
          </cell>
          <cell r="J28">
            <v>582</v>
          </cell>
          <cell r="K28">
            <v>67.25</v>
          </cell>
          <cell r="L28">
            <v>255.58</v>
          </cell>
          <cell r="M28" t="str">
            <v>n/a</v>
          </cell>
          <cell r="N28">
            <v>9</v>
          </cell>
          <cell r="O28">
            <v>35</v>
          </cell>
          <cell r="P28">
            <v>836</v>
          </cell>
          <cell r="Q28">
            <v>633</v>
          </cell>
          <cell r="R28">
            <v>763</v>
          </cell>
          <cell r="S28">
            <v>32</v>
          </cell>
          <cell r="T28">
            <v>9.1999999999999993</v>
          </cell>
          <cell r="U28">
            <v>30</v>
          </cell>
          <cell r="V28">
            <v>72.73</v>
          </cell>
          <cell r="W28">
            <v>26</v>
          </cell>
          <cell r="X28">
            <v>352</v>
          </cell>
          <cell r="Y28">
            <v>30</v>
          </cell>
          <cell r="Z28">
            <v>17</v>
          </cell>
          <cell r="AA28">
            <v>36.799999999999997</v>
          </cell>
          <cell r="AB28">
            <v>18.3</v>
          </cell>
          <cell r="AC28">
            <v>126.7</v>
          </cell>
          <cell r="AD28">
            <v>15.3</v>
          </cell>
          <cell r="AE28">
            <v>7</v>
          </cell>
          <cell r="AF28">
            <v>1.25</v>
          </cell>
          <cell r="AG28">
            <v>87.322999999999993</v>
          </cell>
          <cell r="AH28">
            <v>12.5</v>
          </cell>
          <cell r="AI28">
            <v>4531</v>
          </cell>
          <cell r="AJ28">
            <v>1090</v>
          </cell>
          <cell r="AK28">
            <v>202.87100000000001</v>
          </cell>
          <cell r="AL28">
            <v>107.7</v>
          </cell>
          <cell r="AM28">
            <v>122.4</v>
          </cell>
          <cell r="AN28">
            <v>195.08</v>
          </cell>
          <cell r="AO28">
            <v>106.3</v>
          </cell>
          <cell r="AP28">
            <v>68.599999999999994</v>
          </cell>
          <cell r="AQ28">
            <v>6.28</v>
          </cell>
          <cell r="AR28">
            <v>212</v>
          </cell>
          <cell r="AS28">
            <v>1825.33</v>
          </cell>
          <cell r="AT28">
            <v>660.6</v>
          </cell>
          <cell r="AU28">
            <v>106.1</v>
          </cell>
          <cell r="AV28">
            <v>106.1</v>
          </cell>
          <cell r="AW28">
            <v>409</v>
          </cell>
          <cell r="AX28">
            <v>335</v>
          </cell>
          <cell r="AY28">
            <v>169.03</v>
          </cell>
          <cell r="AZ28">
            <v>433.7</v>
          </cell>
          <cell r="BA28">
            <v>686</v>
          </cell>
          <cell r="BB28">
            <v>44.8</v>
          </cell>
          <cell r="BC28">
            <v>56.65</v>
          </cell>
          <cell r="BD28">
            <v>57.48</v>
          </cell>
          <cell r="BE28">
            <v>9</v>
          </cell>
          <cell r="BF28">
            <v>2.8</v>
          </cell>
          <cell r="BG28">
            <v>225</v>
          </cell>
          <cell r="BH28">
            <v>18.5</v>
          </cell>
          <cell r="BI28">
            <v>18.5</v>
          </cell>
          <cell r="BJ28">
            <v>18.5</v>
          </cell>
          <cell r="BK28">
            <v>15.13</v>
          </cell>
          <cell r="BL28" t="str">
            <v>not available</v>
          </cell>
          <cell r="BM28">
            <v>56.65</v>
          </cell>
          <cell r="BN28">
            <v>577</v>
          </cell>
          <cell r="BO28">
            <v>110265</v>
          </cell>
          <cell r="BP28" t="str">
            <v>not available</v>
          </cell>
          <cell r="BQ28">
            <v>725</v>
          </cell>
          <cell r="BR28">
            <v>79.614999999999995</v>
          </cell>
          <cell r="BS28">
            <v>499</v>
          </cell>
          <cell r="BT28" t="str">
            <v>unknown</v>
          </cell>
          <cell r="BU28">
            <v>88</v>
          </cell>
          <cell r="BV28">
            <v>34</v>
          </cell>
          <cell r="BW28">
            <v>241.6</v>
          </cell>
          <cell r="BX28">
            <v>951</v>
          </cell>
          <cell r="BY28">
            <v>0</v>
          </cell>
          <cell r="BZ28">
            <v>110.94</v>
          </cell>
          <cell r="CA28">
            <v>894</v>
          </cell>
          <cell r="CB28">
            <v>98</v>
          </cell>
          <cell r="CC28">
            <v>51.17</v>
          </cell>
          <cell r="CD28">
            <v>51.17</v>
          </cell>
          <cell r="CE28">
            <v>1005</v>
          </cell>
          <cell r="CF28">
            <v>1106</v>
          </cell>
          <cell r="CG28">
            <v>12.85</v>
          </cell>
          <cell r="CH28">
            <v>13</v>
          </cell>
          <cell r="CI28">
            <v>697</v>
          </cell>
          <cell r="CJ28">
            <v>30.7</v>
          </cell>
          <cell r="CK28">
            <v>58</v>
          </cell>
          <cell r="CL28">
            <v>75.36</v>
          </cell>
          <cell r="CM28">
            <v>75.36</v>
          </cell>
          <cell r="CN28">
            <v>21.192</v>
          </cell>
          <cell r="CO28">
            <v>721</v>
          </cell>
          <cell r="CP28">
            <v>38.25</v>
          </cell>
          <cell r="CQ28">
            <v>53.15</v>
          </cell>
          <cell r="CR28">
            <v>3.5</v>
          </cell>
          <cell r="CS28">
            <v>233</v>
          </cell>
          <cell r="CT28" t="str">
            <v>472km</v>
          </cell>
          <cell r="CU28">
            <v>260</v>
          </cell>
          <cell r="CV28">
            <v>25.3</v>
          </cell>
          <cell r="CW28">
            <v>0</v>
          </cell>
          <cell r="CX28">
            <v>671</v>
          </cell>
          <cell r="CY28">
            <v>498</v>
          </cell>
          <cell r="CZ28">
            <v>107.8</v>
          </cell>
          <cell r="DA28">
            <v>23.15</v>
          </cell>
          <cell r="DB28">
            <v>546</v>
          </cell>
          <cell r="DC28">
            <v>12</v>
          </cell>
          <cell r="DD28">
            <v>78.5</v>
          </cell>
          <cell r="DE28">
            <v>234</v>
          </cell>
          <cell r="DF28">
            <v>1161</v>
          </cell>
          <cell r="DG28">
            <v>103.3</v>
          </cell>
          <cell r="DH28">
            <v>117</v>
          </cell>
          <cell r="DI28">
            <v>0</v>
          </cell>
          <cell r="DJ28">
            <v>0</v>
          </cell>
          <cell r="DK28">
            <v>339</v>
          </cell>
          <cell r="DL28">
            <v>36</v>
          </cell>
          <cell r="DM28">
            <v>19</v>
          </cell>
          <cell r="DN28">
            <v>257.60000000000002</v>
          </cell>
          <cell r="DO28" t="str">
            <v>n/a</v>
          </cell>
          <cell r="DP28">
            <v>22.6</v>
          </cell>
          <cell r="DQ28">
            <v>92.64</v>
          </cell>
          <cell r="DR28">
            <v>599</v>
          </cell>
          <cell r="DS28">
            <v>68</v>
          </cell>
          <cell r="DT28">
            <v>0</v>
          </cell>
          <cell r="DU28">
            <v>247</v>
          </cell>
          <cell r="DV28">
            <v>75.599999999999994</v>
          </cell>
          <cell r="DW28">
            <v>14.7</v>
          </cell>
          <cell r="DX28">
            <v>553.9</v>
          </cell>
          <cell r="DY28">
            <v>80.869</v>
          </cell>
          <cell r="DZ28">
            <v>17</v>
          </cell>
          <cell r="EA28">
            <v>18.8</v>
          </cell>
          <cell r="EB28">
            <v>16</v>
          </cell>
          <cell r="EC28">
            <v>123.2</v>
          </cell>
          <cell r="ED28">
            <v>123.2</v>
          </cell>
          <cell r="EE28">
            <v>123.2</v>
          </cell>
          <cell r="EF28">
            <v>35.200000000000003</v>
          </cell>
          <cell r="EG28">
            <v>8.3000000000000007</v>
          </cell>
          <cell r="EH28">
            <v>525</v>
          </cell>
          <cell r="EI28">
            <v>48</v>
          </cell>
          <cell r="EJ28">
            <v>181.6</v>
          </cell>
          <cell r="EK28">
            <v>660.6</v>
          </cell>
          <cell r="EL28">
            <v>39</v>
          </cell>
          <cell r="EM28">
            <v>397.82</v>
          </cell>
          <cell r="EN28">
            <v>20.375</v>
          </cell>
          <cell r="EO28">
            <v>70</v>
          </cell>
          <cell r="EP28">
            <v>7.71</v>
          </cell>
          <cell r="EQ28">
            <v>38.200000000000003</v>
          </cell>
          <cell r="ER28">
            <v>17</v>
          </cell>
          <cell r="ES28">
            <v>201.8</v>
          </cell>
          <cell r="ET28">
            <v>872.46</v>
          </cell>
          <cell r="EU28">
            <v>89</v>
          </cell>
          <cell r="EV28">
            <v>9172</v>
          </cell>
          <cell r="EW28">
            <v>624</v>
          </cell>
          <cell r="EX28">
            <v>35.5</v>
          </cell>
          <cell r="EY28">
            <v>6</v>
          </cell>
          <cell r="EZ28">
            <v>136.1</v>
          </cell>
          <cell r="FA28">
            <v>893</v>
          </cell>
          <cell r="FB28">
            <v>315.60000000000002</v>
          </cell>
          <cell r="FC28">
            <v>10</v>
          </cell>
          <cell r="FD28">
            <v>113</v>
          </cell>
          <cell r="FE28">
            <v>113</v>
          </cell>
          <cell r="FF28">
            <v>0</v>
          </cell>
          <cell r="FG28">
            <v>30.65</v>
          </cell>
          <cell r="FH28">
            <v>26.1</v>
          </cell>
          <cell r="FI28">
            <v>8.6</v>
          </cell>
          <cell r="FJ28">
            <v>434</v>
          </cell>
          <cell r="FK28">
            <v>0</v>
          </cell>
          <cell r="FL28">
            <v>16.5</v>
          </cell>
          <cell r="FM28">
            <v>151</v>
          </cell>
          <cell r="FN28">
            <v>19.306000000000001</v>
          </cell>
          <cell r="FO28">
            <v>10</v>
          </cell>
        </row>
        <row r="29">
          <cell r="A29" t="str">
            <v>Underground circuit kms ofline</v>
          </cell>
          <cell r="B29" t="str">
            <v>KMCU</v>
          </cell>
          <cell r="C29">
            <v>2000</v>
          </cell>
          <cell r="D29">
            <v>0</v>
          </cell>
          <cell r="E29">
            <v>0.5</v>
          </cell>
          <cell r="F29">
            <v>11</v>
          </cell>
          <cell r="G29">
            <v>531</v>
          </cell>
          <cell r="H29">
            <v>409.15</v>
          </cell>
          <cell r="I29">
            <v>41</v>
          </cell>
          <cell r="J29">
            <v>65</v>
          </cell>
          <cell r="K29">
            <v>67.25</v>
          </cell>
          <cell r="L29">
            <v>133.446</v>
          </cell>
          <cell r="M29" t="str">
            <v>n/a</v>
          </cell>
          <cell r="N29">
            <v>3</v>
          </cell>
          <cell r="O29">
            <v>4</v>
          </cell>
          <cell r="P29">
            <v>467</v>
          </cell>
          <cell r="Q29">
            <v>296</v>
          </cell>
          <cell r="R29">
            <v>34</v>
          </cell>
          <cell r="S29">
            <v>8</v>
          </cell>
          <cell r="T29">
            <v>1.75</v>
          </cell>
          <cell r="U29">
            <v>8.5</v>
          </cell>
          <cell r="V29">
            <v>18.97</v>
          </cell>
          <cell r="W29">
            <v>1.45</v>
          </cell>
          <cell r="X29">
            <v>209</v>
          </cell>
          <cell r="Y29">
            <v>10</v>
          </cell>
          <cell r="Z29">
            <v>4</v>
          </cell>
          <cell r="AA29">
            <v>0.4</v>
          </cell>
          <cell r="AB29">
            <v>1</v>
          </cell>
          <cell r="AC29">
            <v>60</v>
          </cell>
          <cell r="AD29">
            <v>5.9</v>
          </cell>
          <cell r="AE29">
            <v>0</v>
          </cell>
          <cell r="AF29">
            <v>0</v>
          </cell>
          <cell r="AG29">
            <v>42.548000000000002</v>
          </cell>
          <cell r="AH29">
            <v>4.3</v>
          </cell>
          <cell r="AI29">
            <v>5889</v>
          </cell>
          <cell r="AJ29">
            <v>180</v>
          </cell>
          <cell r="AK29">
            <v>48.134</v>
          </cell>
          <cell r="AL29">
            <v>10.6</v>
          </cell>
          <cell r="AM29">
            <v>10.6</v>
          </cell>
          <cell r="AN29">
            <v>182.73</v>
          </cell>
          <cell r="AO29">
            <v>50.5</v>
          </cell>
          <cell r="AP29">
            <v>7.98</v>
          </cell>
          <cell r="AQ29">
            <v>1.8</v>
          </cell>
          <cell r="AR29">
            <v>28</v>
          </cell>
          <cell r="AS29">
            <v>1.1200000000000001</v>
          </cell>
          <cell r="AT29">
            <v>173</v>
          </cell>
          <cell r="AU29">
            <v>47.03</v>
          </cell>
          <cell r="AV29">
            <v>47.03</v>
          </cell>
          <cell r="AW29">
            <v>566</v>
          </cell>
          <cell r="AX29">
            <v>15</v>
          </cell>
          <cell r="AY29">
            <v>6.73</v>
          </cell>
          <cell r="AZ29">
            <v>147.6</v>
          </cell>
          <cell r="BA29">
            <v>1220</v>
          </cell>
          <cell r="BB29">
            <v>11</v>
          </cell>
          <cell r="BC29">
            <v>7.1</v>
          </cell>
          <cell r="BD29">
            <v>11</v>
          </cell>
          <cell r="BE29">
            <v>1</v>
          </cell>
          <cell r="BF29">
            <v>0.2</v>
          </cell>
          <cell r="BG29">
            <v>25</v>
          </cell>
          <cell r="BH29">
            <v>2.5</v>
          </cell>
          <cell r="BI29">
            <v>2.5</v>
          </cell>
          <cell r="BJ29">
            <v>2.5</v>
          </cell>
          <cell r="BK29">
            <v>15.1</v>
          </cell>
          <cell r="BL29" t="str">
            <v>not available</v>
          </cell>
          <cell r="BM29">
            <v>7.1</v>
          </cell>
          <cell r="BN29">
            <v>126.7</v>
          </cell>
          <cell r="BO29">
            <v>3615</v>
          </cell>
          <cell r="BP29" t="str">
            <v>not available</v>
          </cell>
          <cell r="BQ29">
            <v>1423</v>
          </cell>
          <cell r="BR29">
            <v>17.942</v>
          </cell>
          <cell r="BS29">
            <v>83</v>
          </cell>
          <cell r="BT29" t="str">
            <v>unknown</v>
          </cell>
          <cell r="BU29">
            <v>10</v>
          </cell>
          <cell r="BV29">
            <v>15</v>
          </cell>
          <cell r="BW29">
            <v>106.3</v>
          </cell>
          <cell r="BX29">
            <v>652</v>
          </cell>
          <cell r="BY29">
            <v>0</v>
          </cell>
          <cell r="BZ29">
            <v>7.35</v>
          </cell>
          <cell r="CA29">
            <v>100</v>
          </cell>
          <cell r="CB29">
            <v>37</v>
          </cell>
          <cell r="CC29">
            <v>28.44</v>
          </cell>
          <cell r="CD29">
            <v>28.44</v>
          </cell>
          <cell r="CE29">
            <v>42</v>
          </cell>
          <cell r="CF29">
            <v>1107</v>
          </cell>
          <cell r="CG29">
            <v>1.4</v>
          </cell>
          <cell r="CH29">
            <v>1</v>
          </cell>
          <cell r="CI29">
            <v>1092</v>
          </cell>
          <cell r="CJ29">
            <v>5.7</v>
          </cell>
          <cell r="CK29">
            <v>20</v>
          </cell>
          <cell r="CL29">
            <v>23.34</v>
          </cell>
          <cell r="CM29">
            <v>23.34</v>
          </cell>
          <cell r="CN29">
            <v>21.192</v>
          </cell>
          <cell r="CO29">
            <v>114</v>
          </cell>
          <cell r="CP29">
            <v>2.5</v>
          </cell>
          <cell r="CQ29">
            <v>53.15</v>
          </cell>
          <cell r="CR29">
            <v>0.5</v>
          </cell>
          <cell r="CS29">
            <v>342</v>
          </cell>
          <cell r="CT29" t="str">
            <v>248 km</v>
          </cell>
          <cell r="CU29">
            <v>50.8</v>
          </cell>
          <cell r="CV29" t="str">
            <v>n/a</v>
          </cell>
          <cell r="CW29">
            <v>0</v>
          </cell>
          <cell r="CX29">
            <v>66</v>
          </cell>
          <cell r="CY29">
            <v>59</v>
          </cell>
          <cell r="CZ29">
            <v>1.4</v>
          </cell>
          <cell r="DA29">
            <v>3.65</v>
          </cell>
          <cell r="DB29">
            <v>778</v>
          </cell>
          <cell r="DC29">
            <v>0</v>
          </cell>
          <cell r="DD29">
            <v>56</v>
          </cell>
          <cell r="DE29">
            <v>43</v>
          </cell>
          <cell r="DF29">
            <v>427.8</v>
          </cell>
          <cell r="DG29">
            <v>11.486000000000001</v>
          </cell>
          <cell r="DH29">
            <v>10.9</v>
          </cell>
          <cell r="DI29">
            <v>0</v>
          </cell>
          <cell r="DJ29">
            <v>0</v>
          </cell>
          <cell r="DK29">
            <v>137</v>
          </cell>
          <cell r="DL29">
            <v>11</v>
          </cell>
          <cell r="DM29">
            <v>1</v>
          </cell>
          <cell r="DN29">
            <v>7.4</v>
          </cell>
          <cell r="DO29" t="str">
            <v>n/a</v>
          </cell>
          <cell r="DP29">
            <v>2.6</v>
          </cell>
          <cell r="DQ29">
            <v>6.35</v>
          </cell>
          <cell r="DR29">
            <v>105</v>
          </cell>
          <cell r="DS29">
            <v>2</v>
          </cell>
          <cell r="DT29">
            <v>0</v>
          </cell>
          <cell r="DU29">
            <v>599</v>
          </cell>
          <cell r="DV29">
            <v>8.2799999999999994</v>
          </cell>
          <cell r="DW29">
            <v>0</v>
          </cell>
          <cell r="DX29">
            <v>101.3</v>
          </cell>
          <cell r="DY29">
            <v>48.790999999999997</v>
          </cell>
          <cell r="DZ29">
            <v>1.5</v>
          </cell>
          <cell r="EA29">
            <v>9.9</v>
          </cell>
          <cell r="EB29">
            <v>2</v>
          </cell>
          <cell r="EC29">
            <v>5.0999999999999996</v>
          </cell>
          <cell r="ED29">
            <v>5.0999999999999996</v>
          </cell>
          <cell r="EE29">
            <v>5.0999999999999996</v>
          </cell>
          <cell r="EF29">
            <v>3.1</v>
          </cell>
          <cell r="EG29">
            <v>0.5</v>
          </cell>
          <cell r="EH29">
            <v>203</v>
          </cell>
          <cell r="EI29">
            <v>9</v>
          </cell>
          <cell r="EJ29">
            <v>61.4</v>
          </cell>
          <cell r="EK29">
            <v>173</v>
          </cell>
          <cell r="EL29">
            <v>4</v>
          </cell>
          <cell r="EM29">
            <v>14.6</v>
          </cell>
          <cell r="EN29">
            <v>0</v>
          </cell>
          <cell r="EO29">
            <v>17</v>
          </cell>
          <cell r="EP29">
            <v>64.790000000000006</v>
          </cell>
          <cell r="EQ29">
            <v>52.5</v>
          </cell>
          <cell r="ER29">
            <v>0</v>
          </cell>
          <cell r="ES29">
            <v>46.7</v>
          </cell>
          <cell r="ET29">
            <v>441.78</v>
          </cell>
          <cell r="EU29">
            <v>43</v>
          </cell>
          <cell r="EV29">
            <v>7361</v>
          </cell>
          <cell r="EW29">
            <v>252</v>
          </cell>
          <cell r="EX29">
            <v>4.5999999999999996</v>
          </cell>
          <cell r="EY29">
            <v>0</v>
          </cell>
          <cell r="EZ29">
            <v>72.2</v>
          </cell>
          <cell r="FA29">
            <v>355</v>
          </cell>
          <cell r="FB29">
            <v>75.3</v>
          </cell>
          <cell r="FC29">
            <v>17</v>
          </cell>
          <cell r="FD29">
            <v>7</v>
          </cell>
          <cell r="FE29">
            <v>7</v>
          </cell>
          <cell r="FF29">
            <v>0</v>
          </cell>
          <cell r="FG29">
            <v>2</v>
          </cell>
          <cell r="FH29">
            <v>8.6</v>
          </cell>
          <cell r="FI29">
            <v>0.83</v>
          </cell>
          <cell r="FJ29">
            <v>355</v>
          </cell>
          <cell r="FK29">
            <v>0</v>
          </cell>
          <cell r="FL29">
            <v>9</v>
          </cell>
          <cell r="FM29">
            <v>65</v>
          </cell>
          <cell r="FN29">
            <v>2.242</v>
          </cell>
          <cell r="FO29">
            <v>1</v>
          </cell>
        </row>
        <row r="30">
          <cell r="A30" t="str">
            <v>Circuit kilometers 3 phase</v>
          </cell>
          <cell r="B30" t="str">
            <v>KMC3</v>
          </cell>
          <cell r="C30">
            <v>2000</v>
          </cell>
          <cell r="D30">
            <v>5</v>
          </cell>
          <cell r="E30">
            <v>47</v>
          </cell>
          <cell r="F30">
            <v>23</v>
          </cell>
          <cell r="G30">
            <v>605</v>
          </cell>
          <cell r="H30">
            <v>384.5</v>
          </cell>
          <cell r="I30">
            <v>163.19999999999999</v>
          </cell>
          <cell r="J30">
            <v>260</v>
          </cell>
          <cell r="K30">
            <v>113.5</v>
          </cell>
          <cell r="L30">
            <v>214</v>
          </cell>
          <cell r="M30">
            <v>24.4</v>
          </cell>
          <cell r="N30">
            <v>4</v>
          </cell>
          <cell r="O30">
            <v>16</v>
          </cell>
          <cell r="P30">
            <v>662</v>
          </cell>
          <cell r="Q30">
            <v>446</v>
          </cell>
          <cell r="R30">
            <v>526</v>
          </cell>
          <cell r="S30">
            <v>19</v>
          </cell>
          <cell r="T30">
            <v>4.9000000000000004</v>
          </cell>
          <cell r="U30">
            <v>18.350000000000001</v>
          </cell>
          <cell r="V30">
            <v>68.849999999999994</v>
          </cell>
          <cell r="W30">
            <v>15.95</v>
          </cell>
          <cell r="X30">
            <v>297</v>
          </cell>
          <cell r="Y30">
            <v>7.4</v>
          </cell>
          <cell r="Z30">
            <v>10</v>
          </cell>
          <cell r="AA30">
            <v>26.9</v>
          </cell>
          <cell r="AB30">
            <v>11.7</v>
          </cell>
          <cell r="AC30">
            <v>48</v>
          </cell>
          <cell r="AD30">
            <v>8.4</v>
          </cell>
          <cell r="AE30">
            <v>2</v>
          </cell>
          <cell r="AF30">
            <v>5.2</v>
          </cell>
          <cell r="AG30">
            <v>64.671999999999997</v>
          </cell>
          <cell r="AH30">
            <v>8.9</v>
          </cell>
          <cell r="AI30">
            <v>2808</v>
          </cell>
          <cell r="AJ30">
            <v>834</v>
          </cell>
          <cell r="AK30">
            <v>141.97800000000001</v>
          </cell>
          <cell r="AL30">
            <v>23</v>
          </cell>
          <cell r="AM30">
            <v>30.8</v>
          </cell>
          <cell r="AN30">
            <v>132.83000000000001</v>
          </cell>
          <cell r="AO30">
            <v>86.9</v>
          </cell>
          <cell r="AP30" t="str">
            <v>45.1 overhead, 3.4 underground</v>
          </cell>
          <cell r="AQ30">
            <v>3.54</v>
          </cell>
          <cell r="AR30">
            <v>70</v>
          </cell>
          <cell r="AS30">
            <v>448.81</v>
          </cell>
          <cell r="AT30">
            <v>481.4</v>
          </cell>
          <cell r="AU30">
            <v>98</v>
          </cell>
          <cell r="AV30">
            <v>98</v>
          </cell>
          <cell r="AW30">
            <v>416</v>
          </cell>
          <cell r="AX30">
            <v>190</v>
          </cell>
          <cell r="AY30">
            <v>95.45</v>
          </cell>
          <cell r="AZ30">
            <v>276.3</v>
          </cell>
          <cell r="BA30" t="str">
            <v>n/a</v>
          </cell>
          <cell r="BB30">
            <v>39.9</v>
          </cell>
          <cell r="BC30">
            <v>42.85</v>
          </cell>
          <cell r="BD30">
            <v>27.33</v>
          </cell>
          <cell r="BE30">
            <v>6</v>
          </cell>
          <cell r="BF30">
            <v>1.5</v>
          </cell>
          <cell r="BG30">
            <v>101</v>
          </cell>
          <cell r="BH30">
            <v>8</v>
          </cell>
          <cell r="BI30">
            <v>8</v>
          </cell>
          <cell r="BJ30">
            <v>8</v>
          </cell>
          <cell r="BK30">
            <v>20.2</v>
          </cell>
          <cell r="BL30" t="str">
            <v>not available</v>
          </cell>
          <cell r="BM30">
            <v>42.85</v>
          </cell>
          <cell r="BN30">
            <v>703.7</v>
          </cell>
          <cell r="BO30">
            <v>42136</v>
          </cell>
          <cell r="BP30" t="str">
            <v>not available</v>
          </cell>
          <cell r="BQ30">
            <v>1103</v>
          </cell>
          <cell r="BR30">
            <v>71.569999999999993</v>
          </cell>
          <cell r="BS30">
            <v>289</v>
          </cell>
          <cell r="BT30" t="str">
            <v>unknown</v>
          </cell>
          <cell r="BU30">
            <v>65</v>
          </cell>
          <cell r="BV30">
            <v>34</v>
          </cell>
          <cell r="BW30">
            <v>251.7</v>
          </cell>
          <cell r="BX30">
            <v>711</v>
          </cell>
          <cell r="BY30">
            <v>9</v>
          </cell>
          <cell r="BZ30">
            <v>69.34</v>
          </cell>
          <cell r="CA30">
            <v>400</v>
          </cell>
          <cell r="CB30">
            <v>33</v>
          </cell>
          <cell r="CC30">
            <v>41.77</v>
          </cell>
          <cell r="CD30">
            <v>41.77</v>
          </cell>
          <cell r="CE30">
            <v>0</v>
          </cell>
          <cell r="CF30">
            <v>1076</v>
          </cell>
          <cell r="CG30">
            <v>9.0220000000000002</v>
          </cell>
          <cell r="CH30">
            <v>6</v>
          </cell>
          <cell r="CI30">
            <v>813</v>
          </cell>
          <cell r="CJ30">
            <v>19.600000000000001</v>
          </cell>
          <cell r="CK30">
            <v>48</v>
          </cell>
          <cell r="CL30">
            <v>74.86</v>
          </cell>
          <cell r="CM30">
            <v>74.86</v>
          </cell>
          <cell r="CN30">
            <v>8.1280000000000001</v>
          </cell>
          <cell r="CO30">
            <v>343</v>
          </cell>
          <cell r="CP30">
            <v>14.1</v>
          </cell>
          <cell r="CQ30">
            <v>87</v>
          </cell>
          <cell r="CR30">
            <v>0.5</v>
          </cell>
          <cell r="CS30">
            <v>249</v>
          </cell>
          <cell r="CT30">
            <v>389.3</v>
          </cell>
          <cell r="CU30">
            <v>165.4</v>
          </cell>
          <cell r="CV30">
            <v>8.4</v>
          </cell>
          <cell r="CW30">
            <v>0</v>
          </cell>
          <cell r="CX30">
            <v>365</v>
          </cell>
          <cell r="CY30">
            <v>372</v>
          </cell>
          <cell r="CZ30">
            <v>70.900000000000006</v>
          </cell>
          <cell r="DA30">
            <v>8.6</v>
          </cell>
          <cell r="DB30">
            <v>719</v>
          </cell>
          <cell r="DC30">
            <v>7</v>
          </cell>
          <cell r="DD30">
            <v>74</v>
          </cell>
          <cell r="DE30">
            <v>201</v>
          </cell>
          <cell r="DF30">
            <v>359.65</v>
          </cell>
          <cell r="DG30">
            <v>90.5</v>
          </cell>
          <cell r="DH30">
            <v>72.7</v>
          </cell>
          <cell r="DI30">
            <v>0</v>
          </cell>
          <cell r="DJ30">
            <v>0</v>
          </cell>
          <cell r="DK30">
            <v>319</v>
          </cell>
          <cell r="DL30">
            <v>30</v>
          </cell>
          <cell r="DM30">
            <v>14</v>
          </cell>
          <cell r="DN30">
            <v>172.5</v>
          </cell>
          <cell r="DO30" t="str">
            <v>n/a</v>
          </cell>
          <cell r="DP30">
            <v>13.1</v>
          </cell>
          <cell r="DQ30">
            <v>57.64</v>
          </cell>
          <cell r="DR30">
            <v>440</v>
          </cell>
          <cell r="DS30">
            <v>49</v>
          </cell>
          <cell r="DT30">
            <v>0</v>
          </cell>
          <cell r="DU30">
            <v>348</v>
          </cell>
          <cell r="DV30">
            <v>40.700000000000003</v>
          </cell>
          <cell r="DW30">
            <v>7.8</v>
          </cell>
          <cell r="DX30">
            <v>361</v>
          </cell>
          <cell r="DY30">
            <v>52.085000000000001</v>
          </cell>
          <cell r="DZ30">
            <v>11</v>
          </cell>
          <cell r="EA30">
            <v>17.149999999999999</v>
          </cell>
          <cell r="EB30">
            <v>11</v>
          </cell>
          <cell r="EC30">
            <v>63.2</v>
          </cell>
          <cell r="ED30">
            <v>63.2</v>
          </cell>
          <cell r="EE30">
            <v>63.2</v>
          </cell>
          <cell r="EF30">
            <v>18.3</v>
          </cell>
          <cell r="EG30">
            <v>3.24</v>
          </cell>
          <cell r="EH30">
            <v>366</v>
          </cell>
          <cell r="EI30">
            <v>31</v>
          </cell>
          <cell r="EJ30">
            <v>175</v>
          </cell>
          <cell r="EK30">
            <v>450</v>
          </cell>
          <cell r="EL30">
            <v>17</v>
          </cell>
          <cell r="EM30">
            <v>31.312999999999999</v>
          </cell>
          <cell r="EN30">
            <v>8.98</v>
          </cell>
          <cell r="EO30">
            <v>56</v>
          </cell>
          <cell r="EP30">
            <v>28.46</v>
          </cell>
          <cell r="EQ30">
            <v>29.6</v>
          </cell>
          <cell r="ER30">
            <v>11</v>
          </cell>
          <cell r="ES30">
            <v>126.34</v>
          </cell>
          <cell r="ET30">
            <v>546.75</v>
          </cell>
          <cell r="EU30">
            <v>71</v>
          </cell>
          <cell r="EV30" t="str">
            <v>Pls see notes</v>
          </cell>
          <cell r="EW30">
            <v>458</v>
          </cell>
          <cell r="EX30">
            <v>38</v>
          </cell>
          <cell r="EY30">
            <v>4</v>
          </cell>
          <cell r="EZ30">
            <v>82.6</v>
          </cell>
          <cell r="FA30">
            <v>839</v>
          </cell>
          <cell r="FB30">
            <v>241.3</v>
          </cell>
          <cell r="FC30">
            <v>6</v>
          </cell>
          <cell r="FD30">
            <v>78.3</v>
          </cell>
          <cell r="FE30">
            <v>78.3</v>
          </cell>
          <cell r="FF30">
            <v>0</v>
          </cell>
          <cell r="FG30">
            <v>23.28</v>
          </cell>
          <cell r="FH30">
            <v>19.350000000000001</v>
          </cell>
          <cell r="FI30">
            <v>4.4000000000000004</v>
          </cell>
          <cell r="FJ30">
            <v>372</v>
          </cell>
          <cell r="FK30">
            <v>0</v>
          </cell>
          <cell r="FL30">
            <v>16</v>
          </cell>
          <cell r="FM30">
            <v>142.4</v>
          </cell>
          <cell r="FN30">
            <v>8.3179999999999996</v>
          </cell>
          <cell r="FO30">
            <v>2</v>
          </cell>
        </row>
        <row r="31">
          <cell r="A31" t="str">
            <v>Circuit kilometers 2 phase</v>
          </cell>
          <cell r="B31" t="str">
            <v>KMC2</v>
          </cell>
          <cell r="C31">
            <v>2000</v>
          </cell>
          <cell r="D31">
            <v>0</v>
          </cell>
          <cell r="E31">
            <v>0</v>
          </cell>
          <cell r="F31">
            <v>0</v>
          </cell>
          <cell r="G31">
            <v>0</v>
          </cell>
          <cell r="H31">
            <v>0</v>
          </cell>
          <cell r="I31">
            <v>3.1</v>
          </cell>
          <cell r="J31">
            <v>52</v>
          </cell>
          <cell r="K31">
            <v>0</v>
          </cell>
          <cell r="L31">
            <v>0</v>
          </cell>
          <cell r="M31">
            <v>0</v>
          </cell>
          <cell r="N31">
            <v>0</v>
          </cell>
          <cell r="O31">
            <v>3</v>
          </cell>
          <cell r="P31">
            <v>0</v>
          </cell>
          <cell r="Q31">
            <v>2</v>
          </cell>
          <cell r="R31">
            <v>191</v>
          </cell>
          <cell r="S31">
            <v>0</v>
          </cell>
          <cell r="T31">
            <v>0</v>
          </cell>
          <cell r="U31">
            <v>2.2999999999999998</v>
          </cell>
          <cell r="V31">
            <v>1.31</v>
          </cell>
          <cell r="W31">
            <v>2.2000000000000002</v>
          </cell>
          <cell r="X31">
            <v>3.3</v>
          </cell>
          <cell r="Y31">
            <v>42</v>
          </cell>
          <cell r="Z31">
            <v>1</v>
          </cell>
          <cell r="AA31">
            <v>0.2</v>
          </cell>
          <cell r="AB31">
            <v>0.7</v>
          </cell>
          <cell r="AC31">
            <v>0</v>
          </cell>
          <cell r="AD31">
            <v>0.8</v>
          </cell>
          <cell r="AE31">
            <v>0</v>
          </cell>
          <cell r="AF31">
            <v>0</v>
          </cell>
          <cell r="AG31">
            <v>0.22170000000000001</v>
          </cell>
          <cell r="AH31">
            <v>0</v>
          </cell>
          <cell r="AI31">
            <v>98</v>
          </cell>
          <cell r="AJ31">
            <v>75</v>
          </cell>
          <cell r="AK31">
            <v>3.95</v>
          </cell>
          <cell r="AL31">
            <v>0.3</v>
          </cell>
          <cell r="AM31">
            <v>0.7</v>
          </cell>
          <cell r="AN31">
            <v>0</v>
          </cell>
          <cell r="AO31">
            <v>0</v>
          </cell>
          <cell r="AP31" t="str">
            <v>0.0 overhead, 0.76 underground</v>
          </cell>
          <cell r="AQ31">
            <v>0.24</v>
          </cell>
          <cell r="AR31">
            <v>1</v>
          </cell>
          <cell r="AS31">
            <v>38.57</v>
          </cell>
          <cell r="AT31">
            <v>0</v>
          </cell>
          <cell r="AU31">
            <v>1</v>
          </cell>
          <cell r="AV31">
            <v>1</v>
          </cell>
          <cell r="AW31">
            <v>0</v>
          </cell>
          <cell r="AX31">
            <v>2</v>
          </cell>
          <cell r="AY31">
            <v>0.95</v>
          </cell>
          <cell r="AZ31">
            <v>1.3</v>
          </cell>
          <cell r="BA31" t="str">
            <v>n/a</v>
          </cell>
          <cell r="BB31">
            <v>0.6</v>
          </cell>
          <cell r="BC31">
            <v>0</v>
          </cell>
          <cell r="BD31">
            <v>0</v>
          </cell>
          <cell r="BE31">
            <v>0</v>
          </cell>
          <cell r="BF31">
            <v>0</v>
          </cell>
          <cell r="BG31">
            <v>20</v>
          </cell>
          <cell r="BH31">
            <v>4</v>
          </cell>
          <cell r="BI31">
            <v>4</v>
          </cell>
          <cell r="BJ31">
            <v>4</v>
          </cell>
          <cell r="BK31">
            <v>0</v>
          </cell>
          <cell r="BL31" t="str">
            <v>not available</v>
          </cell>
          <cell r="BM31">
            <v>0</v>
          </cell>
          <cell r="BN31">
            <v>19.100000000000001</v>
          </cell>
          <cell r="BO31">
            <v>3416</v>
          </cell>
          <cell r="BP31" t="str">
            <v>not available</v>
          </cell>
          <cell r="BQ31">
            <v>6</v>
          </cell>
          <cell r="BR31">
            <v>0</v>
          </cell>
          <cell r="BS31">
            <v>5</v>
          </cell>
          <cell r="BT31" t="str">
            <v>unknown</v>
          </cell>
          <cell r="BU31">
            <v>0</v>
          </cell>
          <cell r="BV31">
            <v>0</v>
          </cell>
          <cell r="BW31">
            <v>0</v>
          </cell>
          <cell r="BX31">
            <v>0</v>
          </cell>
          <cell r="BY31">
            <v>2</v>
          </cell>
          <cell r="BZ31">
            <v>0.7</v>
          </cell>
          <cell r="CA31">
            <v>80</v>
          </cell>
          <cell r="CB31">
            <v>0</v>
          </cell>
          <cell r="CC31">
            <v>0</v>
          </cell>
          <cell r="CD31">
            <v>0</v>
          </cell>
          <cell r="CE31">
            <v>0</v>
          </cell>
          <cell r="CF31">
            <v>0</v>
          </cell>
          <cell r="CG31">
            <v>0</v>
          </cell>
          <cell r="CH31">
            <v>1</v>
          </cell>
          <cell r="CI31">
            <v>0</v>
          </cell>
          <cell r="CJ31">
            <v>0</v>
          </cell>
          <cell r="CK31">
            <v>0</v>
          </cell>
          <cell r="CL31">
            <v>0</v>
          </cell>
          <cell r="CM31">
            <v>0</v>
          </cell>
          <cell r="CN31">
            <v>0</v>
          </cell>
          <cell r="CO31">
            <v>12.7</v>
          </cell>
          <cell r="CP31">
            <v>0.05</v>
          </cell>
          <cell r="CQ31">
            <v>0</v>
          </cell>
          <cell r="CR31">
            <v>0</v>
          </cell>
          <cell r="CS31">
            <v>0</v>
          </cell>
          <cell r="CT31">
            <v>0</v>
          </cell>
          <cell r="CU31">
            <v>3.2</v>
          </cell>
          <cell r="CV31">
            <v>0</v>
          </cell>
          <cell r="CW31">
            <v>0</v>
          </cell>
          <cell r="CX31">
            <v>0</v>
          </cell>
          <cell r="CY31">
            <v>7</v>
          </cell>
          <cell r="CZ31">
            <v>0.2</v>
          </cell>
          <cell r="DA31">
            <v>1.65</v>
          </cell>
          <cell r="DB31">
            <v>0</v>
          </cell>
          <cell r="DC31">
            <v>0</v>
          </cell>
          <cell r="DD31">
            <v>0</v>
          </cell>
          <cell r="DE31">
            <v>5</v>
          </cell>
          <cell r="DF31">
            <v>0</v>
          </cell>
          <cell r="DG31">
            <v>8.8999999999999996E-2</v>
          </cell>
          <cell r="DH31">
            <v>0</v>
          </cell>
          <cell r="DI31">
            <v>0</v>
          </cell>
          <cell r="DJ31">
            <v>0</v>
          </cell>
          <cell r="DK31">
            <v>8</v>
          </cell>
          <cell r="DL31">
            <v>0</v>
          </cell>
          <cell r="DM31">
            <v>0</v>
          </cell>
          <cell r="DN31">
            <v>0</v>
          </cell>
          <cell r="DO31" t="str">
            <v>n/a</v>
          </cell>
          <cell r="DP31">
            <v>0</v>
          </cell>
          <cell r="DQ31">
            <v>0</v>
          </cell>
          <cell r="DR31">
            <v>10</v>
          </cell>
          <cell r="DS31">
            <v>1</v>
          </cell>
          <cell r="DT31">
            <v>0</v>
          </cell>
          <cell r="DU31">
            <v>37</v>
          </cell>
          <cell r="DV31">
            <v>0</v>
          </cell>
          <cell r="DW31">
            <v>0.4</v>
          </cell>
          <cell r="DX31">
            <v>0</v>
          </cell>
          <cell r="DY31">
            <v>49.55</v>
          </cell>
          <cell r="DZ31">
            <v>0</v>
          </cell>
          <cell r="EA31">
            <v>1.8</v>
          </cell>
          <cell r="EB31">
            <v>1</v>
          </cell>
          <cell r="EC31">
            <v>0</v>
          </cell>
          <cell r="ED31">
            <v>0</v>
          </cell>
          <cell r="EE31">
            <v>0</v>
          </cell>
          <cell r="EF31">
            <v>0</v>
          </cell>
          <cell r="EG31">
            <v>0</v>
          </cell>
          <cell r="EH31">
            <v>1</v>
          </cell>
          <cell r="EI31">
            <v>4</v>
          </cell>
          <cell r="EJ31">
            <v>18</v>
          </cell>
          <cell r="EK31">
            <v>0</v>
          </cell>
          <cell r="EL31">
            <v>3</v>
          </cell>
          <cell r="EM31">
            <v>7.11</v>
          </cell>
          <cell r="EN31">
            <v>0</v>
          </cell>
          <cell r="EO31">
            <v>0</v>
          </cell>
          <cell r="EP31">
            <v>0</v>
          </cell>
          <cell r="EQ31">
            <v>0</v>
          </cell>
          <cell r="ER31">
            <v>0</v>
          </cell>
          <cell r="ES31">
            <v>3.5</v>
          </cell>
          <cell r="ET31">
            <v>0</v>
          </cell>
          <cell r="EU31">
            <v>0</v>
          </cell>
          <cell r="EV31" t="str">
            <v>Pls see notes</v>
          </cell>
          <cell r="EW31">
            <v>10</v>
          </cell>
          <cell r="EX31">
            <v>0</v>
          </cell>
          <cell r="EY31">
            <v>0</v>
          </cell>
          <cell r="EZ31">
            <v>5.3</v>
          </cell>
          <cell r="FA31">
            <v>3</v>
          </cell>
          <cell r="FB31">
            <v>0</v>
          </cell>
          <cell r="FC31">
            <v>0</v>
          </cell>
          <cell r="FD31">
            <v>1</v>
          </cell>
          <cell r="FE31">
            <v>1</v>
          </cell>
          <cell r="FF31">
            <v>0</v>
          </cell>
          <cell r="FG31">
            <v>0</v>
          </cell>
          <cell r="FH31">
            <v>0</v>
          </cell>
          <cell r="FI31">
            <v>0</v>
          </cell>
          <cell r="FJ31">
            <v>0</v>
          </cell>
          <cell r="FK31">
            <v>0</v>
          </cell>
          <cell r="FL31">
            <v>0</v>
          </cell>
          <cell r="FM31">
            <v>0</v>
          </cell>
          <cell r="FN31">
            <v>0</v>
          </cell>
          <cell r="FO31">
            <v>0</v>
          </cell>
        </row>
        <row r="32">
          <cell r="A32" t="str">
            <v>Circuit kms single phase</v>
          </cell>
          <cell r="B32" t="str">
            <v>KMC1</v>
          </cell>
          <cell r="C32">
            <v>2000</v>
          </cell>
          <cell r="D32">
            <v>3</v>
          </cell>
          <cell r="E32">
            <v>23</v>
          </cell>
          <cell r="F32">
            <v>18</v>
          </cell>
          <cell r="G32">
            <v>486</v>
          </cell>
          <cell r="H32">
            <v>433.8</v>
          </cell>
          <cell r="I32">
            <v>61.7</v>
          </cell>
          <cell r="J32">
            <v>335</v>
          </cell>
          <cell r="K32">
            <v>21</v>
          </cell>
          <cell r="L32">
            <v>224</v>
          </cell>
          <cell r="M32">
            <v>27.2</v>
          </cell>
          <cell r="N32">
            <v>8</v>
          </cell>
          <cell r="O32">
            <v>20</v>
          </cell>
          <cell r="P32">
            <v>641</v>
          </cell>
          <cell r="Q32">
            <v>481</v>
          </cell>
          <cell r="R32">
            <v>80</v>
          </cell>
          <cell r="S32">
            <v>21</v>
          </cell>
          <cell r="T32">
            <v>6.05</v>
          </cell>
          <cell r="U32">
            <v>17.850000000000001</v>
          </cell>
          <cell r="V32">
            <v>21.74</v>
          </cell>
          <cell r="W32">
            <v>9.3000000000000007</v>
          </cell>
          <cell r="X32">
            <v>261</v>
          </cell>
          <cell r="Y32">
            <v>21</v>
          </cell>
          <cell r="Z32">
            <v>10</v>
          </cell>
          <cell r="AA32">
            <v>9.6999999999999993</v>
          </cell>
          <cell r="AB32">
            <v>6.9</v>
          </cell>
          <cell r="AC32">
            <v>78.7</v>
          </cell>
          <cell r="AD32">
            <v>12</v>
          </cell>
          <cell r="AE32">
            <v>5</v>
          </cell>
          <cell r="AF32">
            <v>1.2</v>
          </cell>
          <cell r="AG32">
            <v>64.305000000000007</v>
          </cell>
          <cell r="AH32">
            <v>7.9</v>
          </cell>
          <cell r="AI32">
            <v>1801</v>
          </cell>
          <cell r="AJ32">
            <v>361</v>
          </cell>
          <cell r="AK32">
            <v>104.917</v>
          </cell>
          <cell r="AL32">
            <v>95</v>
          </cell>
          <cell r="AM32">
            <v>101.5</v>
          </cell>
          <cell r="AN32">
            <v>245.98</v>
          </cell>
          <cell r="AO32">
            <v>66.900000000000006</v>
          </cell>
          <cell r="AP32" t="str">
            <v>23.5 overhead,3.82 underground</v>
          </cell>
          <cell r="AQ32">
            <v>2.5</v>
          </cell>
          <cell r="AR32">
            <v>169</v>
          </cell>
          <cell r="AS32">
            <v>1339.07</v>
          </cell>
          <cell r="AT32">
            <v>352</v>
          </cell>
          <cell r="AU32">
            <v>117</v>
          </cell>
          <cell r="AV32">
            <v>117</v>
          </cell>
          <cell r="AW32">
            <v>559</v>
          </cell>
          <cell r="AX32">
            <v>143</v>
          </cell>
          <cell r="AY32">
            <v>72.63</v>
          </cell>
          <cell r="AZ32">
            <v>303.7</v>
          </cell>
          <cell r="BA32" t="str">
            <v>n/a</v>
          </cell>
          <cell r="BB32">
            <v>15.2</v>
          </cell>
          <cell r="BC32">
            <v>20.9</v>
          </cell>
          <cell r="BD32">
            <v>41.15</v>
          </cell>
          <cell r="BE32">
            <v>3</v>
          </cell>
          <cell r="BF32">
            <v>1.5</v>
          </cell>
          <cell r="BG32">
            <v>129</v>
          </cell>
          <cell r="BH32">
            <v>9</v>
          </cell>
          <cell r="BI32">
            <v>9</v>
          </cell>
          <cell r="BJ32">
            <v>9</v>
          </cell>
          <cell r="BK32">
            <v>8.9499999999999993</v>
          </cell>
          <cell r="BL32" t="str">
            <v>not available</v>
          </cell>
          <cell r="BM32">
            <v>20.9</v>
          </cell>
          <cell r="BN32">
            <v>1223.7</v>
          </cell>
          <cell r="BO32">
            <v>68328</v>
          </cell>
          <cell r="BP32" t="str">
            <v>not available</v>
          </cell>
          <cell r="BQ32">
            <v>1039</v>
          </cell>
          <cell r="BR32">
            <v>25.986999999999998</v>
          </cell>
          <cell r="BS32">
            <v>205</v>
          </cell>
          <cell r="BT32" t="str">
            <v>unknown</v>
          </cell>
          <cell r="BU32">
            <v>33</v>
          </cell>
          <cell r="BV32">
            <v>15</v>
          </cell>
          <cell r="BW32">
            <v>96.2</v>
          </cell>
          <cell r="BX32">
            <v>892</v>
          </cell>
          <cell r="BY32">
            <v>4</v>
          </cell>
          <cell r="BZ32">
            <v>48.25</v>
          </cell>
          <cell r="CA32">
            <v>514</v>
          </cell>
          <cell r="CB32">
            <v>103</v>
          </cell>
          <cell r="CC32">
            <v>37.840000000000003</v>
          </cell>
          <cell r="CD32">
            <v>37.840000000000003</v>
          </cell>
          <cell r="CE32">
            <v>0</v>
          </cell>
          <cell r="CF32">
            <v>1137</v>
          </cell>
          <cell r="CG32">
            <v>5.2320000000000002</v>
          </cell>
          <cell r="CH32">
            <v>8</v>
          </cell>
          <cell r="CI32">
            <v>976</v>
          </cell>
          <cell r="CJ32">
            <v>11.1</v>
          </cell>
          <cell r="CK32">
            <v>31</v>
          </cell>
          <cell r="CL32">
            <v>23.83</v>
          </cell>
          <cell r="CM32">
            <v>23.86</v>
          </cell>
          <cell r="CN32">
            <v>13.064</v>
          </cell>
          <cell r="CO32">
            <v>471.1</v>
          </cell>
          <cell r="CP32">
            <v>24.1</v>
          </cell>
          <cell r="CQ32">
            <v>22</v>
          </cell>
          <cell r="CR32">
            <v>3.5</v>
          </cell>
          <cell r="CS32">
            <v>326</v>
          </cell>
          <cell r="CT32">
            <v>332.4</v>
          </cell>
          <cell r="CU32">
            <v>143.1</v>
          </cell>
          <cell r="CV32">
            <v>6</v>
          </cell>
          <cell r="CW32">
            <v>0</v>
          </cell>
          <cell r="CX32">
            <v>372</v>
          </cell>
          <cell r="CY32">
            <v>179</v>
          </cell>
          <cell r="CZ32">
            <v>16.7</v>
          </cell>
          <cell r="DA32">
            <v>16.55</v>
          </cell>
          <cell r="DB32">
            <v>605</v>
          </cell>
          <cell r="DC32">
            <v>5</v>
          </cell>
          <cell r="DD32">
            <v>60.5</v>
          </cell>
          <cell r="DE32">
            <v>71</v>
          </cell>
          <cell r="DF32">
            <v>509.14</v>
          </cell>
          <cell r="DG32">
            <v>24.186</v>
          </cell>
          <cell r="DH32">
            <v>44.3</v>
          </cell>
          <cell r="DI32">
            <v>0</v>
          </cell>
          <cell r="DJ32">
            <v>0</v>
          </cell>
          <cell r="DK32">
            <v>150</v>
          </cell>
          <cell r="DL32">
            <v>14</v>
          </cell>
          <cell r="DM32">
            <v>6</v>
          </cell>
          <cell r="DN32">
            <v>92.5</v>
          </cell>
          <cell r="DO32" t="str">
            <v>n/a</v>
          </cell>
          <cell r="DP32">
            <v>12.1</v>
          </cell>
          <cell r="DQ32">
            <v>41.35</v>
          </cell>
          <cell r="DR32">
            <v>254</v>
          </cell>
          <cell r="DS32">
            <v>20</v>
          </cell>
          <cell r="DT32">
            <v>0</v>
          </cell>
          <cell r="DU32">
            <v>461</v>
          </cell>
          <cell r="DV32">
            <v>43.18</v>
          </cell>
          <cell r="DW32">
            <v>6.5</v>
          </cell>
          <cell r="DX32">
            <v>294</v>
          </cell>
          <cell r="DY32">
            <v>28.04</v>
          </cell>
          <cell r="DZ32">
            <v>7.5</v>
          </cell>
          <cell r="EA32">
            <v>9.75</v>
          </cell>
          <cell r="EB32">
            <v>5</v>
          </cell>
          <cell r="EC32">
            <v>60</v>
          </cell>
          <cell r="ED32">
            <v>60</v>
          </cell>
          <cell r="EE32">
            <v>60</v>
          </cell>
          <cell r="EF32">
            <v>20</v>
          </cell>
          <cell r="EG32">
            <v>5.4</v>
          </cell>
          <cell r="EH32">
            <v>361</v>
          </cell>
          <cell r="EI32">
            <v>21</v>
          </cell>
          <cell r="EJ32">
            <v>5</v>
          </cell>
          <cell r="EK32">
            <v>329</v>
          </cell>
          <cell r="EL32">
            <v>22</v>
          </cell>
          <cell r="EM32">
            <v>304.27</v>
          </cell>
          <cell r="EN32">
            <v>11.395</v>
          </cell>
          <cell r="EO32">
            <v>32</v>
          </cell>
          <cell r="EP32">
            <v>44.04</v>
          </cell>
          <cell r="EQ32">
            <v>61.1</v>
          </cell>
          <cell r="ER32">
            <v>6</v>
          </cell>
          <cell r="ES32">
            <v>119.66</v>
          </cell>
          <cell r="ET32">
            <v>325.70999999999998</v>
          </cell>
          <cell r="EU32">
            <v>61</v>
          </cell>
          <cell r="EV32" t="str">
            <v>Pls see notes</v>
          </cell>
          <cell r="EW32">
            <v>156</v>
          </cell>
          <cell r="EX32">
            <v>3.1</v>
          </cell>
          <cell r="EY32">
            <v>2</v>
          </cell>
          <cell r="EZ32">
            <v>101.9</v>
          </cell>
          <cell r="FA32">
            <v>65</v>
          </cell>
          <cell r="FB32">
            <v>74.3</v>
          </cell>
          <cell r="FC32">
            <v>21</v>
          </cell>
          <cell r="FD32">
            <v>25</v>
          </cell>
          <cell r="FE32">
            <v>25</v>
          </cell>
          <cell r="FF32">
            <v>0</v>
          </cell>
          <cell r="FG32">
            <v>9.3699999999999992</v>
          </cell>
          <cell r="FH32">
            <v>15.35</v>
          </cell>
          <cell r="FI32">
            <v>5.03</v>
          </cell>
          <cell r="FJ32">
            <v>417</v>
          </cell>
          <cell r="FK32">
            <v>0</v>
          </cell>
          <cell r="FL32">
            <v>9.5</v>
          </cell>
          <cell r="FM32">
            <v>73.599999999999994</v>
          </cell>
          <cell r="FN32">
            <v>13.23</v>
          </cell>
          <cell r="FO32">
            <v>8</v>
          </cell>
        </row>
        <row r="33">
          <cell r="A33" t="str">
            <v>No transmission transformers</v>
          </cell>
          <cell r="B33" t="str">
            <v>NTRST</v>
          </cell>
          <cell r="C33">
            <v>2000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25729</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t="str">
            <v>n/a</v>
          </cell>
          <cell r="BB33">
            <v>0</v>
          </cell>
          <cell r="BC33">
            <v>0</v>
          </cell>
          <cell r="BD33">
            <v>0</v>
          </cell>
          <cell r="BE33">
            <v>0</v>
          </cell>
          <cell r="BF33">
            <v>0</v>
          </cell>
          <cell r="BG33">
            <v>0</v>
          </cell>
          <cell r="BH33">
            <v>0</v>
          </cell>
          <cell r="BI33">
            <v>0</v>
          </cell>
          <cell r="BJ33">
            <v>0</v>
          </cell>
          <cell r="BK33">
            <v>0</v>
          </cell>
          <cell r="BL33" t="str">
            <v>not available</v>
          </cell>
          <cell r="BM33">
            <v>0</v>
          </cell>
          <cell r="BN33">
            <v>0</v>
          </cell>
          <cell r="BO33">
            <v>194</v>
          </cell>
          <cell r="BP33" t="str">
            <v>not available</v>
          </cell>
          <cell r="BQ33">
            <v>6</v>
          </cell>
          <cell r="BR33">
            <v>0</v>
          </cell>
          <cell r="BS33">
            <v>0</v>
          </cell>
          <cell r="BT33">
            <v>0</v>
          </cell>
          <cell r="BU33">
            <v>0</v>
          </cell>
          <cell r="BV33">
            <v>0</v>
          </cell>
          <cell r="BW33">
            <v>0</v>
          </cell>
          <cell r="BX33">
            <v>14</v>
          </cell>
          <cell r="BY33">
            <v>0</v>
          </cell>
          <cell r="BZ33">
            <v>0</v>
          </cell>
          <cell r="CA33">
            <v>0</v>
          </cell>
          <cell r="CB33">
            <v>0</v>
          </cell>
          <cell r="CC33">
            <v>0</v>
          </cell>
          <cell r="CD33">
            <v>0</v>
          </cell>
          <cell r="CE33" t="str">
            <v>9TRANS-4687 DIST</v>
          </cell>
          <cell r="CF33">
            <v>0</v>
          </cell>
          <cell r="CG33">
            <v>0</v>
          </cell>
          <cell r="CH33">
            <v>0</v>
          </cell>
          <cell r="CI33">
            <v>6</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3</v>
          </cell>
          <cell r="DF33">
            <v>0</v>
          </cell>
          <cell r="DG33">
            <v>0</v>
          </cell>
          <cell r="DH33">
            <v>0</v>
          </cell>
          <cell r="DI33">
            <v>0</v>
          </cell>
          <cell r="DJ33">
            <v>0</v>
          </cell>
          <cell r="DK33">
            <v>0</v>
          </cell>
          <cell r="DL33">
            <v>0</v>
          </cell>
          <cell r="DM33">
            <v>0</v>
          </cell>
          <cell r="DN33">
            <v>0</v>
          </cell>
          <cell r="DO33" t="str">
            <v>n/a</v>
          </cell>
          <cell r="DP33">
            <v>0</v>
          </cell>
          <cell r="DQ33">
            <v>0</v>
          </cell>
          <cell r="DR33">
            <v>8</v>
          </cell>
          <cell r="DS33">
            <v>0</v>
          </cell>
          <cell r="DT33">
            <v>0</v>
          </cell>
          <cell r="DU33">
            <v>2</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2</v>
          </cell>
          <cell r="EW33">
            <v>0</v>
          </cell>
          <cell r="EX33">
            <v>0</v>
          </cell>
          <cell r="EY33">
            <v>0</v>
          </cell>
          <cell r="EZ33">
            <v>0</v>
          </cell>
          <cell r="FA33">
            <v>6</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row>
        <row r="34">
          <cell r="A34" t="str">
            <v>No subtransmission transformer</v>
          </cell>
          <cell r="B34" t="str">
            <v>NTRFST</v>
          </cell>
          <cell r="C34">
            <v>2000</v>
          </cell>
          <cell r="D34">
            <v>0</v>
          </cell>
          <cell r="E34" t="str">
            <v>4 sub stations</v>
          </cell>
          <cell r="F34">
            <v>2</v>
          </cell>
          <cell r="G34">
            <v>1234</v>
          </cell>
          <cell r="H34">
            <v>41</v>
          </cell>
          <cell r="I34">
            <v>10</v>
          </cell>
          <cell r="J34">
            <v>5</v>
          </cell>
          <cell r="K34">
            <v>0</v>
          </cell>
          <cell r="L34">
            <v>4</v>
          </cell>
          <cell r="M34">
            <v>4</v>
          </cell>
          <cell r="N34">
            <v>0</v>
          </cell>
          <cell r="O34">
            <v>0</v>
          </cell>
          <cell r="P34">
            <v>0</v>
          </cell>
          <cell r="Q34">
            <v>0</v>
          </cell>
          <cell r="R34">
            <v>7</v>
          </cell>
          <cell r="S34">
            <v>0</v>
          </cell>
          <cell r="T34">
            <v>2</v>
          </cell>
          <cell r="U34">
            <v>1</v>
          </cell>
          <cell r="V34">
            <v>6</v>
          </cell>
          <cell r="W34">
            <v>0</v>
          </cell>
          <cell r="X34">
            <v>29</v>
          </cell>
          <cell r="Y34">
            <v>2</v>
          </cell>
          <cell r="Z34">
            <v>4</v>
          </cell>
          <cell r="AA34">
            <v>0</v>
          </cell>
          <cell r="AB34">
            <v>0</v>
          </cell>
          <cell r="AC34">
            <v>7</v>
          </cell>
          <cell r="AD34">
            <v>1</v>
          </cell>
          <cell r="AE34">
            <v>0</v>
          </cell>
          <cell r="AF34">
            <v>0</v>
          </cell>
          <cell r="AG34">
            <v>0</v>
          </cell>
          <cell r="AH34">
            <v>1</v>
          </cell>
          <cell r="AI34">
            <v>312</v>
          </cell>
          <cell r="AJ34">
            <v>49</v>
          </cell>
          <cell r="AK34">
            <v>10</v>
          </cell>
          <cell r="AL34">
            <v>0</v>
          </cell>
          <cell r="AM34">
            <v>0</v>
          </cell>
          <cell r="AN34">
            <v>8</v>
          </cell>
          <cell r="AO34">
            <v>8</v>
          </cell>
          <cell r="AP34" t="str">
            <v>2 stepdowns at 25MVA each</v>
          </cell>
          <cell r="AQ34">
            <v>0</v>
          </cell>
          <cell r="AR34">
            <v>3</v>
          </cell>
          <cell r="AS34">
            <v>32</v>
          </cell>
          <cell r="AT34">
            <v>0</v>
          </cell>
          <cell r="AU34">
            <v>0</v>
          </cell>
          <cell r="AV34">
            <v>0</v>
          </cell>
          <cell r="AW34">
            <v>0</v>
          </cell>
          <cell r="AX34">
            <v>0</v>
          </cell>
          <cell r="AY34">
            <v>0</v>
          </cell>
          <cell r="AZ34">
            <v>12</v>
          </cell>
          <cell r="BA34">
            <v>65</v>
          </cell>
          <cell r="BB34">
            <v>12</v>
          </cell>
          <cell r="BC34">
            <v>3</v>
          </cell>
          <cell r="BD34">
            <v>0</v>
          </cell>
          <cell r="BE34">
            <v>1</v>
          </cell>
          <cell r="BF34">
            <v>0</v>
          </cell>
          <cell r="BG34">
            <v>2</v>
          </cell>
          <cell r="BH34">
            <v>0</v>
          </cell>
          <cell r="BI34">
            <v>0</v>
          </cell>
          <cell r="BJ34">
            <v>0</v>
          </cell>
          <cell r="BK34">
            <v>0</v>
          </cell>
          <cell r="BL34" t="str">
            <v>not available</v>
          </cell>
          <cell r="BM34">
            <v>3</v>
          </cell>
          <cell r="BN34">
            <v>27</v>
          </cell>
          <cell r="BO34">
            <v>1208</v>
          </cell>
          <cell r="BP34" t="str">
            <v>not available</v>
          </cell>
          <cell r="BQ34">
            <v>5</v>
          </cell>
          <cell r="BR34">
            <v>3</v>
          </cell>
          <cell r="BS34">
            <v>4</v>
          </cell>
          <cell r="BT34">
            <v>0</v>
          </cell>
          <cell r="BU34">
            <v>0</v>
          </cell>
          <cell r="BV34">
            <v>4</v>
          </cell>
          <cell r="BW34">
            <v>34</v>
          </cell>
          <cell r="BX34">
            <v>7</v>
          </cell>
          <cell r="BY34">
            <v>2</v>
          </cell>
          <cell r="BZ34">
            <v>0</v>
          </cell>
          <cell r="CA34">
            <v>7</v>
          </cell>
          <cell r="CB34">
            <v>3</v>
          </cell>
          <cell r="CC34">
            <v>3</v>
          </cell>
          <cell r="CD34">
            <v>3</v>
          </cell>
          <cell r="CE34">
            <v>0</v>
          </cell>
          <cell r="CF34">
            <v>54</v>
          </cell>
          <cell r="CG34">
            <v>1</v>
          </cell>
          <cell r="CH34">
            <v>0</v>
          </cell>
          <cell r="CI34">
            <v>10</v>
          </cell>
          <cell r="CJ34">
            <v>4</v>
          </cell>
          <cell r="CK34">
            <v>0</v>
          </cell>
          <cell r="CL34">
            <v>6</v>
          </cell>
          <cell r="CM34">
            <v>6</v>
          </cell>
          <cell r="CN34">
            <v>1</v>
          </cell>
          <cell r="CO34">
            <v>0</v>
          </cell>
          <cell r="CP34">
            <v>2</v>
          </cell>
          <cell r="CQ34">
            <v>1193</v>
          </cell>
          <cell r="CR34">
            <v>0</v>
          </cell>
          <cell r="CS34">
            <v>81</v>
          </cell>
          <cell r="CT34">
            <v>0</v>
          </cell>
          <cell r="CU34">
            <v>4</v>
          </cell>
          <cell r="CV34">
            <v>0</v>
          </cell>
          <cell r="CW34">
            <v>0</v>
          </cell>
          <cell r="CX34">
            <v>14</v>
          </cell>
          <cell r="CY34">
            <v>47</v>
          </cell>
          <cell r="CZ34">
            <v>0</v>
          </cell>
          <cell r="DA34">
            <v>0</v>
          </cell>
          <cell r="DB34">
            <v>0</v>
          </cell>
          <cell r="DC34">
            <v>0</v>
          </cell>
          <cell r="DD34">
            <v>5</v>
          </cell>
          <cell r="DE34">
            <v>12</v>
          </cell>
          <cell r="DF34">
            <v>16</v>
          </cell>
          <cell r="DG34">
            <v>9</v>
          </cell>
          <cell r="DH34">
            <v>5</v>
          </cell>
          <cell r="DI34">
            <v>0</v>
          </cell>
          <cell r="DJ34">
            <v>0</v>
          </cell>
          <cell r="DK34">
            <v>37</v>
          </cell>
          <cell r="DL34">
            <v>3</v>
          </cell>
          <cell r="DM34">
            <v>0</v>
          </cell>
          <cell r="DN34">
            <v>7</v>
          </cell>
          <cell r="DO34" t="str">
            <v>n/a</v>
          </cell>
          <cell r="DP34">
            <v>4</v>
          </cell>
          <cell r="DQ34">
            <v>0</v>
          </cell>
          <cell r="DR34">
            <v>43</v>
          </cell>
          <cell r="DS34">
            <v>5</v>
          </cell>
          <cell r="DT34">
            <v>0</v>
          </cell>
          <cell r="DU34" t="str">
            <v>n/a</v>
          </cell>
          <cell r="DV34">
            <v>9</v>
          </cell>
          <cell r="DW34">
            <v>0</v>
          </cell>
          <cell r="DX34">
            <v>18</v>
          </cell>
          <cell r="DY34">
            <v>12</v>
          </cell>
          <cell r="DZ34">
            <v>0</v>
          </cell>
          <cell r="EA34">
            <v>3</v>
          </cell>
          <cell r="EB34">
            <v>0</v>
          </cell>
          <cell r="EC34">
            <v>0</v>
          </cell>
          <cell r="ED34">
            <v>0</v>
          </cell>
          <cell r="EE34">
            <v>0</v>
          </cell>
          <cell r="EF34">
            <v>3</v>
          </cell>
          <cell r="EG34">
            <v>1</v>
          </cell>
          <cell r="EH34">
            <v>0</v>
          </cell>
          <cell r="EI34">
            <v>2</v>
          </cell>
          <cell r="EJ34">
            <v>0</v>
          </cell>
          <cell r="EK34">
            <v>0</v>
          </cell>
          <cell r="EL34">
            <v>0</v>
          </cell>
          <cell r="EM34">
            <v>0</v>
          </cell>
          <cell r="EN34">
            <v>0</v>
          </cell>
          <cell r="EO34">
            <v>2</v>
          </cell>
          <cell r="EP34">
            <v>2</v>
          </cell>
          <cell r="EQ34">
            <v>0</v>
          </cell>
          <cell r="ER34">
            <v>0</v>
          </cell>
          <cell r="ES34">
            <v>13</v>
          </cell>
          <cell r="ET34">
            <v>0</v>
          </cell>
          <cell r="EU34">
            <v>5</v>
          </cell>
          <cell r="EV34">
            <v>0</v>
          </cell>
          <cell r="EW34">
            <v>41</v>
          </cell>
          <cell r="EX34">
            <v>5</v>
          </cell>
          <cell r="EY34">
            <v>2</v>
          </cell>
          <cell r="EZ34">
            <v>3</v>
          </cell>
          <cell r="FA34">
            <v>32</v>
          </cell>
          <cell r="FB34">
            <v>0</v>
          </cell>
          <cell r="FC34">
            <v>0</v>
          </cell>
          <cell r="FD34">
            <v>6</v>
          </cell>
          <cell r="FE34">
            <v>6</v>
          </cell>
          <cell r="FF34">
            <v>0</v>
          </cell>
          <cell r="FG34">
            <v>0</v>
          </cell>
          <cell r="FH34">
            <v>0</v>
          </cell>
          <cell r="FI34">
            <v>0</v>
          </cell>
          <cell r="FJ34">
            <v>11</v>
          </cell>
          <cell r="FK34">
            <v>0</v>
          </cell>
          <cell r="FL34">
            <v>0</v>
          </cell>
          <cell r="FM34">
            <v>12</v>
          </cell>
          <cell r="FN34">
            <v>2</v>
          </cell>
          <cell r="FO34">
            <v>0</v>
          </cell>
        </row>
        <row r="35">
          <cell r="A35" t="str">
            <v>No distribution transformers</v>
          </cell>
          <cell r="B35" t="str">
            <v>NTRFD</v>
          </cell>
          <cell r="C35">
            <v>2000</v>
          </cell>
          <cell r="D35">
            <v>61</v>
          </cell>
          <cell r="E35">
            <v>324</v>
          </cell>
          <cell r="F35">
            <v>364</v>
          </cell>
          <cell r="G35">
            <v>6236</v>
          </cell>
          <cell r="H35">
            <v>4857</v>
          </cell>
          <cell r="I35">
            <v>1554</v>
          </cell>
          <cell r="J35">
            <v>712</v>
          </cell>
          <cell r="K35">
            <v>850</v>
          </cell>
          <cell r="L35">
            <v>2965</v>
          </cell>
          <cell r="M35" t="str">
            <v>n/a</v>
          </cell>
          <cell r="N35">
            <v>107</v>
          </cell>
          <cell r="O35">
            <v>43</v>
          </cell>
          <cell r="P35">
            <v>8000</v>
          </cell>
          <cell r="Q35">
            <v>6266</v>
          </cell>
          <cell r="R35">
            <v>2390</v>
          </cell>
          <cell r="S35">
            <v>163</v>
          </cell>
          <cell r="T35">
            <v>109</v>
          </cell>
          <cell r="U35">
            <v>255</v>
          </cell>
          <cell r="V35">
            <v>665</v>
          </cell>
          <cell r="W35">
            <v>1</v>
          </cell>
          <cell r="X35">
            <v>4119</v>
          </cell>
          <cell r="Y35">
            <v>300</v>
          </cell>
          <cell r="Z35">
            <v>238</v>
          </cell>
          <cell r="AA35">
            <v>254</v>
          </cell>
          <cell r="AB35">
            <v>147</v>
          </cell>
          <cell r="AC35">
            <v>1238</v>
          </cell>
          <cell r="AD35">
            <v>238</v>
          </cell>
          <cell r="AE35">
            <v>29</v>
          </cell>
          <cell r="AF35">
            <v>66</v>
          </cell>
          <cell r="AG35">
            <v>1408</v>
          </cell>
          <cell r="AH35">
            <v>126</v>
          </cell>
          <cell r="AI35">
            <v>88</v>
          </cell>
          <cell r="AJ35">
            <v>6285</v>
          </cell>
          <cell r="AK35">
            <v>1563</v>
          </cell>
          <cell r="AL35">
            <v>497</v>
          </cell>
          <cell r="AM35">
            <v>605</v>
          </cell>
          <cell r="AN35">
            <v>2645</v>
          </cell>
          <cell r="AO35">
            <v>1546</v>
          </cell>
          <cell r="AP35">
            <v>777</v>
          </cell>
          <cell r="AQ35">
            <v>113</v>
          </cell>
          <cell r="AR35">
            <v>1719</v>
          </cell>
          <cell r="AS35">
            <v>4449</v>
          </cell>
          <cell r="AT35">
            <v>5066</v>
          </cell>
          <cell r="AU35">
            <v>1485</v>
          </cell>
          <cell r="AV35">
            <v>1485</v>
          </cell>
          <cell r="AW35">
            <v>4597</v>
          </cell>
          <cell r="AX35">
            <v>6300</v>
          </cell>
          <cell r="AY35">
            <v>0</v>
          </cell>
          <cell r="AZ35">
            <v>4050</v>
          </cell>
          <cell r="BA35">
            <v>15250</v>
          </cell>
          <cell r="BB35">
            <v>327</v>
          </cell>
          <cell r="BC35">
            <v>726</v>
          </cell>
          <cell r="BD35">
            <v>593</v>
          </cell>
          <cell r="BE35">
            <v>74</v>
          </cell>
          <cell r="BF35">
            <v>15</v>
          </cell>
          <cell r="BG35">
            <v>275</v>
          </cell>
          <cell r="BH35">
            <v>170</v>
          </cell>
          <cell r="BI35">
            <v>170</v>
          </cell>
          <cell r="BJ35">
            <v>170</v>
          </cell>
          <cell r="BK35">
            <v>522</v>
          </cell>
          <cell r="BL35" t="str">
            <v>not available</v>
          </cell>
          <cell r="BM35">
            <v>726</v>
          </cell>
          <cell r="BN35">
            <v>11178</v>
          </cell>
          <cell r="BO35">
            <v>448143</v>
          </cell>
          <cell r="BP35" t="str">
            <v>not available</v>
          </cell>
          <cell r="BQ35">
            <v>11055</v>
          </cell>
          <cell r="BR35">
            <v>494</v>
          </cell>
          <cell r="BS35">
            <v>3036</v>
          </cell>
          <cell r="BT35" t="str">
            <v>unknown</v>
          </cell>
          <cell r="BU35">
            <v>735</v>
          </cell>
          <cell r="BV35">
            <v>554</v>
          </cell>
          <cell r="BW35">
            <v>2200</v>
          </cell>
          <cell r="BX35">
            <v>8780</v>
          </cell>
          <cell r="BY35">
            <v>228</v>
          </cell>
          <cell r="BZ35">
            <v>727</v>
          </cell>
          <cell r="CA35">
            <v>1094</v>
          </cell>
          <cell r="CB35">
            <v>1122</v>
          </cell>
          <cell r="CC35">
            <v>850</v>
          </cell>
          <cell r="CD35">
            <v>850</v>
          </cell>
          <cell r="CE35">
            <v>0</v>
          </cell>
          <cell r="CF35">
            <v>13927</v>
          </cell>
          <cell r="CG35">
            <v>160</v>
          </cell>
          <cell r="CH35">
            <v>16</v>
          </cell>
          <cell r="CI35">
            <v>10307</v>
          </cell>
          <cell r="CJ35">
            <v>304</v>
          </cell>
          <cell r="CK35">
            <v>785</v>
          </cell>
          <cell r="CL35">
            <v>1000</v>
          </cell>
          <cell r="CM35">
            <v>1000</v>
          </cell>
          <cell r="CN35">
            <v>186</v>
          </cell>
          <cell r="CO35">
            <v>3510</v>
          </cell>
          <cell r="CP35">
            <v>358</v>
          </cell>
          <cell r="CQ35">
            <v>7</v>
          </cell>
          <cell r="CR35">
            <v>14</v>
          </cell>
          <cell r="CS35">
            <v>2676</v>
          </cell>
          <cell r="CT35">
            <v>3800</v>
          </cell>
          <cell r="CU35">
            <v>1750</v>
          </cell>
          <cell r="CV35">
            <v>73</v>
          </cell>
          <cell r="CW35" t="str">
            <v>all</v>
          </cell>
          <cell r="CX35">
            <v>4855</v>
          </cell>
          <cell r="CY35">
            <v>3782</v>
          </cell>
          <cell r="CZ35">
            <v>479</v>
          </cell>
          <cell r="DA35">
            <v>160</v>
          </cell>
          <cell r="DB35">
            <v>7150</v>
          </cell>
          <cell r="DC35">
            <v>99</v>
          </cell>
          <cell r="DD35">
            <v>1150</v>
          </cell>
          <cell r="DE35">
            <v>1576</v>
          </cell>
          <cell r="DF35">
            <v>5687</v>
          </cell>
          <cell r="DG35">
            <v>1394</v>
          </cell>
          <cell r="DH35">
            <v>688</v>
          </cell>
          <cell r="DI35">
            <v>0</v>
          </cell>
          <cell r="DJ35">
            <v>0</v>
          </cell>
          <cell r="DK35" t="str">
            <v>Not available</v>
          </cell>
          <cell r="DL35">
            <v>348</v>
          </cell>
          <cell r="DM35">
            <v>140</v>
          </cell>
          <cell r="DN35">
            <v>1974</v>
          </cell>
          <cell r="DO35" t="str">
            <v>n/a</v>
          </cell>
          <cell r="DP35">
            <v>388</v>
          </cell>
          <cell r="DQ35">
            <v>580</v>
          </cell>
          <cell r="DR35">
            <v>5475</v>
          </cell>
          <cell r="DS35">
            <v>420</v>
          </cell>
          <cell r="DT35">
            <v>0</v>
          </cell>
          <cell r="DU35">
            <v>5091</v>
          </cell>
          <cell r="DV35">
            <v>960</v>
          </cell>
          <cell r="DW35">
            <v>108</v>
          </cell>
          <cell r="DX35">
            <v>3400</v>
          </cell>
          <cell r="DY35">
            <v>1009</v>
          </cell>
          <cell r="DZ35">
            <v>158</v>
          </cell>
          <cell r="EA35">
            <v>318</v>
          </cell>
          <cell r="EB35">
            <v>189</v>
          </cell>
          <cell r="EC35">
            <v>903</v>
          </cell>
          <cell r="ED35">
            <v>903</v>
          </cell>
          <cell r="EE35">
            <v>903</v>
          </cell>
          <cell r="EF35">
            <v>377</v>
          </cell>
          <cell r="EG35">
            <v>49</v>
          </cell>
          <cell r="EH35">
            <v>5825</v>
          </cell>
          <cell r="EI35">
            <v>385</v>
          </cell>
          <cell r="EJ35">
            <v>1204</v>
          </cell>
          <cell r="EK35">
            <v>4752</v>
          </cell>
          <cell r="EL35">
            <v>47</v>
          </cell>
          <cell r="EM35">
            <v>567</v>
          </cell>
          <cell r="EN35">
            <v>171</v>
          </cell>
          <cell r="EO35">
            <v>252</v>
          </cell>
          <cell r="EP35">
            <v>450</v>
          </cell>
          <cell r="EQ35">
            <v>673</v>
          </cell>
          <cell r="ER35">
            <v>93</v>
          </cell>
          <cell r="ES35">
            <v>1466</v>
          </cell>
          <cell r="ET35">
            <v>7159</v>
          </cell>
          <cell r="EU35">
            <v>0</v>
          </cell>
          <cell r="EV35">
            <v>55406</v>
          </cell>
          <cell r="EW35">
            <v>10713</v>
          </cell>
          <cell r="EX35">
            <v>456</v>
          </cell>
          <cell r="EY35">
            <v>126</v>
          </cell>
          <cell r="EZ35">
            <v>1165</v>
          </cell>
          <cell r="FA35">
            <v>8295</v>
          </cell>
          <cell r="FB35">
            <v>2211</v>
          </cell>
          <cell r="FC35">
            <v>231</v>
          </cell>
          <cell r="FD35">
            <v>656</v>
          </cell>
          <cell r="FE35">
            <v>656</v>
          </cell>
          <cell r="FF35">
            <v>0</v>
          </cell>
          <cell r="FG35">
            <v>397</v>
          </cell>
          <cell r="FH35">
            <v>295</v>
          </cell>
          <cell r="FI35">
            <v>86</v>
          </cell>
          <cell r="FJ35">
            <v>4188</v>
          </cell>
          <cell r="FK35">
            <v>453</v>
          </cell>
          <cell r="FL35">
            <v>210</v>
          </cell>
          <cell r="FM35">
            <v>1614</v>
          </cell>
          <cell r="FN35">
            <v>115</v>
          </cell>
          <cell r="FO35">
            <v>77</v>
          </cell>
        </row>
        <row r="36">
          <cell r="A36" t="str">
            <v>Utility average load factor</v>
          </cell>
          <cell r="B36" t="str">
            <v>LF</v>
          </cell>
          <cell r="C36">
            <v>2000</v>
          </cell>
          <cell r="D36">
            <v>66</v>
          </cell>
          <cell r="E36">
            <v>91</v>
          </cell>
          <cell r="F36">
            <v>0</v>
          </cell>
          <cell r="G36" t="str">
            <v>n/a</v>
          </cell>
          <cell r="H36">
            <v>70.5</v>
          </cell>
          <cell r="I36">
            <v>0.86350000000000005</v>
          </cell>
          <cell r="J36" t="str">
            <v>N/A</v>
          </cell>
          <cell r="K36">
            <v>67.599999999999994</v>
          </cell>
          <cell r="L36">
            <v>71.95</v>
          </cell>
          <cell r="M36">
            <v>82.07</v>
          </cell>
          <cell r="N36">
            <v>70</v>
          </cell>
          <cell r="O36" t="str">
            <v>N/A</v>
          </cell>
          <cell r="P36">
            <v>70</v>
          </cell>
          <cell r="Q36">
            <v>72</v>
          </cell>
          <cell r="R36">
            <v>0.74939999999999996</v>
          </cell>
          <cell r="S36">
            <v>72.260000000000005</v>
          </cell>
          <cell r="T36">
            <v>71.8</v>
          </cell>
          <cell r="U36">
            <v>0</v>
          </cell>
          <cell r="V36">
            <v>74.900000000000006</v>
          </cell>
          <cell r="W36">
            <v>71</v>
          </cell>
          <cell r="X36">
            <v>0.72250000000000003</v>
          </cell>
          <cell r="Y36">
            <v>70.099999999999994</v>
          </cell>
          <cell r="Z36">
            <v>67.11</v>
          </cell>
          <cell r="AA36">
            <v>87.4</v>
          </cell>
          <cell r="AB36">
            <v>71.3</v>
          </cell>
          <cell r="AC36">
            <v>79.2</v>
          </cell>
          <cell r="AD36">
            <v>67.7</v>
          </cell>
          <cell r="AE36">
            <v>66</v>
          </cell>
          <cell r="AF36">
            <v>66.599999999999994</v>
          </cell>
          <cell r="AG36">
            <v>67</v>
          </cell>
          <cell r="AH36">
            <v>0</v>
          </cell>
          <cell r="AI36">
            <v>74.099999999999994</v>
          </cell>
          <cell r="AJ36">
            <v>53</v>
          </cell>
          <cell r="AK36">
            <v>0.65</v>
          </cell>
          <cell r="AL36">
            <v>72.8</v>
          </cell>
          <cell r="AM36">
            <v>72.099999999999994</v>
          </cell>
          <cell r="AN36">
            <v>62.27</v>
          </cell>
          <cell r="AO36">
            <v>0.74199999999999999</v>
          </cell>
          <cell r="AP36">
            <v>73.260000000000005</v>
          </cell>
          <cell r="AQ36">
            <v>2.8400000000000002E-2</v>
          </cell>
          <cell r="AR36">
            <v>72.58</v>
          </cell>
          <cell r="AS36">
            <v>0</v>
          </cell>
          <cell r="AT36">
            <v>72</v>
          </cell>
          <cell r="AU36">
            <v>67</v>
          </cell>
          <cell r="AV36">
            <v>68.8</v>
          </cell>
          <cell r="AW36">
            <v>75.7</v>
          </cell>
          <cell r="AX36">
            <v>72.42</v>
          </cell>
          <cell r="AY36">
            <v>65.14</v>
          </cell>
          <cell r="AZ36">
            <v>69.12</v>
          </cell>
          <cell r="BA36">
            <v>88.367000000000004</v>
          </cell>
          <cell r="BB36">
            <v>70.7</v>
          </cell>
          <cell r="BC36">
            <v>79.14</v>
          </cell>
          <cell r="BD36">
            <v>76</v>
          </cell>
          <cell r="BE36">
            <v>62</v>
          </cell>
          <cell r="BF36" t="str">
            <v>63.4% (for 6 months)</v>
          </cell>
          <cell r="BG36" t="str">
            <v>N/A</v>
          </cell>
          <cell r="BH36">
            <v>69.650000000000006</v>
          </cell>
          <cell r="BI36">
            <v>69.650000000000006</v>
          </cell>
          <cell r="BJ36">
            <v>69.650000000000006</v>
          </cell>
          <cell r="BK36" t="str">
            <v>n/a</v>
          </cell>
          <cell r="BL36" t="str">
            <v>not available</v>
          </cell>
          <cell r="BM36">
            <v>79.14</v>
          </cell>
          <cell r="BN36">
            <v>73.349999999999994</v>
          </cell>
          <cell r="BO36">
            <v>72</v>
          </cell>
          <cell r="BP36">
            <v>71</v>
          </cell>
          <cell r="BQ36">
            <v>68.2</v>
          </cell>
          <cell r="BR36">
            <v>0</v>
          </cell>
          <cell r="BS36">
            <v>70.3</v>
          </cell>
          <cell r="BT36">
            <v>81</v>
          </cell>
          <cell r="BU36">
            <v>79.19</v>
          </cell>
          <cell r="BV36">
            <v>67.55</v>
          </cell>
          <cell r="BW36">
            <v>75.400000000000006</v>
          </cell>
          <cell r="BX36">
            <v>73</v>
          </cell>
          <cell r="BY36">
            <v>71</v>
          </cell>
          <cell r="BZ36">
            <v>74.900000000000006</v>
          </cell>
          <cell r="CA36">
            <v>72.7</v>
          </cell>
          <cell r="CB36">
            <v>66.34</v>
          </cell>
          <cell r="CC36">
            <v>74.36</v>
          </cell>
          <cell r="CD36">
            <v>74.36</v>
          </cell>
          <cell r="CE36">
            <v>68.2</v>
          </cell>
          <cell r="CF36">
            <v>72.400000000000006</v>
          </cell>
          <cell r="CG36">
            <v>69</v>
          </cell>
          <cell r="CH36" t="str">
            <v>N/A</v>
          </cell>
          <cell r="CI36">
            <v>69.55</v>
          </cell>
          <cell r="CJ36">
            <v>50.9</v>
          </cell>
          <cell r="CK36">
            <v>70.099999999999994</v>
          </cell>
          <cell r="CL36">
            <v>73.88</v>
          </cell>
          <cell r="CM36">
            <v>73.81</v>
          </cell>
          <cell r="CN36">
            <v>72.5</v>
          </cell>
          <cell r="CO36">
            <v>75.680000000000007</v>
          </cell>
          <cell r="CP36">
            <v>72.5</v>
          </cell>
          <cell r="CQ36">
            <v>72.599999999999994</v>
          </cell>
          <cell r="CR36">
            <v>69</v>
          </cell>
          <cell r="CS36">
            <v>68</v>
          </cell>
          <cell r="CT36">
            <v>72</v>
          </cell>
          <cell r="CU36">
            <v>70</v>
          </cell>
          <cell r="CV36">
            <v>72.5</v>
          </cell>
          <cell r="CW36">
            <v>82.3</v>
          </cell>
          <cell r="CX36">
            <v>0.8</v>
          </cell>
          <cell r="CY36">
            <v>0.73699999999999999</v>
          </cell>
          <cell r="CZ36">
            <v>81.5</v>
          </cell>
          <cell r="DA36">
            <v>0</v>
          </cell>
          <cell r="DB36">
            <v>76</v>
          </cell>
          <cell r="DC36">
            <v>68</v>
          </cell>
          <cell r="DD36">
            <v>72.5</v>
          </cell>
          <cell r="DE36">
            <v>74.3</v>
          </cell>
          <cell r="DF36">
            <v>70.87</v>
          </cell>
          <cell r="DG36">
            <v>0.70199999999999996</v>
          </cell>
          <cell r="DH36">
            <v>0.45</v>
          </cell>
          <cell r="DI36">
            <v>64.900000000000006</v>
          </cell>
          <cell r="DJ36">
            <v>0</v>
          </cell>
          <cell r="DK36">
            <v>72</v>
          </cell>
          <cell r="DL36">
            <v>66</v>
          </cell>
          <cell r="DM36">
            <v>68</v>
          </cell>
          <cell r="DN36">
            <v>69.599999999999994</v>
          </cell>
          <cell r="DO36">
            <v>84.1</v>
          </cell>
          <cell r="DP36">
            <v>72.3</v>
          </cell>
          <cell r="DQ36">
            <v>77.599999999999994</v>
          </cell>
          <cell r="DR36">
            <v>75.5</v>
          </cell>
          <cell r="DS36">
            <v>70</v>
          </cell>
          <cell r="DT36">
            <v>0</v>
          </cell>
          <cell r="DU36">
            <v>65.900000000000006</v>
          </cell>
          <cell r="DV36">
            <v>74.790000000000006</v>
          </cell>
          <cell r="DW36">
            <v>68.8</v>
          </cell>
          <cell r="DX36">
            <v>78.7</v>
          </cell>
          <cell r="DY36">
            <v>72.5</v>
          </cell>
          <cell r="DZ36">
            <v>78.3</v>
          </cell>
          <cell r="EA36">
            <v>70.760000000000005</v>
          </cell>
          <cell r="EB36">
            <v>69</v>
          </cell>
          <cell r="EC36">
            <v>75.900000000000006</v>
          </cell>
          <cell r="ED36">
            <v>75.900000000000006</v>
          </cell>
          <cell r="EE36">
            <v>75.900000000000006</v>
          </cell>
          <cell r="EF36">
            <v>73.25</v>
          </cell>
          <cell r="EG36">
            <v>0</v>
          </cell>
          <cell r="EH36">
            <v>71.400000000000006</v>
          </cell>
          <cell r="EI36">
            <v>70</v>
          </cell>
          <cell r="EJ36">
            <v>61</v>
          </cell>
          <cell r="EK36">
            <v>73</v>
          </cell>
          <cell r="EL36" t="str">
            <v>N/A</v>
          </cell>
          <cell r="EM36">
            <v>70.77</v>
          </cell>
          <cell r="EN36">
            <v>0.7</v>
          </cell>
          <cell r="EO36">
            <v>72.3</v>
          </cell>
          <cell r="EP36">
            <v>71.72</v>
          </cell>
          <cell r="EQ36">
            <v>69</v>
          </cell>
          <cell r="ER36">
            <v>69.599999999999994</v>
          </cell>
          <cell r="ES36">
            <v>73.900000000000006</v>
          </cell>
          <cell r="ET36">
            <v>73.33</v>
          </cell>
          <cell r="EU36">
            <v>71.900000000000006</v>
          </cell>
          <cell r="EV36">
            <v>74.680000000000007</v>
          </cell>
          <cell r="EW36">
            <v>70.099999999999994</v>
          </cell>
          <cell r="EX36">
            <v>67</v>
          </cell>
          <cell r="EY36">
            <v>69</v>
          </cell>
          <cell r="EZ36">
            <v>68.459999999999994</v>
          </cell>
          <cell r="FA36">
            <v>69.2</v>
          </cell>
          <cell r="FB36">
            <v>67.7</v>
          </cell>
          <cell r="FC36">
            <v>64.3</v>
          </cell>
          <cell r="FD36">
            <v>71</v>
          </cell>
          <cell r="FE36">
            <v>71</v>
          </cell>
          <cell r="FF36">
            <v>67.95</v>
          </cell>
          <cell r="FG36">
            <v>73.64</v>
          </cell>
          <cell r="FH36">
            <v>0.73</v>
          </cell>
          <cell r="FI36">
            <v>63.68</v>
          </cell>
          <cell r="FJ36">
            <v>69.8</v>
          </cell>
          <cell r="FK36">
            <v>72.400000000000006</v>
          </cell>
          <cell r="FL36">
            <v>73.3</v>
          </cell>
          <cell r="FM36">
            <v>71.95</v>
          </cell>
          <cell r="FN36">
            <v>0</v>
          </cell>
          <cell r="FO36">
            <v>70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1. Information"/>
      <sheetName val="2. Smart Meter Investment Data"/>
      <sheetName val="3. HV Data-HV Equipment Owners"/>
      <sheetName val="4. LV Data-Host Distributors"/>
      <sheetName val="lists"/>
      <sheetName val="1815 Balances"/>
    </sheetNames>
    <sheetDataSet>
      <sheetData sheetId="0" refreshError="1"/>
      <sheetData sheetId="1">
        <row r="14">
          <cell r="F14" t="str">
            <v>Algoma Power Inc.</v>
          </cell>
        </row>
      </sheetData>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1. Information"/>
      <sheetName val="2. Smart Meter Investment Data"/>
      <sheetName val="3. HV Data-HV Equipment Owners"/>
      <sheetName val="4. LV Data-Host Distributors"/>
      <sheetName val="lists"/>
      <sheetName val="1815 Balances"/>
    </sheetNames>
    <sheetDataSet>
      <sheetData sheetId="0"/>
      <sheetData sheetId="1">
        <row r="14">
          <cell r="F14" t="str">
            <v>Bluewater Power Distribution Corporation</v>
          </cell>
        </row>
      </sheetData>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er group data with H1 and TOR"/>
      <sheetName val="2011 yndx calc"/>
      <sheetName val="2010 yndx calc"/>
      <sheetName val="2009 yndx calc "/>
      <sheetName val="2009-2011 Unit costs"/>
      <sheetName val="Peer Group Unit Cost Calc"/>
      <sheetName val="Company ranking by unit cost BM"/>
      <sheetName val="peer group calc"/>
      <sheetName val="Left-bottom"/>
      <sheetName val="Right-top"/>
      <sheetName val="Right-bottom"/>
      <sheetName val="Peer groups"/>
      <sheetName val="12 group table"/>
      <sheetName val="6 peer group table"/>
      <sheetName val="Left-bottom chart"/>
      <sheetName val="TFP Calculations"/>
      <sheetName val="BM Database"/>
      <sheetName val="Capital Calculations for TFP"/>
      <sheetName val="Q Capital Data"/>
      <sheetName val="Capital Calculations BM"/>
      <sheetName val="data request responses"/>
      <sheetName val="COMA"/>
      <sheetName val="Aggregate HV charges"/>
      <sheetName val="HV-Related O&amp;M Exp"/>
      <sheetName val="Z variables"/>
      <sheetName val="CNP Plant"/>
      <sheetName val="OM&amp;A Price"/>
      <sheetName val="Q OM&amp;A"/>
      <sheetName val="Output Indexes"/>
      <sheetName val="Q Output"/>
      <sheetName val="Q Business Conditions"/>
      <sheetName val="GDPIPI Ontario"/>
      <sheetName val="Z key"/>
      <sheetName val="embedded dist summary"/>
      <sheetName val="TWA40 0211"/>
    </sheetNames>
    <sheetDataSet>
      <sheetData sheetId="0"/>
      <sheetData sheetId="1"/>
      <sheetData sheetId="2"/>
      <sheetData sheetId="3"/>
      <sheetData sheetId="4"/>
      <sheetData sheetId="5">
        <row r="4">
          <cell r="A4" t="str">
            <v>ENERSOURCE HYDRO MISSISSAUGA INC.</v>
          </cell>
          <cell r="B4">
            <v>39751187.478046209</v>
          </cell>
          <cell r="C4">
            <v>-8.2088511345344548E-2</v>
          </cell>
          <cell r="D4" t="str">
            <v>BRANTFORD POWER INC.</v>
          </cell>
          <cell r="E4">
            <v>37081179.829891548</v>
          </cell>
          <cell r="F4">
            <v>-0.1585595139735004</v>
          </cell>
          <cell r="G4" t="str">
            <v>CENTRE WELLINGTON HYDRO LTD.</v>
          </cell>
          <cell r="H4">
            <v>50486278.411016107</v>
          </cell>
          <cell r="I4">
            <v>1.5065519962440623E-2</v>
          </cell>
        </row>
        <row r="5">
          <cell r="A5" t="str">
            <v>ENWIN UTILITIES LTD.</v>
          </cell>
          <cell r="B5">
            <v>41480380.506671302</v>
          </cell>
          <cell r="C5">
            <v>-4.215898350537458E-2</v>
          </cell>
          <cell r="D5" t="str">
            <v>E.L.K. ENERGY INC.</v>
          </cell>
          <cell r="E5">
            <v>44017464.503229409</v>
          </cell>
          <cell r="F5">
            <v>-1.1623984144445698E-3</v>
          </cell>
          <cell r="G5" t="str">
            <v>COLLUS POWER CORPORATION</v>
          </cell>
          <cell r="H5">
            <v>51108225.999345817</v>
          </cell>
          <cell r="I5">
            <v>2.7570255348115826E-2</v>
          </cell>
        </row>
        <row r="6">
          <cell r="A6" t="str">
            <v>HORIZON UTILITIES CORPORATION</v>
          </cell>
          <cell r="B6">
            <v>33331805.582322493</v>
          </cell>
          <cell r="C6">
            <v>-0.23032117471925681</v>
          </cell>
          <cell r="D6" t="str">
            <v>ESSEX POWERLINES CORPORATION</v>
          </cell>
          <cell r="E6">
            <v>51829376.320674591</v>
          </cell>
          <cell r="F6">
            <v>0.17610431495934223</v>
          </cell>
          <cell r="G6" t="str">
            <v>COOPERATIVE HYDRO EMBRUN INC.</v>
          </cell>
          <cell r="H6">
            <v>77988639.027818441</v>
          </cell>
          <cell r="I6">
            <v>0.56802166682704269</v>
          </cell>
        </row>
        <row r="7">
          <cell r="A7" t="str">
            <v>HYDRO ONE BRAMPTON NETWORKS INC.</v>
          </cell>
          <cell r="B7">
            <v>38012939.225483082</v>
          </cell>
          <cell r="C7">
            <v>-0.12222713719250365</v>
          </cell>
          <cell r="D7" t="str">
            <v>FESTIVAL HYDRO INC.</v>
          </cell>
          <cell r="E7">
            <v>43079283.818667859</v>
          </cell>
          <cell r="F7">
            <v>-2.2451451643591892E-2</v>
          </cell>
          <cell r="G7" t="str">
            <v>GRIMSBY POWER INCORPORATED</v>
          </cell>
          <cell r="H7">
            <v>38490822.808299117</v>
          </cell>
          <cell r="I7">
            <v>-0.22611235572548991</v>
          </cell>
        </row>
        <row r="8">
          <cell r="A8" t="str">
            <v>HYDRO ONE NETWORKS INC.</v>
          </cell>
          <cell r="B8">
            <v>73591195.799244985</v>
          </cell>
          <cell r="C8">
            <v>0.69932543839772909</v>
          </cell>
          <cell r="D8" t="str">
            <v>KINGSTON HYDRO CORPORATION</v>
          </cell>
          <cell r="E8">
            <v>32982826.858639326</v>
          </cell>
          <cell r="F8">
            <v>-0.25155871550534403</v>
          </cell>
          <cell r="G8" t="str">
            <v>GUELPH HYDRO ELECTRIC SYSTEMS INC.</v>
          </cell>
          <cell r="H8">
            <v>43500450.880043529</v>
          </cell>
          <cell r="I8">
            <v>-0.12538992413595701</v>
          </cell>
        </row>
        <row r="9">
          <cell r="A9" t="str">
            <v>HYDRO OTTAWA LIMITED</v>
          </cell>
          <cell r="B9">
            <v>40345821.897338338</v>
          </cell>
          <cell r="C9">
            <v>-6.8357556381566875E-2</v>
          </cell>
          <cell r="D9" t="str">
            <v>ORANGEVILLE HYDRO LIMITED</v>
          </cell>
          <cell r="E9">
            <v>55354574.790507875</v>
          </cell>
          <cell r="F9">
            <v>0.25609758182420256</v>
          </cell>
          <cell r="G9" t="str">
            <v>LAKEFRONT UTILITIES INC.</v>
          </cell>
          <cell r="H9">
            <v>47924777.743373483</v>
          </cell>
          <cell r="I9">
            <v>-3.643542423307089E-2</v>
          </cell>
        </row>
        <row r="10">
          <cell r="A10" t="str">
            <v>KITCHENER-WILMOT HYDRO INC.</v>
          </cell>
          <cell r="B10">
            <v>33249560.446607154</v>
          </cell>
          <cell r="C10">
            <v>-0.23222033194571112</v>
          </cell>
          <cell r="D10" t="str">
            <v>OSHAWA PUC NETWORKS INC.</v>
          </cell>
          <cell r="E10">
            <v>37037119.018569</v>
          </cell>
          <cell r="F10">
            <v>-0.15955933519450913</v>
          </cell>
          <cell r="G10" t="str">
            <v>MIDLAND POWER UTILITY CORPORATION</v>
          </cell>
          <cell r="H10">
            <v>59360554.748443127</v>
          </cell>
          <cell r="I10">
            <v>0.19348968209626907</v>
          </cell>
        </row>
        <row r="11">
          <cell r="A11" t="str">
            <v>LONDON HYDRO INC.</v>
          </cell>
          <cell r="B11">
            <v>32708205.569364682</v>
          </cell>
          <cell r="C11">
            <v>-0.24472098646161791</v>
          </cell>
          <cell r="D11" t="str">
            <v>PETERBOROUGH DISTRIBUTION INCORPORATED</v>
          </cell>
          <cell r="E11">
            <v>47946122.784339197</v>
          </cell>
          <cell r="F11">
            <v>8.7986117049571627E-2</v>
          </cell>
          <cell r="G11" t="str">
            <v>NEWMARKET-TAY POWER DISTRIBUTION LTD.</v>
          </cell>
          <cell r="H11">
            <v>40069741.447477661</v>
          </cell>
          <cell r="I11">
            <v>-0.19436698015218465</v>
          </cell>
        </row>
        <row r="12">
          <cell r="A12" t="str">
            <v>POWERSTREAM INC.</v>
          </cell>
          <cell r="B12">
            <v>41092822.54197415</v>
          </cell>
          <cell r="C12">
            <v>-5.110824844272021E-2</v>
          </cell>
          <cell r="D12" t="str">
            <v>TILLSONBURG HYDRO INC.</v>
          </cell>
          <cell r="E12">
            <v>38269240.303189866</v>
          </cell>
          <cell r="F12">
            <v>-0.13160022662970464</v>
          </cell>
          <cell r="G12" t="str">
            <v>ST. THOMAS ENERGY INC.</v>
          </cell>
          <cell r="H12">
            <v>36947872.00325156</v>
          </cell>
          <cell r="I12">
            <v>-0.25713457028548253</v>
          </cell>
        </row>
        <row r="13">
          <cell r="A13" t="str">
            <v>TORONTO HYDRO-ELECTRIC SYSTEM LIMITED</v>
          </cell>
          <cell r="B13">
            <v>56014118.394734323</v>
          </cell>
          <cell r="C13">
            <v>0.29344570724546881</v>
          </cell>
          <cell r="D13" t="str">
            <v>WOODSTOCK HYDRO SERVICES INC.</v>
          </cell>
          <cell r="E13">
            <v>53089710.556999266</v>
          </cell>
          <cell r="F13">
            <v>0.2047036275279783</v>
          </cell>
          <cell r="G13" t="str">
            <v>WASAGA DISTRIBUTION INC.</v>
          </cell>
          <cell r="H13">
            <v>51492288.624786288</v>
          </cell>
          <cell r="I13">
            <v>3.5292130298316286E-2</v>
          </cell>
        </row>
        <row r="14">
          <cell r="A14" t="str">
            <v>VERIDIAN CONNECTIONS INC.</v>
          </cell>
          <cell r="B14">
            <v>46789311.331008933</v>
          </cell>
          <cell r="C14">
            <v>8.0431784350898261E-2</v>
          </cell>
        </row>
        <row r="20">
          <cell r="A20" t="str">
            <v>BRANT COUNTY POWER INC.</v>
          </cell>
          <cell r="B20">
            <v>48302776.297091581</v>
          </cell>
          <cell r="C20">
            <v>4.6351050231945724E-2</v>
          </cell>
          <cell r="D20" t="str">
            <v>CHAPLEAU PUBLIC UTILITIES CORPORATION</v>
          </cell>
          <cell r="E20">
            <v>39701692.306614399</v>
          </cell>
          <cell r="F20">
            <v>-0.20585088880309965</v>
          </cell>
          <cell r="G20" t="str">
            <v>ALGOMA POWER INC.</v>
          </cell>
          <cell r="H20">
            <v>113948443.5025468</v>
          </cell>
          <cell r="I20">
            <v>1.0978386034662262</v>
          </cell>
        </row>
        <row r="21">
          <cell r="A21" t="str">
            <v>BURLINGTON HYDRO INC.</v>
          </cell>
          <cell r="B21">
            <v>36206139.620957106</v>
          </cell>
          <cell r="C21">
            <v>-0.21569037803911842</v>
          </cell>
          <cell r="D21" t="str">
            <v>ENTEGRUS POWERLINES</v>
          </cell>
          <cell r="E21">
            <v>36471578.223085068</v>
          </cell>
          <cell r="F21">
            <v>-0.2704625483940446</v>
          </cell>
          <cell r="G21" t="str">
            <v>ATIKOKAN HYDRO INC.</v>
          </cell>
          <cell r="H21">
            <v>56725011.831178673</v>
          </cell>
          <cell r="I21">
            <v>4.4331242654186087E-2</v>
          </cell>
        </row>
        <row r="22">
          <cell r="A22" t="str">
            <v>CAMBRIDGE AND NORTH DUMFRIES HYDRO INC.</v>
          </cell>
          <cell r="B22">
            <v>34737859.608833656</v>
          </cell>
          <cell r="C22">
            <v>-0.24749675544629973</v>
          </cell>
          <cell r="D22" t="str">
            <v>ESPANOLA REGIONAL HYDRO DISTRIBUTION CORPORATION</v>
          </cell>
          <cell r="E22">
            <v>66658364.037140571</v>
          </cell>
          <cell r="F22">
            <v>0.33336080852944472</v>
          </cell>
          <cell r="G22" t="str">
            <v>BLUEWATER POWER DISTRIBUTION CORPORATION</v>
          </cell>
          <cell r="H22">
            <v>39162445.494403876</v>
          </cell>
          <cell r="I22">
            <v>-0.27900296450766182</v>
          </cell>
        </row>
        <row r="23">
          <cell r="A23" t="str">
            <v>CANADIAN NIAGARA POWER INC.</v>
          </cell>
          <cell r="B23">
            <v>53188192.30238793</v>
          </cell>
          <cell r="C23">
            <v>0.15218058136532675</v>
          </cell>
          <cell r="D23" t="str">
            <v>FORT FRANCES POWER CORPORATION</v>
          </cell>
          <cell r="E23">
            <v>44789087.220283099</v>
          </cell>
          <cell r="F23">
            <v>-0.10408822040610211</v>
          </cell>
          <cell r="G23" t="str">
            <v>ERIE THAMES POWERLINES CORPORATION</v>
          </cell>
          <cell r="H23">
            <v>56934558.145577155</v>
          </cell>
          <cell r="I23">
            <v>4.818907812825627E-2</v>
          </cell>
        </row>
        <row r="24">
          <cell r="A24" t="str">
            <v>HALTON HILLS HYDRO INC.</v>
          </cell>
          <cell r="B24">
            <v>50240894.028802089</v>
          </cell>
          <cell r="C24">
            <v>8.8335210967869199E-2</v>
          </cell>
          <cell r="D24" t="str">
            <v>HEARST POWER DISTRIBUTION COMPANY LIMITED</v>
          </cell>
          <cell r="E24">
            <v>46947846.17805583</v>
          </cell>
          <cell r="F24">
            <v>-6.0906773772454639E-2</v>
          </cell>
          <cell r="G24" t="str">
            <v>GREATER SUDBURY HYDRO INC.</v>
          </cell>
          <cell r="H24">
            <v>46933979.085859738</v>
          </cell>
          <cell r="I24">
            <v>-0.13592577384883339</v>
          </cell>
        </row>
        <row r="25">
          <cell r="A25" t="str">
            <v>INNISFIL HYDRO DISTRIBUTION SYSTEMS LIMITED</v>
          </cell>
          <cell r="B25">
            <v>58365014.830644965</v>
          </cell>
          <cell r="C25">
            <v>0.26432265899642765</v>
          </cell>
          <cell r="D25" t="str">
            <v>HYDRO 2000 INC.</v>
          </cell>
          <cell r="E25">
            <v>57964312.489297181</v>
          </cell>
          <cell r="F25">
            <v>0.15945453632075154</v>
          </cell>
          <cell r="G25" t="str">
            <v>HALDIMAND COUNTY HYDRO INC.</v>
          </cell>
          <cell r="H25">
            <v>43539691.92241738</v>
          </cell>
          <cell r="I25">
            <v>-0.19841602315671539</v>
          </cell>
        </row>
        <row r="26">
          <cell r="A26" t="str">
            <v>MILTON HYDRO DISTRIBUTION INC.</v>
          </cell>
          <cell r="B26">
            <v>48546484.603451103</v>
          </cell>
          <cell r="C26">
            <v>5.1630341855704608E-2</v>
          </cell>
          <cell r="D26" t="str">
            <v>HYDRO HAWKESBURY INC.</v>
          </cell>
          <cell r="E26">
            <v>35933788.926673122</v>
          </cell>
          <cell r="F26">
            <v>-0.2812198956743166</v>
          </cell>
          <cell r="G26" t="str">
            <v>LAKELAND POWER DISTRIBUTION LTD.</v>
          </cell>
          <cell r="H26">
            <v>70795463.142385244</v>
          </cell>
          <cell r="I26">
            <v>0.30337414856436112</v>
          </cell>
        </row>
        <row r="27">
          <cell r="A27" t="str">
            <v>NIAGARA-ON-THE-LAKE HYDRO INC.</v>
          </cell>
          <cell r="B27">
            <v>45072995.809250928</v>
          </cell>
          <cell r="C27">
            <v>-2.3613545274631793E-2</v>
          </cell>
          <cell r="D27" t="str">
            <v>KENORA HYDRO ELECTRIC CORPORATION LTD.</v>
          </cell>
          <cell r="E27">
            <v>41801142.673030429</v>
          </cell>
          <cell r="F27">
            <v>-0.1638557861859368</v>
          </cell>
          <cell r="G27" t="str">
            <v>NIAGARA PENINSULA ENERGY INC.</v>
          </cell>
          <cell r="H27">
            <v>46888458.201888166</v>
          </cell>
          <cell r="I27">
            <v>-0.13676383240166776</v>
          </cell>
        </row>
        <row r="28">
          <cell r="A28" t="str">
            <v>OAKVILLE HYDRO ELECTRICITY DISTRIBUTION INC.</v>
          </cell>
          <cell r="B28">
            <v>47231842.206519842</v>
          </cell>
          <cell r="C28">
            <v>2.3152114346630896E-2</v>
          </cell>
          <cell r="D28" t="str">
            <v>NORTHERN ONTARIO WIRES INC.</v>
          </cell>
          <cell r="E28">
            <v>39196204.861059025</v>
          </cell>
          <cell r="F28">
            <v>-0.2159621052849752</v>
          </cell>
          <cell r="G28" t="str">
            <v>NORFOLK POWER DISTRIBUTION INC.</v>
          </cell>
          <cell r="H28">
            <v>48865910.495023571</v>
          </cell>
          <cell r="I28">
            <v>-0.10035810688634252</v>
          </cell>
        </row>
        <row r="29">
          <cell r="A29" t="str">
            <v>WATERLOO NORTH HYDRO INC.</v>
          </cell>
          <cell r="B29">
            <v>41599533.163341686</v>
          </cell>
          <cell r="C29">
            <v>-9.8856865971860691E-2</v>
          </cell>
          <cell r="D29" t="str">
            <v>ORILLIA POWER DISTRIBUTION CORPORATION</v>
          </cell>
          <cell r="E29">
            <v>49965446.906025849</v>
          </cell>
          <cell r="F29">
            <v>-5.4599827812489878E-4</v>
          </cell>
          <cell r="G29" t="str">
            <v>NORTH BAY HYDRO DISTRIBUTION LIMITED</v>
          </cell>
          <cell r="H29">
            <v>41340243.180268228</v>
          </cell>
          <cell r="I29">
            <v>-0.23890879634253426</v>
          </cell>
        </row>
        <row r="30">
          <cell r="A30" t="str">
            <v>WHITBY HYDRO ELECTRIC CORPORATION</v>
          </cell>
          <cell r="B30">
            <v>44302032.489557736</v>
          </cell>
          <cell r="C30">
            <v>-4.0314413031996142E-2</v>
          </cell>
          <cell r="D30" t="str">
            <v>OTTAWA RIVER POWER CORPORATION</v>
          </cell>
          <cell r="E30">
            <v>69396290.623507768</v>
          </cell>
          <cell r="F30">
            <v>0.38812728921983147</v>
          </cell>
          <cell r="G30" t="str">
            <v>PUC DISTRIBUTION INC.</v>
          </cell>
          <cell r="H30">
            <v>35016855.164206512</v>
          </cell>
          <cell r="I30">
            <v>-0.35532502000506716</v>
          </cell>
        </row>
        <row r="31">
          <cell r="D31" t="str">
            <v>PARRY SOUND POWER CORPORATION</v>
          </cell>
          <cell r="E31">
            <v>57293999.191035986</v>
          </cell>
          <cell r="F31">
            <v>0.14604632424942623</v>
          </cell>
          <cell r="G31" t="str">
            <v>SIOUX LOOKOUT HYDRO INC.</v>
          </cell>
          <cell r="H31">
            <v>62569064.40096283</v>
          </cell>
          <cell r="I31">
            <v>0.15192269984952014</v>
          </cell>
        </row>
        <row r="32">
          <cell r="D32" t="str">
            <v>RENFREW HYDRO INC.</v>
          </cell>
          <cell r="E32">
            <v>77119044.592503086</v>
          </cell>
          <cell r="F32">
            <v>0.5426047899043096</v>
          </cell>
          <cell r="G32" t="str">
            <v>THUNDER BAY HYDRO ELECTRICITY DISTRIBUTION INC.</v>
          </cell>
          <cell r="H32">
            <v>43401768.264088981</v>
          </cell>
          <cell r="I32">
            <v>-0.20095525551372548</v>
          </cell>
        </row>
        <row r="33">
          <cell r="D33" t="str">
            <v>RIDEAU ST. LAWRENCE DISTRIBUTION INC.</v>
          </cell>
          <cell r="E33">
            <v>44399971.015545964</v>
          </cell>
          <cell r="F33">
            <v>-0.11187167421350627</v>
          </cell>
        </row>
        <row r="34">
          <cell r="D34" t="str">
            <v>WELLAND HYDRO-ELECTRIC SYSTEM CORP.</v>
          </cell>
          <cell r="E34">
            <v>33295297.846245836</v>
          </cell>
          <cell r="F34">
            <v>-0.3339973775569513</v>
          </cell>
        </row>
        <row r="35">
          <cell r="D35" t="str">
            <v>WELLINGTON NORTH POWER INC.</v>
          </cell>
          <cell r="E35">
            <v>66963653.787803553</v>
          </cell>
          <cell r="F35">
            <v>0.33946748988383474</v>
          </cell>
        </row>
        <row r="36">
          <cell r="D36" t="str">
            <v>WEST COAST HURON ENERGY INC.</v>
          </cell>
          <cell r="E36">
            <v>36349509.957047127</v>
          </cell>
          <cell r="F36">
            <v>-0.27290426811296015</v>
          </cell>
        </row>
        <row r="37">
          <cell r="D37" t="str">
            <v>WESTARIO POWER INC.</v>
          </cell>
          <cell r="E37">
            <v>55622140.600852825</v>
          </cell>
          <cell r="F37">
            <v>0.11260429857487679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_Thomas_Energy_Inc"/>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150.statcan.gc.ca/t1/tbl1/en/tv.action?pid=3610010601" TargetMode="External"/><Relationship Id="rId3" Type="http://schemas.openxmlformats.org/officeDocument/2006/relationships/hyperlink" Target="http://www5.statcan.gc.ca/cansim/a01?lang=eng&amp;p2=-1" TargetMode="External"/><Relationship Id="rId7" Type="http://schemas.openxmlformats.org/officeDocument/2006/relationships/hyperlink" Target="https://www150.statcan.gc.ca/t1/tbl1/en/tv.action?pid=3610010601" TargetMode="External"/><Relationship Id="rId2" Type="http://schemas.openxmlformats.org/officeDocument/2006/relationships/hyperlink" Target="http://www5.statcan.gc.ca/cansim/a47" TargetMode="External"/><Relationship Id="rId1" Type="http://schemas.openxmlformats.org/officeDocument/2006/relationships/hyperlink" Target="http://www5.statcan.gc.ca/cansim/a47" TargetMode="External"/><Relationship Id="rId6" Type="http://schemas.openxmlformats.org/officeDocument/2006/relationships/hyperlink" Target="https://www150.statcan.gc.ca/t1/tbl1/en/tv.action?pid=3610010601" TargetMode="External"/><Relationship Id="rId5" Type="http://schemas.openxmlformats.org/officeDocument/2006/relationships/hyperlink" Target="https://www150.statcan.gc.ca/t1/tbl1/en/tv.action?pid=3610010601" TargetMode="External"/><Relationship Id="rId4" Type="http://schemas.openxmlformats.org/officeDocument/2006/relationships/hyperlink" Target="http://www5.statcan.gc.ca/cansim/a01?lang=eng&amp;p2=-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150.statcan.gc.ca/t1/tbl1/" TargetMode="External"/><Relationship Id="rId2" Type="http://schemas.openxmlformats.org/officeDocument/2006/relationships/hyperlink" Target="https://www150.statcan.gc.ca/t1/tbl1/" TargetMode="External"/><Relationship Id="rId1" Type="http://schemas.openxmlformats.org/officeDocument/2006/relationships/hyperlink" Target="https://www150.statcan.gc.ca/g1/datatomap/index.html?action=wf_identify&amp;value=%7b%27layers%27:%5b%7b%27values%27:%5b%272016A000235%27%5d,%27id%27:%27A0002%27%7d%5d%7d" TargetMode="External"/><Relationship Id="rId6" Type="http://schemas.openxmlformats.org/officeDocument/2006/relationships/printerSettings" Target="../printerSettings/printerSettings3.bin"/><Relationship Id="rId5" Type="http://schemas.openxmlformats.org/officeDocument/2006/relationships/hyperlink" Target="https://doi.org/10.25318/1410020401-eng" TargetMode="External"/><Relationship Id="rId4" Type="http://schemas.openxmlformats.org/officeDocument/2006/relationships/hyperlink" Target="https://www150.statcan.gc.ca/t1/tbl1/en/tv.action?pid=1410020401"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EC54-A79A-43BB-B201-11408729282C}">
  <dimension ref="A1:L186"/>
  <sheetViews>
    <sheetView tabSelected="1" workbookViewId="0">
      <pane ySplit="1" topLeftCell="A2" activePane="bottomLeft" state="frozen"/>
      <selection pane="bottomLeft" activeCell="M3" sqref="M3"/>
    </sheetView>
  </sheetViews>
  <sheetFormatPr defaultRowHeight="15" x14ac:dyDescent="0.25"/>
  <cols>
    <col min="1" max="2" width="11" customWidth="1"/>
    <col min="6" max="11" width="15.7109375" customWidth="1"/>
    <col min="12" max="12" width="9.7109375" bestFit="1" customWidth="1"/>
  </cols>
  <sheetData>
    <row r="1" spans="1:11" x14ac:dyDescent="0.25">
      <c r="F1" s="2" t="s">
        <v>23</v>
      </c>
      <c r="G1" s="2" t="s">
        <v>24</v>
      </c>
      <c r="H1" s="2" t="s">
        <v>25</v>
      </c>
      <c r="I1" s="2" t="s">
        <v>26</v>
      </c>
      <c r="J1" s="2" t="s">
        <v>27</v>
      </c>
      <c r="K1" s="2" t="s">
        <v>28</v>
      </c>
    </row>
    <row r="2" spans="1:11" ht="18.75" x14ac:dyDescent="0.3">
      <c r="A2" s="276" t="s">
        <v>29</v>
      </c>
      <c r="B2" s="276"/>
      <c r="F2" s="2"/>
      <c r="G2" s="2"/>
      <c r="H2" s="2"/>
      <c r="I2" s="2"/>
      <c r="J2" s="2"/>
      <c r="K2" s="2"/>
    </row>
    <row r="3" spans="1:11" ht="15.75" x14ac:dyDescent="0.25">
      <c r="B3" s="4" t="s">
        <v>0</v>
      </c>
      <c r="F3" s="11">
        <f t="shared" ref="F3:G3" si="0">SUM(F4:F10)-F13</f>
        <v>10701654.550000001</v>
      </c>
      <c r="G3" s="11">
        <f t="shared" si="0"/>
        <v>10740394.319999998</v>
      </c>
      <c r="H3" s="11">
        <f>SUM(H4:H10)-H13</f>
        <v>10623175.08</v>
      </c>
      <c r="I3" s="11">
        <f t="shared" ref="I3:K3" si="1">SUM(I4:I10)-I13</f>
        <v>11544843.720000001</v>
      </c>
      <c r="J3" s="11">
        <f t="shared" si="1"/>
        <v>11655569</v>
      </c>
      <c r="K3" s="11">
        <f t="shared" si="1"/>
        <v>12928245</v>
      </c>
    </row>
    <row r="4" spans="1:11" x14ac:dyDescent="0.25">
      <c r="B4" s="1" t="s">
        <v>1</v>
      </c>
      <c r="F4" s="156">
        <v>3629733.3</v>
      </c>
      <c r="G4" s="156">
        <v>4136669.399999999</v>
      </c>
      <c r="H4" s="156">
        <v>4060110.5500000003</v>
      </c>
      <c r="I4" s="156">
        <v>3922391.75</v>
      </c>
      <c r="J4" s="156">
        <v>4011243</v>
      </c>
      <c r="K4" s="156">
        <v>4389288</v>
      </c>
    </row>
    <row r="5" spans="1:11" x14ac:dyDescent="0.25">
      <c r="B5" s="1" t="s">
        <v>2</v>
      </c>
      <c r="F5" s="156">
        <v>2329917.9300000002</v>
      </c>
      <c r="G5" s="156">
        <v>2150490.1199999996</v>
      </c>
      <c r="H5" s="156">
        <v>2359394.1</v>
      </c>
      <c r="I5" s="156">
        <v>2471212.6399999997</v>
      </c>
      <c r="J5" s="156">
        <v>2652070</v>
      </c>
      <c r="K5" s="156">
        <v>2846130</v>
      </c>
    </row>
    <row r="6" spans="1:11" x14ac:dyDescent="0.25">
      <c r="B6" s="1" t="s">
        <v>3</v>
      </c>
      <c r="F6" s="156">
        <v>1132047.93</v>
      </c>
      <c r="G6" s="156">
        <v>1101953.93</v>
      </c>
      <c r="H6" s="156">
        <v>978519.02</v>
      </c>
      <c r="I6" s="156">
        <v>1003820.39</v>
      </c>
      <c r="J6" s="156">
        <v>937795</v>
      </c>
      <c r="K6" s="156">
        <v>940440</v>
      </c>
    </row>
    <row r="7" spans="1:11" x14ac:dyDescent="0.25">
      <c r="B7" s="1" t="s">
        <v>4</v>
      </c>
      <c r="F7" s="156">
        <v>595226.16999999993</v>
      </c>
      <c r="G7" s="156">
        <v>640859.44000000006</v>
      </c>
      <c r="H7" s="156">
        <v>574048.89</v>
      </c>
      <c r="I7" s="156">
        <v>635278.40999999992</v>
      </c>
      <c r="J7" s="156">
        <v>697053</v>
      </c>
      <c r="K7" s="156">
        <v>753359</v>
      </c>
    </row>
    <row r="8" spans="1:11" x14ac:dyDescent="0.25">
      <c r="B8" s="1" t="s">
        <v>5</v>
      </c>
      <c r="F8" s="156">
        <v>3104334.65</v>
      </c>
      <c r="G8" s="156">
        <v>2675240.96</v>
      </c>
      <c r="H8" s="156">
        <v>2638272.39</v>
      </c>
      <c r="I8" s="156">
        <v>3484542.04</v>
      </c>
      <c r="J8" s="156">
        <v>3380465</v>
      </c>
      <c r="K8" s="156">
        <v>4031782</v>
      </c>
    </row>
    <row r="9" spans="1:11" x14ac:dyDescent="0.25">
      <c r="B9" s="1" t="s">
        <v>6</v>
      </c>
      <c r="F9" s="156">
        <v>160139.54999999999</v>
      </c>
      <c r="G9" s="156">
        <v>155869.9</v>
      </c>
      <c r="H9" s="156">
        <v>159899.32999999999</v>
      </c>
      <c r="I9" s="156">
        <v>160592.49</v>
      </c>
      <c r="J9" s="156">
        <v>160279</v>
      </c>
      <c r="K9" s="156">
        <v>177653</v>
      </c>
    </row>
    <row r="10" spans="1:11" x14ac:dyDescent="0.25">
      <c r="B10" s="1" t="s">
        <v>7</v>
      </c>
      <c r="F10" s="156">
        <v>0</v>
      </c>
      <c r="G10" s="156"/>
      <c r="H10" s="156"/>
      <c r="I10" s="156"/>
      <c r="J10" s="156"/>
      <c r="K10" s="156"/>
    </row>
    <row r="11" spans="1:11" x14ac:dyDescent="0.25">
      <c r="F11" s="11"/>
      <c r="G11" s="11"/>
      <c r="H11" s="11"/>
      <c r="I11" s="11"/>
      <c r="J11" s="11"/>
      <c r="K11" s="11"/>
    </row>
    <row r="12" spans="1:11" ht="15.75" x14ac:dyDescent="0.25">
      <c r="B12" s="4" t="s">
        <v>8</v>
      </c>
      <c r="F12" s="11"/>
      <c r="G12" s="11"/>
      <c r="H12" s="11"/>
      <c r="I12" s="11"/>
      <c r="J12" s="11"/>
      <c r="K12" s="11"/>
    </row>
    <row r="13" spans="1:11" x14ac:dyDescent="0.25">
      <c r="B13" s="1" t="s">
        <v>9</v>
      </c>
      <c r="F13" s="156">
        <v>249744.98</v>
      </c>
      <c r="G13" s="156">
        <v>120689.43</v>
      </c>
      <c r="H13" s="156">
        <v>147069.20000000001</v>
      </c>
      <c r="I13" s="156">
        <v>132994</v>
      </c>
      <c r="J13" s="156">
        <v>183336</v>
      </c>
      <c r="K13" s="156">
        <v>210407</v>
      </c>
    </row>
    <row r="14" spans="1:11" x14ac:dyDescent="0.25">
      <c r="B14" s="1" t="s">
        <v>10</v>
      </c>
    </row>
    <row r="16" spans="1:11" ht="15.75" x14ac:dyDescent="0.25">
      <c r="B16" s="4" t="s">
        <v>11</v>
      </c>
      <c r="G16" s="5">
        <f>LN(G3/F3)</f>
        <v>3.6134431356693144E-3</v>
      </c>
      <c r="H16" s="5">
        <f>LN(H3/G3)</f>
        <v>-1.0973860608478306E-2</v>
      </c>
      <c r="I16" s="5">
        <f>LN(I3/H3)</f>
        <v>8.3200963236852388E-2</v>
      </c>
      <c r="J16" s="5">
        <f>LN(J3/I3)</f>
        <v>9.5451854259619127E-3</v>
      </c>
      <c r="K16" s="5">
        <f>LN(K3/J3)</f>
        <v>0.10363036116815978</v>
      </c>
    </row>
    <row r="18" spans="2:11" ht="15.75" x14ac:dyDescent="0.25">
      <c r="B18" s="4" t="s">
        <v>12</v>
      </c>
    </row>
    <row r="19" spans="2:11" x14ac:dyDescent="0.25">
      <c r="B19" s="1" t="s">
        <v>311</v>
      </c>
      <c r="F19" s="157">
        <v>167.35916660014922</v>
      </c>
      <c r="G19" s="10">
        <f>F23</f>
        <v>170.0597525065601</v>
      </c>
      <c r="H19" s="10">
        <f t="shared" ref="H19:K19" si="2">G23</f>
        <v>173.41619499024227</v>
      </c>
      <c r="I19" s="10">
        <f t="shared" si="2"/>
        <v>176.39678584163704</v>
      </c>
      <c r="J19" s="10">
        <f t="shared" si="2"/>
        <v>183.59823495633077</v>
      </c>
      <c r="K19" s="10">
        <f t="shared" si="2"/>
        <v>197.92255707056523</v>
      </c>
    </row>
    <row r="20" spans="2:11" x14ac:dyDescent="0.25">
      <c r="B20" s="1" t="s">
        <v>312</v>
      </c>
      <c r="F20" s="157">
        <v>17.035579942885761</v>
      </c>
      <c r="G20" s="10">
        <f>F31</f>
        <v>17.882772779379295</v>
      </c>
      <c r="H20" s="10">
        <f t="shared" ref="H20:K20" si="3">G31</f>
        <v>18.193319016886882</v>
      </c>
      <c r="I20" s="10">
        <f t="shared" si="3"/>
        <v>17.314723731032458</v>
      </c>
      <c r="J20" s="10">
        <f t="shared" si="3"/>
        <v>17.250526212294268</v>
      </c>
      <c r="K20" s="10">
        <f t="shared" si="3"/>
        <v>19.118656106372335</v>
      </c>
    </row>
    <row r="21" spans="2:11" x14ac:dyDescent="0.25">
      <c r="B21" s="1" t="s">
        <v>313</v>
      </c>
      <c r="F21" s="11">
        <v>699379.07596344443</v>
      </c>
      <c r="G21" s="12">
        <f>F29</f>
        <v>698345.76483475382</v>
      </c>
      <c r="H21" s="12">
        <f t="shared" ref="H21:K21" si="4">G29</f>
        <v>698593.109620378</v>
      </c>
      <c r="I21" s="12">
        <f t="shared" si="4"/>
        <v>698846.17277505493</v>
      </c>
      <c r="J21" s="12">
        <f t="shared" si="4"/>
        <v>697972.06304453476</v>
      </c>
      <c r="K21" s="12">
        <f t="shared" si="4"/>
        <v>708377.43754998164</v>
      </c>
    </row>
    <row r="22" spans="2:11" x14ac:dyDescent="0.25">
      <c r="B22" s="1" t="s">
        <v>314</v>
      </c>
      <c r="F22" s="11">
        <f>F20*F21</f>
        <v>11914328.158956831</v>
      </c>
      <c r="G22" s="11">
        <f t="shared" ref="G22:K22" si="5">G20*G21</f>
        <v>12488358.633981749</v>
      </c>
      <c r="H22" s="11">
        <f t="shared" si="5"/>
        <v>12709727.306322565</v>
      </c>
      <c r="I22" s="11">
        <f t="shared" si="5"/>
        <v>12100328.412089454</v>
      </c>
      <c r="J22" s="11">
        <f t="shared" si="5"/>
        <v>12040385.368998855</v>
      </c>
      <c r="K22" s="11">
        <f t="shared" si="5"/>
        <v>13543224.622031344</v>
      </c>
    </row>
    <row r="23" spans="2:11" x14ac:dyDescent="0.25">
      <c r="B23" s="1" t="s">
        <v>13</v>
      </c>
      <c r="F23" s="10">
        <f>F19*('GDP IPI FDD'!L159/'GDP IPI FDD'!H159)</f>
        <v>170.0597525065601</v>
      </c>
      <c r="G23" s="10">
        <f>G19*('GDP IPI FDD'!P159/'GDP IPI FDD'!L159)</f>
        <v>173.41619499024227</v>
      </c>
      <c r="H23" s="10">
        <f>H19*('GDP IPI FDD'!T181/'GDP IPI FDD'!P181)</f>
        <v>176.39678584163704</v>
      </c>
      <c r="I23" s="10">
        <f>I19*('GDP IPI FDD'!AA203/'GDP IPI FDD'!W203)</f>
        <v>183.59823495633077</v>
      </c>
      <c r="J23" s="10">
        <f>J19*('GDP IPI FDD'!AE203/'GDP IPI FDD'!AA203)</f>
        <v>197.92255707056523</v>
      </c>
      <c r="K23" s="10">
        <f>K19*('GDP IPI FDD'!AI203/'GDP IPI FDD'!AE203)</f>
        <v>207.41799735354041</v>
      </c>
    </row>
    <row r="24" spans="2:11" x14ac:dyDescent="0.25">
      <c r="B24" s="1" t="s">
        <v>17</v>
      </c>
      <c r="F24" s="156">
        <v>5575711.3300000001</v>
      </c>
      <c r="G24" s="156">
        <v>5835537.4500000002</v>
      </c>
      <c r="H24" s="156">
        <v>5885726.7300000004</v>
      </c>
      <c r="I24" s="156">
        <v>5799629.7999999998</v>
      </c>
      <c r="J24" s="156">
        <v>8464922</v>
      </c>
      <c r="K24" s="156">
        <v>38082399</v>
      </c>
    </row>
    <row r="25" spans="2:11" x14ac:dyDescent="0.25">
      <c r="B25" s="1" t="s">
        <v>18</v>
      </c>
      <c r="F25" s="156">
        <v>292262.89</v>
      </c>
      <c r="G25" s="156">
        <v>233948.9</v>
      </c>
      <c r="H25" s="156">
        <v>184849.52</v>
      </c>
      <c r="I25" s="156">
        <v>70827</v>
      </c>
      <c r="J25" s="156">
        <v>64635</v>
      </c>
      <c r="K25" s="156">
        <v>275217</v>
      </c>
    </row>
    <row r="26" spans="2:11" x14ac:dyDescent="0.25">
      <c r="B26" s="1" t="s">
        <v>19</v>
      </c>
      <c r="F26" s="11">
        <f>(F24-F25)/F23</f>
        <v>31068.18845803148</v>
      </c>
      <c r="G26" s="11">
        <f t="shared" ref="G26:K26" si="6">(G24-G25)/G23</f>
        <v>32301.415391539344</v>
      </c>
      <c r="H26" s="11">
        <f t="shared" si="6"/>
        <v>32318.486886252293</v>
      </c>
      <c r="I26" s="11">
        <f t="shared" si="6"/>
        <v>31202.929599854855</v>
      </c>
      <c r="J26" s="11">
        <f t="shared" si="6"/>
        <v>42442.29219919107</v>
      </c>
      <c r="K26" s="11">
        <f t="shared" si="6"/>
        <v>182275.32076475653</v>
      </c>
    </row>
    <row r="27" spans="2:11" x14ac:dyDescent="0.25">
      <c r="B27" s="1" t="s">
        <v>20</v>
      </c>
      <c r="F27" s="6">
        <v>4.5900000000000003E-2</v>
      </c>
      <c r="G27" s="6">
        <v>4.5900000000000003E-2</v>
      </c>
      <c r="H27" s="6">
        <v>4.5900000000000003E-2</v>
      </c>
      <c r="I27" s="6">
        <v>4.5900000000000003E-2</v>
      </c>
      <c r="J27" s="6">
        <v>4.5900000000000003E-2</v>
      </c>
      <c r="K27" s="6">
        <v>4.5900000000000003E-2</v>
      </c>
    </row>
    <row r="28" spans="2:11" x14ac:dyDescent="0.25">
      <c r="B28" s="1" t="s">
        <v>21</v>
      </c>
      <c r="F28" s="11">
        <f>F27*F21</f>
        <v>32101.499586722101</v>
      </c>
      <c r="G28" s="11">
        <f t="shared" ref="G28:K28" si="7">G27*G21</f>
        <v>32054.070605915203</v>
      </c>
      <c r="H28" s="11">
        <f t="shared" si="7"/>
        <v>32065.423731575353</v>
      </c>
      <c r="I28" s="11">
        <f t="shared" si="7"/>
        <v>32077.039330375024</v>
      </c>
      <c r="J28" s="11">
        <f t="shared" si="7"/>
        <v>32036.917693744148</v>
      </c>
      <c r="K28" s="11">
        <f t="shared" si="7"/>
        <v>32514.524383544158</v>
      </c>
    </row>
    <row r="29" spans="2:11" x14ac:dyDescent="0.25">
      <c r="B29" s="1" t="s">
        <v>15</v>
      </c>
      <c r="F29" s="11">
        <f>F21+F26-F28</f>
        <v>698345.76483475382</v>
      </c>
      <c r="G29" s="11">
        <f t="shared" ref="G29:K29" si="8">G21+G26-G28</f>
        <v>698593.109620378</v>
      </c>
      <c r="H29" s="11">
        <f t="shared" si="8"/>
        <v>698846.17277505493</v>
      </c>
      <c r="I29" s="11">
        <f t="shared" si="8"/>
        <v>697972.06304453476</v>
      </c>
      <c r="J29" s="11">
        <f t="shared" si="8"/>
        <v>708377.43754998164</v>
      </c>
      <c r="K29" s="11">
        <f t="shared" si="8"/>
        <v>858138.23393119406</v>
      </c>
    </row>
    <row r="30" spans="2:11" x14ac:dyDescent="0.25">
      <c r="B30" s="1" t="s">
        <v>22</v>
      </c>
      <c r="F30" s="6">
        <f>'Electricity Cost of Capital'!R33</f>
        <v>6.0212000000000002E-2</v>
      </c>
      <c r="G30" s="121">
        <f>'Electricity Cost of Capital'!R34</f>
        <v>6.0176E-2</v>
      </c>
      <c r="H30" s="121">
        <f>'Electricity Cost of Capital'!R35</f>
        <v>5.3155999999999995E-2</v>
      </c>
      <c r="I30" s="121">
        <f>'Electricity Cost of Capital'!R36</f>
        <v>5.0020000000000002E-2</v>
      </c>
      <c r="J30" s="121">
        <f>'Electricity Cost of Capital'!R37</f>
        <v>5.4651999999999999E-2</v>
      </c>
      <c r="K30" s="121">
        <f>'Electricity Cost of Capital'!R38</f>
        <v>6.4776000000000014E-2</v>
      </c>
    </row>
    <row r="31" spans="2:11" x14ac:dyDescent="0.25">
      <c r="B31" s="1" t="s">
        <v>14</v>
      </c>
      <c r="F31" s="10">
        <f>F30*F19+F27*F23</f>
        <v>17.882772779379295</v>
      </c>
      <c r="G31" s="10">
        <f t="shared" ref="G31:K31" si="9">G30*G19+G27*G23</f>
        <v>18.193319016886882</v>
      </c>
      <c r="H31" s="10">
        <f t="shared" si="9"/>
        <v>17.314723731032458</v>
      </c>
      <c r="I31" s="10">
        <f t="shared" si="9"/>
        <v>17.250526212294268</v>
      </c>
      <c r="J31" s="10">
        <f t="shared" si="9"/>
        <v>19.118656106372335</v>
      </c>
      <c r="K31" s="10">
        <f t="shared" si="9"/>
        <v>22.341117635330441</v>
      </c>
    </row>
    <row r="32" spans="2:11" x14ac:dyDescent="0.25">
      <c r="B32" s="1" t="s">
        <v>16</v>
      </c>
      <c r="F32" s="11">
        <f>F29*F31</f>
        <v>12488358.633981749</v>
      </c>
      <c r="G32" s="11">
        <f t="shared" ref="G32:K32" si="10">G29*G31</f>
        <v>12709727.306322565</v>
      </c>
      <c r="H32" s="11">
        <f t="shared" si="10"/>
        <v>12100328.412089454</v>
      </c>
      <c r="I32" s="11">
        <f t="shared" si="10"/>
        <v>12040385.368998855</v>
      </c>
      <c r="J32" s="11">
        <f t="shared" si="10"/>
        <v>13543224.622031344</v>
      </c>
      <c r="K32" s="11">
        <f t="shared" si="10"/>
        <v>19171767.231631517</v>
      </c>
    </row>
    <row r="33" spans="1:11" x14ac:dyDescent="0.25">
      <c r="B33" s="1" t="s">
        <v>345</v>
      </c>
      <c r="F33" s="11"/>
      <c r="G33" s="6">
        <f>LN(G32/G22)</f>
        <v>1.7570728832969031E-2</v>
      </c>
      <c r="H33" s="6">
        <f t="shared" ref="H33:K33" si="11">LN(H32/H22)</f>
        <v>-4.9135036192466459E-2</v>
      </c>
      <c r="I33" s="6">
        <f t="shared" si="11"/>
        <v>-4.9661469689870376E-3</v>
      </c>
      <c r="J33" s="6">
        <f t="shared" si="11"/>
        <v>0.1176199476153265</v>
      </c>
      <c r="K33" s="6">
        <f t="shared" si="11"/>
        <v>0.34755234578973926</v>
      </c>
    </row>
    <row r="35" spans="1:11" x14ac:dyDescent="0.25">
      <c r="B35" s="1" t="s">
        <v>30</v>
      </c>
      <c r="F35" s="12">
        <f>F32+F3</f>
        <v>23190013.18398175</v>
      </c>
      <c r="G35" s="12">
        <f t="shared" ref="G35:K35" si="12">G32+G3</f>
        <v>23450121.626322564</v>
      </c>
      <c r="H35" s="12">
        <f t="shared" si="12"/>
        <v>22723503.492089454</v>
      </c>
      <c r="I35" s="12">
        <f t="shared" si="12"/>
        <v>23585229.088998854</v>
      </c>
      <c r="J35" s="12">
        <f t="shared" si="12"/>
        <v>25198793.622031346</v>
      </c>
      <c r="K35" s="12">
        <f t="shared" si="12"/>
        <v>32100012.231631517</v>
      </c>
    </row>
    <row r="36" spans="1:11" x14ac:dyDescent="0.25">
      <c r="B36" s="1" t="s">
        <v>31</v>
      </c>
      <c r="F36" s="11">
        <v>22600176</v>
      </c>
      <c r="G36" s="11">
        <f>F35</f>
        <v>23190013.18398175</v>
      </c>
      <c r="H36" s="11">
        <f t="shared" ref="H36:K36" si="13">G35</f>
        <v>23450121.626322564</v>
      </c>
      <c r="I36" s="11">
        <f t="shared" si="13"/>
        <v>22723503.492089454</v>
      </c>
      <c r="J36" s="11">
        <f t="shared" si="13"/>
        <v>23585229.088998854</v>
      </c>
      <c r="K36" s="11">
        <f t="shared" si="13"/>
        <v>25198793.622031346</v>
      </c>
    </row>
    <row r="37" spans="1:11" x14ac:dyDescent="0.25">
      <c r="B37" s="1" t="s">
        <v>32</v>
      </c>
      <c r="F37" s="5">
        <f>LN(F35/F36)</f>
        <v>2.5764025928869467E-2</v>
      </c>
      <c r="G37" s="5">
        <f t="shared" ref="G37:K37" si="14">LN(G35/G36)</f>
        <v>1.1153961714995398E-2</v>
      </c>
      <c r="H37" s="5">
        <f t="shared" si="14"/>
        <v>-3.1475896540615798E-2</v>
      </c>
      <c r="I37" s="5">
        <f t="shared" si="14"/>
        <v>3.7220845061963458E-2</v>
      </c>
      <c r="J37" s="5">
        <f t="shared" si="14"/>
        <v>6.6175491206107911E-2</v>
      </c>
      <c r="K37" s="5">
        <f t="shared" si="14"/>
        <v>0.24206028995375153</v>
      </c>
    </row>
    <row r="39" spans="1:11" ht="18.75" x14ac:dyDescent="0.3">
      <c r="A39" s="276" t="s">
        <v>33</v>
      </c>
      <c r="B39" s="276"/>
    </row>
    <row r="40" spans="1:11" ht="15.75" x14ac:dyDescent="0.25">
      <c r="B40" s="4" t="s">
        <v>34</v>
      </c>
    </row>
    <row r="41" spans="1:11" x14ac:dyDescent="0.25">
      <c r="B41" s="277" t="s">
        <v>35</v>
      </c>
      <c r="C41" s="277"/>
    </row>
    <row r="42" spans="1:11" x14ac:dyDescent="0.25">
      <c r="B42" s="1" t="s">
        <v>36</v>
      </c>
      <c r="F42" s="156">
        <v>33613</v>
      </c>
      <c r="G42" s="156">
        <v>33647</v>
      </c>
      <c r="H42" s="156">
        <v>33751</v>
      </c>
      <c r="I42" s="156">
        <v>33865</v>
      </c>
      <c r="J42" s="156">
        <v>33982</v>
      </c>
      <c r="K42" s="156">
        <v>34084</v>
      </c>
    </row>
    <row r="43" spans="1:11" x14ac:dyDescent="0.25">
      <c r="B43" s="1" t="s">
        <v>37</v>
      </c>
      <c r="F43" s="156">
        <v>630195378</v>
      </c>
      <c r="G43" s="156">
        <v>628461962</v>
      </c>
      <c r="H43" s="156">
        <v>610088241.97000003</v>
      </c>
      <c r="I43" s="156">
        <v>600776988.95000005</v>
      </c>
      <c r="J43" s="156">
        <v>602656042.54974186</v>
      </c>
      <c r="K43" s="156">
        <v>594782077</v>
      </c>
    </row>
    <row r="44" spans="1:11" x14ac:dyDescent="0.25">
      <c r="B44" s="1" t="s">
        <v>38</v>
      </c>
      <c r="F44" s="156">
        <v>128538</v>
      </c>
      <c r="G44" s="156">
        <v>132818</v>
      </c>
      <c r="H44" s="156">
        <v>112835</v>
      </c>
      <c r="I44" s="156">
        <v>111371</v>
      </c>
      <c r="J44" s="156">
        <v>111372</v>
      </c>
      <c r="K44" s="156">
        <v>111373</v>
      </c>
    </row>
    <row r="45" spans="1:11" x14ac:dyDescent="0.25">
      <c r="B45" s="1" t="s">
        <v>346</v>
      </c>
      <c r="F45" s="11">
        <v>156336</v>
      </c>
      <c r="G45" s="11">
        <f>F46</f>
        <v>156336</v>
      </c>
      <c r="H45" s="11">
        <f t="shared" ref="H45:K45" si="15">G46</f>
        <v>156336</v>
      </c>
      <c r="I45" s="11">
        <f t="shared" si="15"/>
        <v>156336</v>
      </c>
      <c r="J45" s="11">
        <f t="shared" si="15"/>
        <v>156336</v>
      </c>
      <c r="K45" s="11">
        <f t="shared" si="15"/>
        <v>156336</v>
      </c>
    </row>
    <row r="46" spans="1:11" x14ac:dyDescent="0.25">
      <c r="B46" s="1" t="s">
        <v>347</v>
      </c>
      <c r="F46" s="11">
        <f>MAX(F45,F44)</f>
        <v>156336</v>
      </c>
      <c r="G46" s="11">
        <f t="shared" ref="G46:K46" si="16">MAX(G45,G44)</f>
        <v>156336</v>
      </c>
      <c r="H46" s="11">
        <f t="shared" si="16"/>
        <v>156336</v>
      </c>
      <c r="I46" s="11">
        <f t="shared" si="16"/>
        <v>156336</v>
      </c>
      <c r="J46" s="11">
        <f t="shared" si="16"/>
        <v>156336</v>
      </c>
      <c r="K46" s="11">
        <f t="shared" si="16"/>
        <v>156336</v>
      </c>
    </row>
    <row r="48" spans="1:11" x14ac:dyDescent="0.25">
      <c r="B48" s="277" t="s">
        <v>39</v>
      </c>
      <c r="C48" s="277"/>
    </row>
    <row r="49" spans="2:11" x14ac:dyDescent="0.25">
      <c r="B49" s="1" t="s">
        <v>40</v>
      </c>
      <c r="F49" s="152">
        <f>'GDP IPI FDD'!I161</f>
        <v>1.6007659445930671E-2</v>
      </c>
      <c r="G49" s="152">
        <f>'GDP IPI FDD'!I162</f>
        <v>1.9544596072970565E-2</v>
      </c>
      <c r="H49" s="121">
        <f>'GDP IPI FDD'!I186</f>
        <v>1.7041465854851615E-2</v>
      </c>
      <c r="I49" s="152">
        <f>'GDP IPI FDD'!I212</f>
        <v>4.0013942058278212E-2</v>
      </c>
      <c r="J49" s="152">
        <f>'GDP IPI FDD'!I213</f>
        <v>7.5125963666041504E-2</v>
      </c>
      <c r="K49" s="152">
        <f>'GDP IPI FDD'!I214</f>
        <v>4.6860239805706416E-2</v>
      </c>
    </row>
    <row r="50" spans="2:11" x14ac:dyDescent="0.25">
      <c r="B50" s="1" t="s">
        <v>41</v>
      </c>
      <c r="F50" s="151">
        <f>AWE!I117</f>
        <v>2.8783109434923061E-2</v>
      </c>
      <c r="G50" s="151">
        <f>AWE!K136</f>
        <v>2.7168734507591063E-2</v>
      </c>
      <c r="H50" s="6">
        <f>AWE!K155</f>
        <v>7.0404935826117857E-2</v>
      </c>
      <c r="I50" s="152">
        <f>AWE!P176</f>
        <v>3.0533707039455342E-2</v>
      </c>
      <c r="J50" s="152">
        <f>AWE!K178</f>
        <v>3.9220713153281329E-2</v>
      </c>
      <c r="K50" s="152">
        <f>AWE!L178</f>
        <v>3.9220713153281329E-2</v>
      </c>
    </row>
    <row r="51" spans="2:11" x14ac:dyDescent="0.25">
      <c r="B51" s="1" t="s">
        <v>42</v>
      </c>
      <c r="F51" s="151">
        <f>F49*0.3+F50*0.7</f>
        <v>2.4950474438225345E-2</v>
      </c>
      <c r="G51" s="151">
        <f t="shared" ref="G51:K51" si="17">G49*0.3+G50*0.7</f>
        <v>2.4881492977204912E-2</v>
      </c>
      <c r="H51" s="151">
        <f t="shared" si="17"/>
        <v>5.439589483473798E-2</v>
      </c>
      <c r="I51" s="151">
        <f t="shared" si="17"/>
        <v>3.3377777545102204E-2</v>
      </c>
      <c r="J51" s="151">
        <f t="shared" si="17"/>
        <v>4.9992288307109375E-2</v>
      </c>
      <c r="K51" s="151">
        <f t="shared" si="17"/>
        <v>4.1512571149008852E-2</v>
      </c>
    </row>
    <row r="52" spans="2:11" x14ac:dyDescent="0.25">
      <c r="B52" s="1" t="s">
        <v>43</v>
      </c>
      <c r="F52" s="10">
        <v>114.93650454568989</v>
      </c>
      <c r="G52" s="10">
        <f>F53</f>
        <v>117.84029975935469</v>
      </c>
      <c r="H52" s="10">
        <f t="shared" ref="H52:K52" si="18">G53</f>
        <v>120.80912357248653</v>
      </c>
      <c r="I52" s="10">
        <f t="shared" si="18"/>
        <v>127.56266113395586</v>
      </c>
      <c r="J52" s="10">
        <f t="shared" si="18"/>
        <v>131.8922737310686</v>
      </c>
      <c r="K52" s="10">
        <f t="shared" si="18"/>
        <v>138.65346595171664</v>
      </c>
    </row>
    <row r="53" spans="2:11" x14ac:dyDescent="0.25">
      <c r="B53" s="1" t="s">
        <v>43</v>
      </c>
      <c r="F53" s="7">
        <f>F52*EXP(F51)</f>
        <v>117.84029975935469</v>
      </c>
      <c r="G53" s="10">
        <f t="shared" ref="G53:K53" si="19">G52*EXP(G51)</f>
        <v>120.80912357248653</v>
      </c>
      <c r="H53" s="10">
        <f t="shared" si="19"/>
        <v>127.56266113395586</v>
      </c>
      <c r="I53" s="10">
        <f t="shared" si="19"/>
        <v>131.8922737310686</v>
      </c>
      <c r="J53" s="10">
        <f t="shared" si="19"/>
        <v>138.65346595171664</v>
      </c>
      <c r="K53" s="10">
        <f t="shared" si="19"/>
        <v>144.53046860839339</v>
      </c>
    </row>
    <row r="55" spans="2:11" x14ac:dyDescent="0.25">
      <c r="B55" s="277" t="s">
        <v>44</v>
      </c>
      <c r="C55" s="277"/>
    </row>
    <row r="56" spans="2:11" x14ac:dyDescent="0.25">
      <c r="B56" s="1" t="s">
        <v>45</v>
      </c>
      <c r="F56" s="261">
        <v>740</v>
      </c>
      <c r="G56" s="11">
        <v>738</v>
      </c>
      <c r="H56">
        <v>738</v>
      </c>
      <c r="I56">
        <v>739</v>
      </c>
      <c r="J56">
        <v>738</v>
      </c>
      <c r="K56">
        <v>738</v>
      </c>
    </row>
    <row r="57" spans="2:11" x14ac:dyDescent="0.25">
      <c r="B57" s="1" t="s">
        <v>348</v>
      </c>
      <c r="F57" s="10">
        <v>729.625</v>
      </c>
      <c r="G57" s="10">
        <f>F58</f>
        <v>730.23529411764707</v>
      </c>
      <c r="H57" s="10">
        <f t="shared" ref="H57:K57" si="20">G58</f>
        <v>730.66666666666663</v>
      </c>
      <c r="I57" s="10">
        <f t="shared" si="20"/>
        <v>731.0526315789474</v>
      </c>
      <c r="J57" s="10">
        <f t="shared" si="20"/>
        <v>731.45</v>
      </c>
      <c r="K57" s="10">
        <f t="shared" si="20"/>
        <v>731.77750000000003</v>
      </c>
    </row>
    <row r="58" spans="2:11" x14ac:dyDescent="0.25">
      <c r="B58" s="1" t="s">
        <v>349</v>
      </c>
      <c r="F58" s="10">
        <f>(16*F57+F56)/17</f>
        <v>730.23529411764707</v>
      </c>
      <c r="G58" s="10">
        <f>(17*G57+G56)/18</f>
        <v>730.66666666666663</v>
      </c>
      <c r="H58" s="10">
        <f>(18*H57+H56)/19</f>
        <v>731.0526315789474</v>
      </c>
      <c r="I58" s="10">
        <f>(19*I57+I56)/20</f>
        <v>731.45</v>
      </c>
      <c r="J58" s="10">
        <f>(19*J57+J56)/20</f>
        <v>731.77750000000003</v>
      </c>
      <c r="K58" s="10">
        <f>(19*K57+K56)/20</f>
        <v>732.08862500000009</v>
      </c>
    </row>
    <row r="59" spans="2:11" x14ac:dyDescent="0.25">
      <c r="B59" s="1" t="s">
        <v>350</v>
      </c>
      <c r="F59" s="155">
        <v>32734</v>
      </c>
      <c r="G59" s="155">
        <v>32808</v>
      </c>
      <c r="H59" s="155">
        <v>32870</v>
      </c>
      <c r="I59" s="155">
        <v>32998</v>
      </c>
      <c r="J59" s="155">
        <v>32998</v>
      </c>
      <c r="K59" s="155">
        <v>32998</v>
      </c>
    </row>
    <row r="60" spans="2:11" x14ac:dyDescent="0.25">
      <c r="B60" s="1" t="s">
        <v>46</v>
      </c>
      <c r="F60" s="6">
        <f>(F42-F59)/F59</f>
        <v>2.6852813588317957E-2</v>
      </c>
      <c r="G60" s="6">
        <f t="shared" ref="G60:K60" si="21">(G42-G59)/G59</f>
        <v>2.5573030968056572E-2</v>
      </c>
      <c r="H60" s="6">
        <f t="shared" si="21"/>
        <v>2.6802555521752359E-2</v>
      </c>
      <c r="I60" s="6">
        <f t="shared" si="21"/>
        <v>2.6274319655736712E-2</v>
      </c>
      <c r="J60" s="6">
        <f t="shared" si="21"/>
        <v>2.9819989090247894E-2</v>
      </c>
      <c r="K60" s="6">
        <f t="shared" si="21"/>
        <v>3.2911085520334567E-2</v>
      </c>
    </row>
    <row r="63" spans="2:11" ht="15.75" x14ac:dyDescent="0.25">
      <c r="B63" s="4" t="s">
        <v>47</v>
      </c>
    </row>
    <row r="64" spans="2:11" x14ac:dyDescent="0.25">
      <c r="B64" s="1" t="s">
        <v>48</v>
      </c>
      <c r="F64" s="262">
        <v>1</v>
      </c>
      <c r="G64" s="262">
        <v>1</v>
      </c>
      <c r="H64" s="262">
        <v>1</v>
      </c>
      <c r="I64" s="262">
        <v>1</v>
      </c>
      <c r="J64" s="262">
        <v>1</v>
      </c>
      <c r="K64" s="262">
        <v>1</v>
      </c>
    </row>
    <row r="65" spans="2:11" x14ac:dyDescent="0.25">
      <c r="B65" s="1" t="s">
        <v>49</v>
      </c>
      <c r="F65" s="8">
        <f>F31/F53</f>
        <v>0.15175430490161901</v>
      </c>
      <c r="G65" s="8">
        <f t="shared" ref="G65:I65" si="22">G31/G53</f>
        <v>0.15059557158338899</v>
      </c>
      <c r="H65" s="8">
        <f t="shared" si="22"/>
        <v>0.13573504642436046</v>
      </c>
      <c r="I65" s="8">
        <f t="shared" si="22"/>
        <v>0.13079254549412417</v>
      </c>
      <c r="J65" s="8">
        <f>J31/J52</f>
        <v>0.1449566040946092</v>
      </c>
      <c r="K65" s="8">
        <f>K31/K52</f>
        <v>0.16112916818906134</v>
      </c>
    </row>
    <row r="66" spans="2:11" x14ac:dyDescent="0.25">
      <c r="B66" s="1" t="s">
        <v>50</v>
      </c>
      <c r="F66" s="12">
        <f>F42</f>
        <v>33613</v>
      </c>
      <c r="G66" s="12">
        <f t="shared" ref="G66:K66" si="23">G42</f>
        <v>33647</v>
      </c>
      <c r="H66" s="12">
        <f t="shared" si="23"/>
        <v>33751</v>
      </c>
      <c r="I66" s="12">
        <f t="shared" si="23"/>
        <v>33865</v>
      </c>
      <c r="J66" s="12">
        <f t="shared" si="23"/>
        <v>33982</v>
      </c>
      <c r="K66" s="12">
        <f t="shared" si="23"/>
        <v>34084</v>
      </c>
    </row>
    <row r="67" spans="2:11" x14ac:dyDescent="0.25">
      <c r="B67" s="1" t="s">
        <v>51</v>
      </c>
      <c r="F67" s="12">
        <f>F46</f>
        <v>156336</v>
      </c>
      <c r="G67" s="12">
        <f t="shared" ref="G67:K67" si="24">G46</f>
        <v>156336</v>
      </c>
      <c r="H67" s="12">
        <f t="shared" si="24"/>
        <v>156336</v>
      </c>
      <c r="I67" s="12">
        <f t="shared" si="24"/>
        <v>156336</v>
      </c>
      <c r="J67" s="12">
        <f t="shared" si="24"/>
        <v>156336</v>
      </c>
      <c r="K67" s="12">
        <f t="shared" si="24"/>
        <v>156336</v>
      </c>
    </row>
    <row r="68" spans="2:11" x14ac:dyDescent="0.25">
      <c r="B68" s="1" t="s">
        <v>52</v>
      </c>
      <c r="F68" s="12">
        <f>F43</f>
        <v>630195378</v>
      </c>
      <c r="G68" s="12">
        <f t="shared" ref="G68:J68" si="25">G43</f>
        <v>628461962</v>
      </c>
      <c r="H68" s="12">
        <f t="shared" si="25"/>
        <v>610088241.97000003</v>
      </c>
      <c r="I68" s="12">
        <f t="shared" si="25"/>
        <v>600776988.95000005</v>
      </c>
      <c r="J68" s="12">
        <f t="shared" si="25"/>
        <v>602656042.54974186</v>
      </c>
      <c r="K68" s="12">
        <v>578722961</v>
      </c>
    </row>
    <row r="69" spans="2:11" x14ac:dyDescent="0.25">
      <c r="B69" s="1" t="s">
        <v>53</v>
      </c>
      <c r="F69" s="10">
        <f>F58</f>
        <v>730.23529411764707</v>
      </c>
      <c r="G69" s="10">
        <f t="shared" ref="G69:K69" si="26">G58</f>
        <v>730.66666666666663</v>
      </c>
      <c r="H69" s="10">
        <f t="shared" si="26"/>
        <v>731.0526315789474</v>
      </c>
      <c r="I69" s="10">
        <f t="shared" si="26"/>
        <v>731.45</v>
      </c>
      <c r="J69" s="10">
        <f t="shared" si="26"/>
        <v>731.77750000000003</v>
      </c>
      <c r="K69" s="10">
        <f t="shared" si="26"/>
        <v>732.08862500000009</v>
      </c>
    </row>
    <row r="70" spans="2:11" x14ac:dyDescent="0.25">
      <c r="B70" s="1" t="s">
        <v>54</v>
      </c>
      <c r="F70" s="121">
        <f>F60</f>
        <v>2.6852813588317957E-2</v>
      </c>
      <c r="G70" s="121">
        <f t="shared" ref="G70:K70" si="27">G60</f>
        <v>2.5573030968056572E-2</v>
      </c>
      <c r="H70" s="121">
        <f t="shared" si="27"/>
        <v>2.6802555521752359E-2</v>
      </c>
      <c r="I70" s="121">
        <f t="shared" si="27"/>
        <v>2.6274319655736712E-2</v>
      </c>
      <c r="J70" s="121">
        <f t="shared" si="27"/>
        <v>2.9819989090247894E-2</v>
      </c>
      <c r="K70" s="121">
        <f t="shared" si="27"/>
        <v>3.2911085520334567E-2</v>
      </c>
    </row>
    <row r="71" spans="2:11" x14ac:dyDescent="0.25">
      <c r="B71" s="1" t="s">
        <v>55</v>
      </c>
      <c r="F71" s="155">
        <v>12</v>
      </c>
      <c r="G71">
        <f>F71+1</f>
        <v>13</v>
      </c>
      <c r="H71">
        <f t="shared" ref="H71:K71" si="28">G71+1</f>
        <v>14</v>
      </c>
      <c r="I71">
        <f t="shared" si="28"/>
        <v>15</v>
      </c>
      <c r="J71">
        <f t="shared" si="28"/>
        <v>16</v>
      </c>
      <c r="K71">
        <f t="shared" si="28"/>
        <v>17</v>
      </c>
    </row>
    <row r="73" spans="2:11" ht="15.75" x14ac:dyDescent="0.25">
      <c r="B73" s="4" t="s">
        <v>56</v>
      </c>
    </row>
    <row r="74" spans="2:11" x14ac:dyDescent="0.25">
      <c r="B74" s="1" t="s">
        <v>48</v>
      </c>
      <c r="F74">
        <v>12.806437742471982</v>
      </c>
      <c r="G74">
        <v>12.806437742471982</v>
      </c>
      <c r="H74">
        <v>12.806437742471999</v>
      </c>
      <c r="I74">
        <v>12.806437742471999</v>
      </c>
      <c r="J74">
        <v>12.806437742471999</v>
      </c>
      <c r="K74">
        <v>12.806437742471999</v>
      </c>
    </row>
    <row r="75" spans="2:11" x14ac:dyDescent="0.25">
      <c r="B75" s="1" t="s">
        <v>49</v>
      </c>
      <c r="F75">
        <v>0.63089926250244477</v>
      </c>
      <c r="G75">
        <v>0.63089926250244477</v>
      </c>
      <c r="H75">
        <v>0.63089926250244499</v>
      </c>
      <c r="I75">
        <v>0.63089926250244499</v>
      </c>
      <c r="J75">
        <v>0.63089926250244499</v>
      </c>
      <c r="K75">
        <v>0.63089926250244499</v>
      </c>
    </row>
    <row r="76" spans="2:11" x14ac:dyDescent="0.25">
      <c r="B76" s="1" t="s">
        <v>50</v>
      </c>
      <c r="F76">
        <v>0.44131893231242408</v>
      </c>
      <c r="G76">
        <v>0.44131893231242408</v>
      </c>
      <c r="H76">
        <v>0.44131893231242397</v>
      </c>
      <c r="I76">
        <v>0.44131893231242397</v>
      </c>
      <c r="J76">
        <v>0.44131893231242397</v>
      </c>
      <c r="K76">
        <v>0.44131893231242397</v>
      </c>
    </row>
    <row r="77" spans="2:11" x14ac:dyDescent="0.25">
      <c r="B77" s="1" t="s">
        <v>51</v>
      </c>
      <c r="F77">
        <v>0.16787525933291775</v>
      </c>
      <c r="G77">
        <v>0.16787525933291775</v>
      </c>
      <c r="H77">
        <v>0.167875259332918</v>
      </c>
      <c r="I77">
        <v>0.167875259332918</v>
      </c>
      <c r="J77">
        <v>0.167875259332918</v>
      </c>
      <c r="K77">
        <v>0.167875259332918</v>
      </c>
    </row>
    <row r="78" spans="2:11" x14ac:dyDescent="0.25">
      <c r="B78" s="1" t="s">
        <v>52</v>
      </c>
      <c r="F78">
        <v>0.10111247781969618</v>
      </c>
      <c r="G78">
        <v>0.10111247781969618</v>
      </c>
      <c r="H78">
        <v>0.101112477819696</v>
      </c>
      <c r="I78">
        <v>0.101112477819696</v>
      </c>
      <c r="J78">
        <v>0.101112477819696</v>
      </c>
      <c r="K78">
        <v>0.101112477819696</v>
      </c>
    </row>
    <row r="79" spans="2:11" x14ac:dyDescent="0.25">
      <c r="B79" s="1" t="s">
        <v>57</v>
      </c>
      <c r="F79">
        <v>0.14193855805786137</v>
      </c>
      <c r="G79">
        <v>0.14193855805786137</v>
      </c>
      <c r="H79">
        <v>0.14193855805786099</v>
      </c>
      <c r="I79">
        <v>0.14193855805786099</v>
      </c>
      <c r="J79">
        <v>0.14193855805786099</v>
      </c>
      <c r="K79">
        <v>0.14193855805786099</v>
      </c>
    </row>
    <row r="80" spans="2:11" x14ac:dyDescent="0.25">
      <c r="B80" s="1" t="s">
        <v>58</v>
      </c>
      <c r="F80">
        <v>-0.40964494938947582</v>
      </c>
      <c r="G80">
        <v>-0.40964494938947582</v>
      </c>
      <c r="H80">
        <v>-0.40964494938947599</v>
      </c>
      <c r="I80">
        <v>-0.40964494938947599</v>
      </c>
      <c r="J80">
        <v>-0.40964494938947599</v>
      </c>
      <c r="K80">
        <v>-0.40964494938947599</v>
      </c>
    </row>
    <row r="81" spans="2:11" x14ac:dyDescent="0.25">
      <c r="B81" s="1" t="s">
        <v>59</v>
      </c>
      <c r="F81">
        <v>0.16813952291116996</v>
      </c>
      <c r="G81">
        <v>0.16813952291116996</v>
      </c>
      <c r="H81">
        <v>0.16813952291116999</v>
      </c>
      <c r="I81">
        <v>0.16813952291116999</v>
      </c>
      <c r="J81">
        <v>0.16813952291116999</v>
      </c>
      <c r="K81">
        <v>0.16813952291116999</v>
      </c>
    </row>
    <row r="82" spans="2:11" x14ac:dyDescent="0.25">
      <c r="B82" s="1" t="s">
        <v>60</v>
      </c>
      <c r="F82">
        <v>0.15569732564767053</v>
      </c>
      <c r="G82">
        <v>0.15569732564767053</v>
      </c>
      <c r="H82">
        <v>0.155697325647671</v>
      </c>
      <c r="I82">
        <v>0.155697325647671</v>
      </c>
      <c r="J82">
        <v>0.155697325647671</v>
      </c>
      <c r="K82">
        <v>0.155697325647671</v>
      </c>
    </row>
    <row r="83" spans="2:11" x14ac:dyDescent="0.25">
      <c r="B83" s="1" t="s">
        <v>61</v>
      </c>
      <c r="F83">
        <v>5.3373379568857682E-2</v>
      </c>
      <c r="G83">
        <v>5.3373379568857682E-2</v>
      </c>
      <c r="H83">
        <v>5.3373379568857703E-2</v>
      </c>
      <c r="I83">
        <v>5.3373379568857703E-2</v>
      </c>
      <c r="J83">
        <v>5.3373379568857703E-2</v>
      </c>
      <c r="K83">
        <v>5.3373379568857703E-2</v>
      </c>
    </row>
    <row r="84" spans="2:11" x14ac:dyDescent="0.25">
      <c r="B84" s="1" t="s">
        <v>62</v>
      </c>
      <c r="F84">
        <v>1.1248129432982201E-2</v>
      </c>
      <c r="G84">
        <v>1.1248129432982201E-2</v>
      </c>
      <c r="H84">
        <v>1.12481294329822E-2</v>
      </c>
      <c r="I84">
        <v>1.12481294329822E-2</v>
      </c>
      <c r="J84">
        <v>1.12481294329822E-2</v>
      </c>
      <c r="K84">
        <v>1.12481294329822E-2</v>
      </c>
    </row>
    <row r="85" spans="2:11" x14ac:dyDescent="0.25">
      <c r="B85" s="1" t="s">
        <v>63</v>
      </c>
      <c r="F85">
        <v>-1.6964015473627803E-4</v>
      </c>
      <c r="G85">
        <v>-1.6964015473627803E-4</v>
      </c>
      <c r="H85">
        <v>-1.69640154736278E-4</v>
      </c>
      <c r="I85">
        <v>-1.69640154736278E-4</v>
      </c>
      <c r="J85">
        <v>-1.69640154736278E-4</v>
      </c>
      <c r="K85">
        <v>-1.69640154736278E-4</v>
      </c>
    </row>
    <row r="86" spans="2:11" x14ac:dyDescent="0.25">
      <c r="B86" s="1" t="s">
        <v>64</v>
      </c>
      <c r="F86">
        <v>0.1644240448695794</v>
      </c>
      <c r="G86">
        <v>0.1644240448695794</v>
      </c>
      <c r="H86">
        <v>0.16442404486957901</v>
      </c>
      <c r="I86">
        <v>0.16442404486957901</v>
      </c>
      <c r="J86">
        <v>0.16442404486957901</v>
      </c>
      <c r="K86">
        <v>0.16442404486957901</v>
      </c>
    </row>
    <row r="87" spans="2:11" x14ac:dyDescent="0.25">
      <c r="B87" s="1" t="s">
        <v>65</v>
      </c>
      <c r="F87">
        <v>7.2918304926018515E-2</v>
      </c>
      <c r="G87">
        <v>7.2918304926018515E-2</v>
      </c>
      <c r="H87">
        <v>7.2918304926018501E-2</v>
      </c>
      <c r="I87">
        <v>7.2918304926018501E-2</v>
      </c>
      <c r="J87">
        <v>7.2918304926018501E-2</v>
      </c>
      <c r="K87">
        <v>7.2918304926018501E-2</v>
      </c>
    </row>
    <row r="88" spans="2:11" x14ac:dyDescent="0.25">
      <c r="B88" s="1" t="s">
        <v>66</v>
      </c>
      <c r="F88">
        <v>-0.19593447283208443</v>
      </c>
      <c r="G88">
        <v>-0.19593447283208443</v>
      </c>
      <c r="H88">
        <v>-0.19593447283208401</v>
      </c>
      <c r="I88">
        <v>-0.19593447283208401</v>
      </c>
      <c r="J88">
        <v>-0.19593447283208401</v>
      </c>
      <c r="K88">
        <v>-0.19593447283208401</v>
      </c>
    </row>
    <row r="89" spans="2:11" x14ac:dyDescent="0.25">
      <c r="B89" s="1" t="s">
        <v>53</v>
      </c>
      <c r="F89">
        <v>0.28165005765394108</v>
      </c>
      <c r="G89">
        <v>0.28165005765394108</v>
      </c>
      <c r="H89">
        <v>0.28165005765394102</v>
      </c>
      <c r="I89">
        <v>0.28165005765394102</v>
      </c>
      <c r="J89">
        <v>0.28165005765394102</v>
      </c>
      <c r="K89">
        <v>0.28165005765394102</v>
      </c>
    </row>
    <row r="90" spans="2:11" x14ac:dyDescent="0.25">
      <c r="B90" s="1" t="s">
        <v>54</v>
      </c>
      <c r="F90">
        <v>1.8271794694913294E-2</v>
      </c>
      <c r="G90">
        <v>1.8271794694913294E-2</v>
      </c>
      <c r="H90">
        <v>1.8271794694913301E-2</v>
      </c>
      <c r="I90">
        <v>1.8271794694913301E-2</v>
      </c>
      <c r="J90">
        <v>1.8271794694913301E-2</v>
      </c>
      <c r="K90">
        <v>1.8271794694913301E-2</v>
      </c>
    </row>
    <row r="91" spans="2:11" x14ac:dyDescent="0.25">
      <c r="B91" s="1" t="s">
        <v>55</v>
      </c>
      <c r="F91">
        <v>1.7071273312970148E-2</v>
      </c>
      <c r="G91">
        <v>1.7071273312970148E-2</v>
      </c>
      <c r="H91">
        <v>1.7071273312970099E-2</v>
      </c>
      <c r="I91">
        <v>1.7071273312970099E-2</v>
      </c>
      <c r="J91">
        <v>1.7071273312970099E-2</v>
      </c>
      <c r="K91">
        <v>1.7071273312970099E-2</v>
      </c>
    </row>
    <row r="93" spans="2:11" ht="15.75" x14ac:dyDescent="0.25">
      <c r="B93" s="4" t="s">
        <v>67</v>
      </c>
    </row>
    <row r="94" spans="2:11" x14ac:dyDescent="0.25">
      <c r="B94" s="1" t="s">
        <v>48</v>
      </c>
      <c r="F94" s="155">
        <v>1</v>
      </c>
      <c r="G94" s="155">
        <v>1</v>
      </c>
      <c r="H94" s="155">
        <v>1</v>
      </c>
      <c r="I94" s="155">
        <v>1</v>
      </c>
      <c r="J94" s="155">
        <v>1</v>
      </c>
      <c r="K94" s="155">
        <v>1</v>
      </c>
    </row>
    <row r="95" spans="2:11" x14ac:dyDescent="0.25">
      <c r="B95" s="1" t="s">
        <v>49</v>
      </c>
      <c r="F95">
        <v>0.16439999999999999</v>
      </c>
      <c r="G95">
        <v>0.16439999999999999</v>
      </c>
      <c r="H95">
        <v>0.16439999999999999</v>
      </c>
      <c r="I95">
        <v>0.16439999999999999</v>
      </c>
      <c r="J95">
        <v>0.16439999999999999</v>
      </c>
      <c r="K95">
        <v>0.16439999999999999</v>
      </c>
    </row>
    <row r="96" spans="2:11" x14ac:dyDescent="0.25">
      <c r="B96" s="1" t="s">
        <v>50</v>
      </c>
      <c r="F96" s="11">
        <v>63422.311800000003</v>
      </c>
      <c r="G96" s="11">
        <v>63422.311800000003</v>
      </c>
      <c r="H96" s="11">
        <v>63422.311800000003</v>
      </c>
      <c r="I96" s="11">
        <v>63422.311800000003</v>
      </c>
      <c r="J96" s="11">
        <v>63422.311800000003</v>
      </c>
      <c r="K96" s="11">
        <v>63422.311800000003</v>
      </c>
    </row>
    <row r="97" spans="2:11" x14ac:dyDescent="0.25">
      <c r="B97" s="1" t="s">
        <v>51</v>
      </c>
      <c r="F97" s="11">
        <v>345129.01459999999</v>
      </c>
      <c r="G97" s="11">
        <v>345129.01459999999</v>
      </c>
      <c r="H97" s="11">
        <v>345129.01459999999</v>
      </c>
      <c r="I97" s="11">
        <v>345129.01459999999</v>
      </c>
      <c r="J97" s="11">
        <v>345129.01459999999</v>
      </c>
      <c r="K97" s="11">
        <v>345129.01459999999</v>
      </c>
    </row>
    <row r="98" spans="2:11" x14ac:dyDescent="0.25">
      <c r="B98" s="1" t="s">
        <v>52</v>
      </c>
      <c r="F98" s="11">
        <v>1630327994.0632999</v>
      </c>
      <c r="G98" s="11">
        <v>1630327994.0632999</v>
      </c>
      <c r="H98" s="11">
        <v>1630327994.0632999</v>
      </c>
      <c r="I98" s="11">
        <v>1630327994.0632999</v>
      </c>
      <c r="J98" s="11">
        <v>1630327994.0632999</v>
      </c>
      <c r="K98" s="11">
        <v>1630327994.0632999</v>
      </c>
    </row>
    <row r="99" spans="2:11" x14ac:dyDescent="0.25">
      <c r="B99" s="1" t="s">
        <v>57</v>
      </c>
      <c r="F99">
        <v>1</v>
      </c>
      <c r="G99">
        <v>1</v>
      </c>
      <c r="H99">
        <v>1</v>
      </c>
      <c r="I99">
        <v>1</v>
      </c>
      <c r="J99">
        <v>1</v>
      </c>
      <c r="K99">
        <v>1</v>
      </c>
    </row>
    <row r="100" spans="2:11" x14ac:dyDescent="0.25">
      <c r="B100" s="1" t="s">
        <v>58</v>
      </c>
      <c r="F100">
        <v>1</v>
      </c>
      <c r="G100">
        <v>1</v>
      </c>
      <c r="H100">
        <v>1</v>
      </c>
      <c r="I100">
        <v>1</v>
      </c>
      <c r="J100">
        <v>1</v>
      </c>
      <c r="K100">
        <v>1</v>
      </c>
    </row>
    <row r="101" spans="2:11" x14ac:dyDescent="0.25">
      <c r="B101" s="1" t="s">
        <v>59</v>
      </c>
      <c r="F101">
        <v>1</v>
      </c>
      <c r="G101">
        <v>1</v>
      </c>
      <c r="H101">
        <v>1</v>
      </c>
      <c r="I101">
        <v>1</v>
      </c>
      <c r="J101">
        <v>1</v>
      </c>
      <c r="K101">
        <v>1</v>
      </c>
    </row>
    <row r="102" spans="2:11" x14ac:dyDescent="0.25">
      <c r="B102" s="1" t="s">
        <v>60</v>
      </c>
      <c r="F102">
        <v>1</v>
      </c>
      <c r="G102">
        <v>1</v>
      </c>
      <c r="H102">
        <v>1</v>
      </c>
      <c r="I102">
        <v>1</v>
      </c>
      <c r="J102">
        <v>1</v>
      </c>
      <c r="K102">
        <v>1</v>
      </c>
    </row>
    <row r="103" spans="2:11" x14ac:dyDescent="0.25">
      <c r="B103" s="1" t="s">
        <v>61</v>
      </c>
      <c r="F103">
        <v>1</v>
      </c>
      <c r="G103">
        <v>1</v>
      </c>
      <c r="H103">
        <v>1</v>
      </c>
      <c r="I103">
        <v>1</v>
      </c>
      <c r="J103">
        <v>1</v>
      </c>
      <c r="K103">
        <v>1</v>
      </c>
    </row>
    <row r="104" spans="2:11" x14ac:dyDescent="0.25">
      <c r="B104" s="1" t="s">
        <v>62</v>
      </c>
      <c r="F104">
        <v>1</v>
      </c>
      <c r="G104">
        <v>1</v>
      </c>
      <c r="H104">
        <v>1</v>
      </c>
      <c r="I104">
        <v>1</v>
      </c>
      <c r="J104">
        <v>1</v>
      </c>
      <c r="K104">
        <v>1</v>
      </c>
    </row>
    <row r="105" spans="2:11" x14ac:dyDescent="0.25">
      <c r="B105" s="1" t="s">
        <v>63</v>
      </c>
      <c r="F105">
        <v>1</v>
      </c>
      <c r="G105">
        <v>1</v>
      </c>
      <c r="H105">
        <v>1</v>
      </c>
      <c r="I105">
        <v>1</v>
      </c>
      <c r="J105">
        <v>1</v>
      </c>
      <c r="K105">
        <v>1</v>
      </c>
    </row>
    <row r="106" spans="2:11" x14ac:dyDescent="0.25">
      <c r="B106" s="1" t="s">
        <v>64</v>
      </c>
      <c r="F106">
        <v>1</v>
      </c>
      <c r="G106">
        <v>1</v>
      </c>
      <c r="H106">
        <v>1</v>
      </c>
      <c r="I106">
        <v>1</v>
      </c>
      <c r="J106">
        <v>1</v>
      </c>
      <c r="K106">
        <v>1</v>
      </c>
    </row>
    <row r="107" spans="2:11" x14ac:dyDescent="0.25">
      <c r="B107" s="1" t="s">
        <v>65</v>
      </c>
      <c r="F107">
        <v>1</v>
      </c>
      <c r="G107">
        <v>1</v>
      </c>
      <c r="H107">
        <v>1</v>
      </c>
      <c r="I107">
        <v>1</v>
      </c>
      <c r="J107">
        <v>1</v>
      </c>
      <c r="K107">
        <v>1</v>
      </c>
    </row>
    <row r="108" spans="2:11" x14ac:dyDescent="0.25">
      <c r="B108" s="1" t="s">
        <v>66</v>
      </c>
      <c r="F108">
        <v>1</v>
      </c>
      <c r="G108">
        <v>1</v>
      </c>
      <c r="H108">
        <v>1</v>
      </c>
      <c r="I108">
        <v>1</v>
      </c>
      <c r="J108">
        <v>1</v>
      </c>
      <c r="K108">
        <v>1</v>
      </c>
    </row>
    <row r="109" spans="2:11" x14ac:dyDescent="0.25">
      <c r="B109" s="1" t="s">
        <v>53</v>
      </c>
      <c r="F109" s="11">
        <v>2722.7979999999998</v>
      </c>
      <c r="G109" s="11">
        <v>2722.7979999999998</v>
      </c>
      <c r="H109" s="11">
        <v>2722.7979999999998</v>
      </c>
      <c r="I109" s="11">
        <v>2722.7979999999998</v>
      </c>
      <c r="J109" s="11">
        <v>2722.7979999999998</v>
      </c>
      <c r="K109" s="11">
        <v>2722.7979999999998</v>
      </c>
    </row>
    <row r="110" spans="2:11" x14ac:dyDescent="0.25">
      <c r="B110" s="1" t="s">
        <v>54</v>
      </c>
      <c r="F110" s="5">
        <v>0.12859999999999999</v>
      </c>
      <c r="G110" s="5">
        <v>0.12859999999999999</v>
      </c>
      <c r="H110" s="5">
        <v>0.12859999999999999</v>
      </c>
      <c r="I110" s="5">
        <v>0.12859999999999999</v>
      </c>
      <c r="J110" s="5">
        <v>0.12859999999999999</v>
      </c>
      <c r="K110" s="5">
        <v>0.12859999999999999</v>
      </c>
    </row>
    <row r="111" spans="2:11" x14ac:dyDescent="0.25">
      <c r="B111" s="1" t="s">
        <v>55</v>
      </c>
      <c r="F111">
        <v>1</v>
      </c>
      <c r="G111">
        <v>1</v>
      </c>
      <c r="H111">
        <v>1</v>
      </c>
      <c r="I111">
        <v>1</v>
      </c>
      <c r="J111">
        <v>1</v>
      </c>
      <c r="K111">
        <v>1</v>
      </c>
    </row>
    <row r="113" spans="2:11" ht="15.75" x14ac:dyDescent="0.25">
      <c r="B113" s="4" t="s">
        <v>68</v>
      </c>
    </row>
    <row r="114" spans="2:11" x14ac:dyDescent="0.25">
      <c r="B114" s="1" t="s">
        <v>48</v>
      </c>
      <c r="F114">
        <v>1</v>
      </c>
      <c r="G114">
        <v>1</v>
      </c>
      <c r="H114">
        <v>1</v>
      </c>
      <c r="I114">
        <v>1</v>
      </c>
      <c r="J114">
        <v>1</v>
      </c>
      <c r="K114">
        <v>1</v>
      </c>
    </row>
    <row r="115" spans="2:11" x14ac:dyDescent="0.25">
      <c r="B115" s="1" t="s">
        <v>49</v>
      </c>
      <c r="F115" s="263">
        <f>LN(F65/F95)</f>
        <v>-8.0039684705149744E-2</v>
      </c>
      <c r="G115" s="263">
        <f t="shared" ref="G115:K115" si="29">LN(G65/G95)</f>
        <v>-8.7704572845405962E-2</v>
      </c>
      <c r="H115" s="263">
        <f t="shared" si="29"/>
        <v>-0.19159768512890016</v>
      </c>
      <c r="I115" s="263">
        <f t="shared" si="29"/>
        <v>-0.22869003685820244</v>
      </c>
      <c r="J115" s="263">
        <f t="shared" si="29"/>
        <v>-0.12586806710147561</v>
      </c>
      <c r="K115" s="263">
        <f t="shared" si="29"/>
        <v>-2.009615240913162E-2</v>
      </c>
    </row>
    <row r="116" spans="2:11" x14ac:dyDescent="0.25">
      <c r="B116" s="1" t="s">
        <v>50</v>
      </c>
      <c r="F116" s="263">
        <f t="shared" ref="F116:K118" si="30">LN(F66/F96)</f>
        <v>-0.63490282376639229</v>
      </c>
      <c r="G116" s="263">
        <f t="shared" si="30"/>
        <v>-0.6338918215988032</v>
      </c>
      <c r="H116" s="263">
        <f t="shared" si="30"/>
        <v>-0.63080567415988897</v>
      </c>
      <c r="I116" s="263">
        <f t="shared" si="30"/>
        <v>-0.62743368800224153</v>
      </c>
      <c r="J116" s="263">
        <f t="shared" si="30"/>
        <v>-0.62398474800554171</v>
      </c>
      <c r="K116" s="263">
        <f t="shared" si="30"/>
        <v>-0.62098765470339901</v>
      </c>
    </row>
    <row r="117" spans="2:11" x14ac:dyDescent="0.25">
      <c r="B117" s="1" t="s">
        <v>51</v>
      </c>
      <c r="F117" s="263">
        <f t="shared" si="30"/>
        <v>-0.79191076528781146</v>
      </c>
      <c r="G117" s="263">
        <f t="shared" si="30"/>
        <v>-0.79191076528781146</v>
      </c>
      <c r="H117" s="263">
        <f t="shared" si="30"/>
        <v>-0.79191076528781146</v>
      </c>
      <c r="I117" s="263">
        <f t="shared" si="30"/>
        <v>-0.79191076528781146</v>
      </c>
      <c r="J117" s="263">
        <f t="shared" si="30"/>
        <v>-0.79191076528781146</v>
      </c>
      <c r="K117" s="263">
        <f t="shared" si="30"/>
        <v>-0.79191076528781146</v>
      </c>
    </row>
    <row r="118" spans="2:11" x14ac:dyDescent="0.25">
      <c r="B118" s="1" t="s">
        <v>52</v>
      </c>
      <c r="F118" s="263">
        <f t="shared" si="30"/>
        <v>-0.95050660179316904</v>
      </c>
      <c r="G118" s="263">
        <f t="shared" si="30"/>
        <v>-0.95326099258852937</v>
      </c>
      <c r="H118" s="263">
        <f t="shared" si="30"/>
        <v>-0.98293289123735195</v>
      </c>
      <c r="I118" s="263">
        <f t="shared" si="30"/>
        <v>-0.99831269787581089</v>
      </c>
      <c r="J118" s="263">
        <f t="shared" si="30"/>
        <v>-0.99518987329379094</v>
      </c>
      <c r="K118" s="263">
        <f t="shared" si="30"/>
        <v>-1.0357126122552036</v>
      </c>
    </row>
    <row r="119" spans="2:11" x14ac:dyDescent="0.25">
      <c r="B119" s="1" t="s">
        <v>57</v>
      </c>
      <c r="F119" s="263">
        <f>F115*F115/2</f>
        <v>3.2031755638498908E-3</v>
      </c>
      <c r="G119" s="263">
        <f t="shared" ref="G119:K119" si="31">G115*G115/2</f>
        <v>3.8460460489975604E-3</v>
      </c>
      <c r="H119" s="263">
        <f t="shared" si="31"/>
        <v>1.8354836473376584E-2</v>
      </c>
      <c r="I119" s="263">
        <f t="shared" si="31"/>
        <v>2.6149566479102996E-2</v>
      </c>
      <c r="J119" s="263">
        <f t="shared" si="31"/>
        <v>7.9213851579307826E-3</v>
      </c>
      <c r="K119" s="263">
        <f t="shared" si="31"/>
        <v>2.019276708255233E-4</v>
      </c>
    </row>
    <row r="120" spans="2:11" x14ac:dyDescent="0.25">
      <c r="B120" s="1" t="s">
        <v>58</v>
      </c>
      <c r="F120" s="263">
        <f t="shared" ref="F120:K122" si="32">F116*F116/2</f>
        <v>0.20155079781326929</v>
      </c>
      <c r="G120" s="263">
        <f t="shared" si="32"/>
        <v>0.20090942074492446</v>
      </c>
      <c r="H120" s="263">
        <f t="shared" si="32"/>
        <v>0.19895789927615601</v>
      </c>
      <c r="I120" s="263">
        <f t="shared" si="32"/>
        <v>0.19683651642004707</v>
      </c>
      <c r="J120" s="263">
        <f t="shared" si="32"/>
        <v>0.1946784828717697</v>
      </c>
      <c r="K120" s="263">
        <f t="shared" si="32"/>
        <v>0.19281283364701396</v>
      </c>
    </row>
    <row r="121" spans="2:11" x14ac:dyDescent="0.25">
      <c r="B121" s="1" t="s">
        <v>59</v>
      </c>
      <c r="F121" s="263">
        <f t="shared" si="32"/>
        <v>0.3135613300893636</v>
      </c>
      <c r="G121" s="263">
        <f t="shared" si="32"/>
        <v>0.3135613300893636</v>
      </c>
      <c r="H121" s="263">
        <f t="shared" si="32"/>
        <v>0.3135613300893636</v>
      </c>
      <c r="I121" s="263">
        <f t="shared" si="32"/>
        <v>0.3135613300893636</v>
      </c>
      <c r="J121" s="263">
        <f t="shared" si="32"/>
        <v>0.3135613300893636</v>
      </c>
      <c r="K121" s="263">
        <f t="shared" si="32"/>
        <v>0.3135613300893636</v>
      </c>
    </row>
    <row r="122" spans="2:11" x14ac:dyDescent="0.25">
      <c r="B122" s="1" t="s">
        <v>60</v>
      </c>
      <c r="F122" s="263">
        <f t="shared" si="32"/>
        <v>0.45173140002619899</v>
      </c>
      <c r="G122" s="263">
        <f t="shared" si="32"/>
        <v>0.45435325999543413</v>
      </c>
      <c r="H122" s="263">
        <f t="shared" si="32"/>
        <v>0.48307853433810999</v>
      </c>
      <c r="I122" s="263">
        <f t="shared" si="32"/>
        <v>0.49831412137004005</v>
      </c>
      <c r="J122" s="263">
        <f t="shared" si="32"/>
        <v>0.49520144195325583</v>
      </c>
      <c r="K122" s="263">
        <f t="shared" si="32"/>
        <v>0.53635030759224889</v>
      </c>
    </row>
    <row r="123" spans="2:11" x14ac:dyDescent="0.25">
      <c r="B123" s="1" t="s">
        <v>61</v>
      </c>
      <c r="F123" s="263">
        <f>F115*F116</f>
        <v>5.0817421832671295E-2</v>
      </c>
      <c r="G123" s="263">
        <f t="shared" ref="G123:K123" si="33">G115*G116</f>
        <v>5.5595211443519317E-2</v>
      </c>
      <c r="H123" s="263">
        <f t="shared" si="33"/>
        <v>0.12086090693521</v>
      </c>
      <c r="I123" s="263">
        <f t="shared" si="33"/>
        <v>0.1434878332353105</v>
      </c>
      <c r="J123" s="263">
        <f t="shared" si="33"/>
        <v>7.8539754132258874E-2</v>
      </c>
      <c r="K123" s="263">
        <f t="shared" si="33"/>
        <v>1.2479462553108707E-2</v>
      </c>
    </row>
    <row r="124" spans="2:11" x14ac:dyDescent="0.25">
      <c r="B124" s="1" t="s">
        <v>62</v>
      </c>
      <c r="F124" s="263">
        <f>F115*F117</f>
        <v>6.3384287968250269E-2</v>
      </c>
      <c r="G124" s="263">
        <f t="shared" ref="G124:K124" si="34">G115*G117</f>
        <v>6.9454195401246047E-2</v>
      </c>
      <c r="H124" s="263">
        <f t="shared" si="34"/>
        <v>0.15172826945780046</v>
      </c>
      <c r="I124" s="263">
        <f t="shared" si="34"/>
        <v>0.18110210210207689</v>
      </c>
      <c r="J124" s="263">
        <f t="shared" si="34"/>
        <v>9.9676277343627148E-2</v>
      </c>
      <c r="K124" s="263">
        <f t="shared" si="34"/>
        <v>1.5914359433655916E-2</v>
      </c>
    </row>
    <row r="125" spans="2:11" x14ac:dyDescent="0.25">
      <c r="B125" s="1" t="s">
        <v>63</v>
      </c>
      <c r="F125" s="263">
        <f>F115*F118</f>
        <v>7.6078248717688576E-2</v>
      </c>
      <c r="G125" s="263">
        <f t="shared" ref="G125:K125" si="35">G115*G118</f>
        <v>8.360534816516467E-2</v>
      </c>
      <c r="H125" s="263">
        <f t="shared" si="35"/>
        <v>0.18832766659813363</v>
      </c>
      <c r="I125" s="263">
        <f t="shared" si="35"/>
        <v>0.2283041676732307</v>
      </c>
      <c r="J125" s="263">
        <f t="shared" si="35"/>
        <v>0.12526262575045188</v>
      </c>
      <c r="K125" s="263">
        <f t="shared" si="35"/>
        <v>2.0813838507940413E-2</v>
      </c>
    </row>
    <row r="126" spans="2:11" x14ac:dyDescent="0.25">
      <c r="B126" s="1" t="s">
        <v>64</v>
      </c>
      <c r="F126" s="263">
        <f>F116*F117</f>
        <v>0.50278638105223616</v>
      </c>
      <c r="G126" s="263">
        <f t="shared" ref="G126:K126" si="36">G116*G117</f>
        <v>0.50198575755199304</v>
      </c>
      <c r="H126" s="263">
        <f t="shared" si="36"/>
        <v>0.49954180417185151</v>
      </c>
      <c r="I126" s="263">
        <f t="shared" si="36"/>
        <v>0.49687149203320902</v>
      </c>
      <c r="J126" s="263">
        <f t="shared" si="36"/>
        <v>0.49414023932099072</v>
      </c>
      <c r="K126" s="263">
        <f t="shared" si="36"/>
        <v>0.49176680887045193</v>
      </c>
    </row>
    <row r="127" spans="2:11" x14ac:dyDescent="0.25">
      <c r="B127" s="1" t="s">
        <v>65</v>
      </c>
      <c r="F127" s="263">
        <f>F116*F118</f>
        <v>0.60347932548708083</v>
      </c>
      <c r="G127" s="263">
        <f t="shared" ref="G127:K127" si="37">G116*G118</f>
        <v>0.60426434705102616</v>
      </c>
      <c r="H127" s="263">
        <f t="shared" si="37"/>
        <v>0.62003964511090659</v>
      </c>
      <c r="I127" s="263">
        <f t="shared" si="37"/>
        <v>0.62637501780768756</v>
      </c>
      <c r="J127" s="263">
        <f t="shared" si="37"/>
        <v>0.62098330230489307</v>
      </c>
      <c r="K127" s="263">
        <f t="shared" si="37"/>
        <v>0.64316474603108975</v>
      </c>
    </row>
    <row r="128" spans="2:11" x14ac:dyDescent="0.25">
      <c r="B128" s="1" t="s">
        <v>66</v>
      </c>
      <c r="F128" s="263">
        <f>F117*F118</f>
        <v>0.75271641043714554</v>
      </c>
      <c r="G128" s="263">
        <f t="shared" ref="G128:K128" si="38">G117*G118</f>
        <v>0.75489764215980104</v>
      </c>
      <c r="H128" s="263">
        <f t="shared" si="38"/>
        <v>0.77839513812633254</v>
      </c>
      <c r="I128" s="263">
        <f t="shared" si="38"/>
        <v>0.79057457257137309</v>
      </c>
      <c r="J128" s="263">
        <f t="shared" si="38"/>
        <v>0.78810157416676607</v>
      </c>
      <c r="K128" s="263">
        <f t="shared" si="38"/>
        <v>0.82019196738925659</v>
      </c>
    </row>
    <row r="129" spans="2:11" x14ac:dyDescent="0.25">
      <c r="B129" s="1" t="s">
        <v>53</v>
      </c>
      <c r="F129" s="263">
        <f>LN(F69/F109)</f>
        <v>-1.3160485041181691</v>
      </c>
      <c r="G129" s="263">
        <f t="shared" ref="G129:K129" si="39">LN(G69/G109)</f>
        <v>-1.3154579476357546</v>
      </c>
      <c r="H129" s="263">
        <f t="shared" si="39"/>
        <v>-1.3149298504536018</v>
      </c>
      <c r="I129" s="263">
        <f t="shared" si="39"/>
        <v>-1.3143864416114557</v>
      </c>
      <c r="J129" s="263">
        <f t="shared" si="39"/>
        <v>-1.3139388010286088</v>
      </c>
      <c r="K129" s="263">
        <f t="shared" si="39"/>
        <v>-1.3135137279985396</v>
      </c>
    </row>
    <row r="130" spans="2:11" x14ac:dyDescent="0.25">
      <c r="B130" s="1" t="s">
        <v>54</v>
      </c>
      <c r="F130" s="6">
        <f>F70/F110</f>
        <v>0.20880881483917541</v>
      </c>
      <c r="G130" s="6">
        <f t="shared" ref="G130:K130" si="40">G70/G110</f>
        <v>0.19885716149344149</v>
      </c>
      <c r="H130" s="6">
        <f t="shared" si="40"/>
        <v>0.20841800561238227</v>
      </c>
      <c r="I130" s="6">
        <f t="shared" si="40"/>
        <v>0.20431041722967896</v>
      </c>
      <c r="J130" s="6">
        <f t="shared" si="40"/>
        <v>0.23188171920877057</v>
      </c>
      <c r="K130" s="6">
        <f t="shared" si="40"/>
        <v>0.25591823888285048</v>
      </c>
    </row>
    <row r="131" spans="2:11" x14ac:dyDescent="0.25">
      <c r="B131" s="1" t="s">
        <v>55</v>
      </c>
      <c r="F131">
        <v>12</v>
      </c>
      <c r="G131">
        <f>F131+1</f>
        <v>13</v>
      </c>
      <c r="H131">
        <f t="shared" ref="H131:K131" si="41">G131+1</f>
        <v>14</v>
      </c>
      <c r="I131">
        <f t="shared" si="41"/>
        <v>15</v>
      </c>
      <c r="J131">
        <f t="shared" si="41"/>
        <v>16</v>
      </c>
      <c r="K131">
        <f t="shared" si="41"/>
        <v>17</v>
      </c>
    </row>
    <row r="133" spans="2:11" ht="15.75" x14ac:dyDescent="0.25">
      <c r="B133" s="4" t="s">
        <v>69</v>
      </c>
    </row>
    <row r="134" spans="2:11" x14ac:dyDescent="0.25">
      <c r="B134" s="1" t="s">
        <v>48</v>
      </c>
      <c r="F134" s="9">
        <f>F74*F114</f>
        <v>12.806437742471982</v>
      </c>
      <c r="G134" s="9">
        <f t="shared" ref="G134:K134" si="42">G74*G114</f>
        <v>12.806437742471982</v>
      </c>
      <c r="H134" s="9">
        <f t="shared" si="42"/>
        <v>12.806437742471999</v>
      </c>
      <c r="I134" s="9">
        <f t="shared" si="42"/>
        <v>12.806437742471999</v>
      </c>
      <c r="J134" s="9">
        <f t="shared" si="42"/>
        <v>12.806437742471999</v>
      </c>
      <c r="K134" s="9">
        <f t="shared" si="42"/>
        <v>12.806437742471999</v>
      </c>
    </row>
    <row r="135" spans="2:11" x14ac:dyDescent="0.25">
      <c r="B135" s="1" t="s">
        <v>49</v>
      </c>
      <c r="F135" s="9">
        <f>F75*F115</f>
        <v>-5.0496978051407182E-2</v>
      </c>
      <c r="G135" s="9">
        <f t="shared" ref="G135:K135" si="43">G75*G115</f>
        <v>-5.5332750326258569E-2</v>
      </c>
      <c r="H135" s="9">
        <f t="shared" si="43"/>
        <v>-0.12087883824499879</v>
      </c>
      <c r="I135" s="9">
        <f t="shared" si="43"/>
        <v>-0.14428037559549689</v>
      </c>
      <c r="J135" s="9">
        <f t="shared" si="43"/>
        <v>-7.9410070706929223E-2</v>
      </c>
      <c r="K135" s="9">
        <f t="shared" si="43"/>
        <v>-1.2678647734057873E-2</v>
      </c>
    </row>
    <row r="136" spans="2:11" x14ac:dyDescent="0.25">
      <c r="B136" s="1" t="s">
        <v>50</v>
      </c>
      <c r="F136" s="9">
        <f t="shared" ref="F136:K138" si="44">F76*F116</f>
        <v>-0.28019463630672742</v>
      </c>
      <c r="G136" s="9">
        <f t="shared" si="44"/>
        <v>-0.27974846190956143</v>
      </c>
      <c r="H136" s="9">
        <f t="shared" si="44"/>
        <v>-0.278386486616861</v>
      </c>
      <c r="I136" s="9">
        <f t="shared" si="44"/>
        <v>-0.27689836528599576</v>
      </c>
      <c r="J136" s="9">
        <f t="shared" si="44"/>
        <v>-0.27537628276904258</v>
      </c>
      <c r="K136" s="9">
        <f t="shared" si="44"/>
        <v>-0.27405360875290025</v>
      </c>
    </row>
    <row r="137" spans="2:11" x14ac:dyDescent="0.25">
      <c r="B137" s="1" t="s">
        <v>51</v>
      </c>
      <c r="F137" s="9">
        <f t="shared" si="44"/>
        <v>-0.13294222509122069</v>
      </c>
      <c r="G137" s="9">
        <f t="shared" si="44"/>
        <v>-0.13294222509122069</v>
      </c>
      <c r="H137" s="9">
        <f t="shared" si="44"/>
        <v>-0.13294222509122092</v>
      </c>
      <c r="I137" s="9">
        <f t="shared" si="44"/>
        <v>-0.13294222509122092</v>
      </c>
      <c r="J137" s="9">
        <f t="shared" si="44"/>
        <v>-0.13294222509122092</v>
      </c>
      <c r="K137" s="9">
        <f t="shared" si="44"/>
        <v>-0.13294222509122092</v>
      </c>
    </row>
    <row r="138" spans="2:11" x14ac:dyDescent="0.25">
      <c r="B138" s="1" t="s">
        <v>52</v>
      </c>
      <c r="F138" s="9">
        <f t="shared" si="44"/>
        <v>-9.6108077691286597E-2</v>
      </c>
      <c r="G138" s="9">
        <f t="shared" si="44"/>
        <v>-9.6386580969489238E-2</v>
      </c>
      <c r="H138" s="9">
        <f t="shared" si="44"/>
        <v>-9.9386780163486413E-2</v>
      </c>
      <c r="I138" s="9">
        <f t="shared" si="44"/>
        <v>-0.1009418705210888</v>
      </c>
      <c r="J138" s="9">
        <f t="shared" si="44"/>
        <v>-0.10062611398980451</v>
      </c>
      <c r="K138" s="9">
        <f t="shared" si="44"/>
        <v>-0.10472346853423367</v>
      </c>
    </row>
    <row r="139" spans="2:11" x14ac:dyDescent="0.25">
      <c r="B139" s="1" t="s">
        <v>57</v>
      </c>
      <c r="F139" s="9">
        <f>F79*F119</f>
        <v>4.5465412073903056E-4</v>
      </c>
      <c r="G139" s="9">
        <f t="shared" ref="G139:K139" si="45">G79*G119</f>
        <v>5.4590223041884863E-4</v>
      </c>
      <c r="H139" s="9">
        <f t="shared" si="45"/>
        <v>2.6052590224189065E-3</v>
      </c>
      <c r="I139" s="9">
        <f t="shared" si="45"/>
        <v>3.7116317598820561E-3</v>
      </c>
      <c r="J139" s="9">
        <f t="shared" si="45"/>
        <v>1.1243499871376368E-3</v>
      </c>
      <c r="K139" s="9">
        <f t="shared" si="45"/>
        <v>2.8661322428957179E-5</v>
      </c>
    </row>
    <row r="140" spans="2:11" x14ac:dyDescent="0.25">
      <c r="B140" s="1" t="s">
        <v>58</v>
      </c>
      <c r="F140" s="9">
        <f t="shared" ref="F140:K151" si="46">F80*F120</f>
        <v>-8.2564266369625175E-2</v>
      </c>
      <c r="G140" s="9">
        <f t="shared" si="46"/>
        <v>-8.2301529492923478E-2</v>
      </c>
      <c r="H140" s="9">
        <f t="shared" si="46"/>
        <v>-8.1502098579617391E-2</v>
      </c>
      <c r="I140" s="9">
        <f t="shared" si="46"/>
        <v>-8.0633084806890937E-2</v>
      </c>
      <c r="J140" s="9">
        <f t="shared" si="46"/>
        <v>-7.9749057263226064E-2</v>
      </c>
      <c r="K140" s="9">
        <f t="shared" si="46"/>
        <v>-7.898480348097249E-2</v>
      </c>
    </row>
    <row r="141" spans="2:11" x14ac:dyDescent="0.25">
      <c r="B141" s="1" t="s">
        <v>59</v>
      </c>
      <c r="F141" s="9">
        <f t="shared" si="46"/>
        <v>5.272205244461748E-2</v>
      </c>
      <c r="G141" s="9">
        <f t="shared" si="46"/>
        <v>5.272205244461748E-2</v>
      </c>
      <c r="H141" s="9">
        <f t="shared" si="46"/>
        <v>5.2722052444617487E-2</v>
      </c>
      <c r="I141" s="9">
        <f t="shared" si="46"/>
        <v>5.2722052444617487E-2</v>
      </c>
      <c r="J141" s="9">
        <f t="shared" si="46"/>
        <v>5.2722052444617487E-2</v>
      </c>
      <c r="K141" s="9">
        <f t="shared" si="46"/>
        <v>5.2722052444617487E-2</v>
      </c>
    </row>
    <row r="142" spans="2:11" x14ac:dyDescent="0.25">
      <c r="B142" s="1" t="s">
        <v>60</v>
      </c>
      <c r="F142" s="9">
        <f t="shared" si="46"/>
        <v>7.0333370895157232E-2</v>
      </c>
      <c r="G142" s="9">
        <f t="shared" si="46"/>
        <v>7.0741587480589826E-2</v>
      </c>
      <c r="H142" s="9">
        <f t="shared" si="46"/>
        <v>7.5214035874240331E-2</v>
      </c>
      <c r="I142" s="9">
        <f t="shared" si="46"/>
        <v>7.7586176029784182E-2</v>
      </c>
      <c r="J142" s="9">
        <f t="shared" si="46"/>
        <v>7.7101540168992316E-2</v>
      </c>
      <c r="K142" s="9">
        <f t="shared" si="46"/>
        <v>8.3508308502418888E-2</v>
      </c>
    </row>
    <row r="143" spans="2:11" x14ac:dyDescent="0.25">
      <c r="B143" s="1" t="s">
        <v>61</v>
      </c>
      <c r="F143" s="9">
        <f t="shared" si="46"/>
        <v>2.7122975441859205E-3</v>
      </c>
      <c r="G143" s="9">
        <f t="shared" si="46"/>
        <v>2.9673043225858565E-3</v>
      </c>
      <c r="H143" s="9">
        <f t="shared" si="46"/>
        <v>6.4507550608893498E-3</v>
      </c>
      <c r="I143" s="9">
        <f t="shared" si="46"/>
        <v>7.6584305867811826E-3</v>
      </c>
      <c r="J143" s="9">
        <f t="shared" si="46"/>
        <v>4.1919321085458127E-3</v>
      </c>
      <c r="K143" s="9">
        <f t="shared" si="46"/>
        <v>6.6607109166241698E-4</v>
      </c>
    </row>
    <row r="144" spans="2:11" x14ac:dyDescent="0.25">
      <c r="B144" s="1" t="s">
        <v>62</v>
      </c>
      <c r="F144" s="9">
        <f t="shared" si="46"/>
        <v>7.1295467508429545E-4</v>
      </c>
      <c r="G144" s="9">
        <f t="shared" si="46"/>
        <v>7.8122977953685275E-4</v>
      </c>
      <c r="H144" s="9">
        <f t="shared" si="46"/>
        <v>1.7066592135037396E-3</v>
      </c>
      <c r="I144" s="9">
        <f t="shared" si="46"/>
        <v>2.0370598850293184E-3</v>
      </c>
      <c r="J144" s="9">
        <f t="shared" si="46"/>
        <v>1.1211716689589492E-3</v>
      </c>
      <c r="K144" s="9">
        <f t="shared" si="46"/>
        <v>1.7900677475276303E-4</v>
      </c>
    </row>
    <row r="145" spans="2:12" x14ac:dyDescent="0.25">
      <c r="B145" s="1" t="s">
        <v>63</v>
      </c>
      <c r="F145" s="9">
        <f t="shared" si="46"/>
        <v>-1.2905925884533735E-5</v>
      </c>
      <c r="G145" s="9">
        <f t="shared" si="46"/>
        <v>-1.4182824199518932E-5</v>
      </c>
      <c r="H145" s="9">
        <f t="shared" si="46"/>
        <v>-3.1947934502829562E-5</v>
      </c>
      <c r="I145" s="9">
        <f t="shared" si="46"/>
        <v>-3.872955433102401E-5</v>
      </c>
      <c r="J145" s="9">
        <f t="shared" si="46"/>
        <v>-2.1249571214979139E-5</v>
      </c>
      <c r="K145" s="9">
        <f t="shared" si="46"/>
        <v>-3.5308627851429135E-6</v>
      </c>
    </row>
    <row r="146" spans="2:12" x14ac:dyDescent="0.25">
      <c r="B146" s="1" t="s">
        <v>64</v>
      </c>
      <c r="F146" s="9">
        <f t="shared" si="46"/>
        <v>8.2670170477946323E-2</v>
      </c>
      <c r="G146" s="9">
        <f t="shared" si="46"/>
        <v>8.2538528723618707E-2</v>
      </c>
      <c r="H146" s="9">
        <f t="shared" si="46"/>
        <v>8.2136684023382964E-2</v>
      </c>
      <c r="I146" s="9">
        <f t="shared" si="46"/>
        <v>8.1697620500483029E-2</v>
      </c>
      <c r="J146" s="9">
        <f t="shared" si="46"/>
        <v>8.1248536881979083E-2</v>
      </c>
      <c r="K146" s="9">
        <f t="shared" si="46"/>
        <v>8.0858287847084875E-2</v>
      </c>
    </row>
    <row r="147" spans="2:12" x14ac:dyDescent="0.25">
      <c r="B147" s="1" t="s">
        <v>65</v>
      </c>
      <c r="F147" s="9">
        <f t="shared" si="46"/>
        <v>4.400468947241494E-2</v>
      </c>
      <c r="G147" s="9">
        <f t="shared" si="46"/>
        <v>4.4061931914188203E-2</v>
      </c>
      <c r="H147" s="9">
        <f t="shared" si="46"/>
        <v>4.5212239908417384E-2</v>
      </c>
      <c r="I147" s="9">
        <f t="shared" si="46"/>
        <v>4.5674204546541232E-2</v>
      </c>
      <c r="J147" s="9">
        <f t="shared" si="46"/>
        <v>4.5281049791434123E-2</v>
      </c>
      <c r="K147" s="9">
        <f t="shared" si="46"/>
        <v>4.6898483068760252E-2</v>
      </c>
    </row>
    <row r="148" spans="2:12" x14ac:dyDescent="0.25">
      <c r="B148" s="1" t="s">
        <v>66</v>
      </c>
      <c r="F148" s="9">
        <f t="shared" si="46"/>
        <v>-0.147483093071061</v>
      </c>
      <c r="G148" s="9">
        <f t="shared" si="46"/>
        <v>-0.14791047155876413</v>
      </c>
      <c r="H148" s="9">
        <f t="shared" si="46"/>
        <v>-0.15251444104384018</v>
      </c>
      <c r="I148" s="9">
        <f t="shared" si="46"/>
        <v>-0.15490081211122214</v>
      </c>
      <c r="J148" s="9">
        <f t="shared" si="46"/>
        <v>-0.15441626647250087</v>
      </c>
      <c r="K148" s="9">
        <f t="shared" si="46"/>
        <v>-0.16070388075152384</v>
      </c>
    </row>
    <row r="149" spans="2:12" x14ac:dyDescent="0.25">
      <c r="B149" s="1" t="s">
        <v>53</v>
      </c>
      <c r="F149" s="9">
        <f>F89*F129</f>
        <v>-0.37066513706026522</v>
      </c>
      <c r="G149" s="9">
        <f t="shared" ref="G149:K149" si="47">G89*G129</f>
        <v>-0.37049880679294528</v>
      </c>
      <c r="H149" s="9">
        <f t="shared" si="47"/>
        <v>-0.37035006819114497</v>
      </c>
      <c r="I149" s="9">
        <f t="shared" si="47"/>
        <v>-0.37019701705942487</v>
      </c>
      <c r="J149" s="9">
        <f t="shared" si="47"/>
        <v>-0.37007093906345784</v>
      </c>
      <c r="K149" s="9">
        <f t="shared" si="47"/>
        <v>-0.36995121722003166</v>
      </c>
    </row>
    <row r="150" spans="2:12" x14ac:dyDescent="0.25">
      <c r="B150" s="1" t="s">
        <v>54</v>
      </c>
      <c r="F150" s="9">
        <f t="shared" si="46"/>
        <v>3.8153117952295776E-3</v>
      </c>
      <c r="G150" s="9">
        <f t="shared" si="46"/>
        <v>3.6334772284213803E-3</v>
      </c>
      <c r="H150" s="9">
        <f t="shared" si="46"/>
        <v>3.808171009272737E-3</v>
      </c>
      <c r="I150" s="9">
        <f t="shared" si="46"/>
        <v>3.7331179976527714E-3</v>
      </c>
      <c r="J150" s="9">
        <f t="shared" si="46"/>
        <v>4.2368951668861898E-3</v>
      </c>
      <c r="K150" s="9">
        <f t="shared" si="46"/>
        <v>4.6760855195512223E-3</v>
      </c>
    </row>
    <row r="151" spans="2:12" x14ac:dyDescent="0.25">
      <c r="B151" s="1" t="s">
        <v>55</v>
      </c>
      <c r="F151" s="9">
        <f t="shared" si="46"/>
        <v>0.20485527975564177</v>
      </c>
      <c r="G151" s="9">
        <f t="shared" si="46"/>
        <v>0.22192655306861192</v>
      </c>
      <c r="H151" s="9">
        <f t="shared" si="46"/>
        <v>0.2389978263815814</v>
      </c>
      <c r="I151" s="9">
        <f t="shared" si="46"/>
        <v>0.25606909969455149</v>
      </c>
      <c r="J151" s="9">
        <f t="shared" si="46"/>
        <v>0.27314037300752159</v>
      </c>
      <c r="K151" s="9">
        <f t="shared" si="46"/>
        <v>0.29021164632049168</v>
      </c>
    </row>
    <row r="152" spans="2:12" x14ac:dyDescent="0.25">
      <c r="B152" s="1"/>
    </row>
    <row r="153" spans="2:12" x14ac:dyDescent="0.25">
      <c r="B153" s="1" t="s">
        <v>70</v>
      </c>
      <c r="F153" s="8">
        <f>SUM(F134:F151)</f>
        <v>12.108251204085516</v>
      </c>
      <c r="G153" s="8">
        <f t="shared" ref="G153:K153" si="48">SUM(G134:G151)</f>
        <v>12.12122130069921</v>
      </c>
      <c r="H153" s="8">
        <f t="shared" si="48"/>
        <v>12.079298539544649</v>
      </c>
      <c r="I153" s="8">
        <f t="shared" si="48"/>
        <v>12.076494655891652</v>
      </c>
      <c r="J153" s="8">
        <f t="shared" si="48"/>
        <v>12.153993438770675</v>
      </c>
      <c r="K153" s="8">
        <f t="shared" si="48"/>
        <v>12.23214496293604</v>
      </c>
    </row>
    <row r="154" spans="2:12" x14ac:dyDescent="0.25">
      <c r="B154" s="1"/>
    </row>
    <row r="155" spans="2:12" x14ac:dyDescent="0.25">
      <c r="B155" s="1" t="s">
        <v>71</v>
      </c>
      <c r="F155" s="12">
        <f>EXP(F153)*F53</f>
        <v>21371771.490933489</v>
      </c>
      <c r="G155" s="12">
        <f t="shared" ref="G155:I155" si="49">EXP(G153)*G53</f>
        <v>22196232.153225206</v>
      </c>
      <c r="H155" s="12">
        <f t="shared" si="49"/>
        <v>22474822.559867132</v>
      </c>
      <c r="I155" s="12">
        <f t="shared" si="49"/>
        <v>23172577.592097349</v>
      </c>
      <c r="J155" s="12">
        <f>EXP(J153)*J52</f>
        <v>25039845.1497484</v>
      </c>
      <c r="K155" s="12">
        <f>EXP(K153)*K52</f>
        <v>28463204.261471089</v>
      </c>
    </row>
    <row r="157" spans="2:12" ht="15.75" x14ac:dyDescent="0.25">
      <c r="B157" s="4" t="s">
        <v>72</v>
      </c>
    </row>
    <row r="158" spans="2:12" x14ac:dyDescent="0.25">
      <c r="B158" s="1" t="s">
        <v>73</v>
      </c>
      <c r="F158" s="12">
        <f>F35</f>
        <v>23190013.18398175</v>
      </c>
      <c r="G158" s="12">
        <f t="shared" ref="G158:J158" si="50">G35</f>
        <v>23450121.626322564</v>
      </c>
      <c r="H158" s="12">
        <f t="shared" si="50"/>
        <v>22723503.492089454</v>
      </c>
      <c r="I158" s="12">
        <f t="shared" si="50"/>
        <v>23585229.088998854</v>
      </c>
      <c r="J158" s="12">
        <f t="shared" si="50"/>
        <v>25198793.622031346</v>
      </c>
      <c r="K158" s="12">
        <f>K35-1950831</f>
        <v>30149181.231631517</v>
      </c>
      <c r="L158" s="12"/>
    </row>
    <row r="159" spans="2:12" x14ac:dyDescent="0.25">
      <c r="B159" s="1" t="s">
        <v>74</v>
      </c>
      <c r="F159" s="12">
        <f>F155</f>
        <v>21371771.490933489</v>
      </c>
      <c r="G159" s="12">
        <f t="shared" ref="G159:K159" si="51">G155</f>
        <v>22196232.153225206</v>
      </c>
      <c r="H159" s="12">
        <f t="shared" si="51"/>
        <v>22474822.559867132</v>
      </c>
      <c r="I159" s="12">
        <f t="shared" si="51"/>
        <v>23172577.592097349</v>
      </c>
      <c r="J159" s="12">
        <f t="shared" si="51"/>
        <v>25039845.1497484</v>
      </c>
      <c r="K159" s="12">
        <f t="shared" si="51"/>
        <v>28463204.261471089</v>
      </c>
    </row>
    <row r="160" spans="2:12" x14ac:dyDescent="0.25">
      <c r="B160" s="1" t="s">
        <v>75</v>
      </c>
      <c r="F160" s="12">
        <f>F158-F159</f>
        <v>1818241.6930482611</v>
      </c>
      <c r="G160" s="12">
        <f t="shared" ref="G160:K160" si="52">G158-G159</f>
        <v>1253889.4730973579</v>
      </c>
      <c r="H160" s="12">
        <f t="shared" si="52"/>
        <v>248680.93222232163</v>
      </c>
      <c r="I160" s="12">
        <f t="shared" si="52"/>
        <v>412651.4969015047</v>
      </c>
      <c r="J160" s="12">
        <f t="shared" si="52"/>
        <v>158948.47228294611</v>
      </c>
      <c r="K160" s="12">
        <f t="shared" si="52"/>
        <v>1685976.9701604284</v>
      </c>
    </row>
    <row r="161" spans="2:11" x14ac:dyDescent="0.25">
      <c r="B161" s="1"/>
    </row>
    <row r="162" spans="2:11" x14ac:dyDescent="0.25">
      <c r="B162" s="1" t="s">
        <v>76</v>
      </c>
      <c r="F162" s="6">
        <f>LN(F158/F159)</f>
        <v>8.1650757732313617E-2</v>
      </c>
      <c r="G162" s="6">
        <f t="shared" ref="G162:K162" si="53">LN(G158/G159)</f>
        <v>5.4953129856410113E-2</v>
      </c>
      <c r="H162" s="6">
        <f t="shared" si="53"/>
        <v>1.1004099635617293E-2</v>
      </c>
      <c r="I162" s="6">
        <f t="shared" si="53"/>
        <v>1.7651050805474609E-2</v>
      </c>
      <c r="J162" s="6">
        <f t="shared" si="53"/>
        <v>6.3277591325600164E-3</v>
      </c>
      <c r="K162" s="6">
        <f t="shared" si="53"/>
        <v>5.7545591738211409E-2</v>
      </c>
    </row>
    <row r="163" spans="2:11" x14ac:dyDescent="0.25">
      <c r="B163" s="1"/>
    </row>
    <row r="164" spans="2:11" x14ac:dyDescent="0.25">
      <c r="B164" s="1" t="s">
        <v>77</v>
      </c>
      <c r="F164" s="154">
        <v>-1.2330333685898684E-3</v>
      </c>
      <c r="G164" s="154">
        <v>-1.2330333685898684E-3</v>
      </c>
      <c r="H164" s="154">
        <v>-1.2330333685898684E-3</v>
      </c>
      <c r="I164" s="154">
        <v>-1.2330333685898684E-3</v>
      </c>
      <c r="J164" s="154">
        <v>-1.2330333685898684E-3</v>
      </c>
      <c r="K164" s="154">
        <v>-1.2330333685898684E-3</v>
      </c>
    </row>
    <row r="165" spans="2:11" x14ac:dyDescent="0.25">
      <c r="B165" s="1"/>
    </row>
    <row r="166" spans="2:11" x14ac:dyDescent="0.25">
      <c r="B166" s="1" t="s">
        <v>78</v>
      </c>
    </row>
    <row r="167" spans="2:11" x14ac:dyDescent="0.25">
      <c r="B167">
        <v>2010</v>
      </c>
      <c r="F167" s="5">
        <v>-8.5000000000000006E-2</v>
      </c>
      <c r="G167" s="5">
        <v>-8.5000000000000006E-2</v>
      </c>
      <c r="H167" s="5">
        <v>-8.5000000000000006E-2</v>
      </c>
      <c r="I167" s="5">
        <v>-8.5000000000000006E-2</v>
      </c>
      <c r="J167" s="5">
        <v>-8.5000000000000006E-2</v>
      </c>
      <c r="K167" s="5">
        <v>-8.5000000000000006E-2</v>
      </c>
    </row>
    <row r="168" spans="2:11" x14ac:dyDescent="0.25">
      <c r="B168">
        <v>2011</v>
      </c>
      <c r="F168" s="5">
        <v>-5.2200000000000003E-2</v>
      </c>
      <c r="G168" s="5">
        <v>-5.2200000000000003E-2</v>
      </c>
      <c r="H168" s="5">
        <v>-5.2200000000000003E-2</v>
      </c>
      <c r="I168" s="5">
        <v>-5.2200000000000003E-2</v>
      </c>
      <c r="J168" s="5">
        <v>-5.2200000000000003E-2</v>
      </c>
      <c r="K168" s="5">
        <v>-5.2200000000000003E-2</v>
      </c>
    </row>
    <row r="169" spans="2:11" x14ac:dyDescent="0.25">
      <c r="B169">
        <v>2012</v>
      </c>
      <c r="F169" s="5">
        <v>0.13350089989423039</v>
      </c>
      <c r="G169" s="5">
        <v>0.13350089989423039</v>
      </c>
      <c r="H169" s="5">
        <v>0.13350089989423039</v>
      </c>
      <c r="I169" s="5">
        <v>0.13350089989423039</v>
      </c>
      <c r="J169" s="5">
        <v>0.13350089989423039</v>
      </c>
      <c r="K169" s="5">
        <v>0.13350089989423039</v>
      </c>
    </row>
    <row r="170" spans="2:11" x14ac:dyDescent="0.25">
      <c r="B170">
        <v>2013</v>
      </c>
      <c r="F170" s="5">
        <v>0.22663402342485406</v>
      </c>
      <c r="G170" s="5">
        <v>0.22663402342485406</v>
      </c>
      <c r="H170" s="5">
        <v>0.22663402342485406</v>
      </c>
      <c r="I170" s="5">
        <v>0.22663402342485406</v>
      </c>
      <c r="J170" s="5">
        <v>0.22663402342485406</v>
      </c>
      <c r="K170" s="5">
        <v>0.22663402342485406</v>
      </c>
    </row>
    <row r="171" spans="2:11" x14ac:dyDescent="0.25">
      <c r="B171">
        <v>2014</v>
      </c>
      <c r="F171" s="5">
        <v>0.1456433608223453</v>
      </c>
      <c r="G171" s="5">
        <v>0.1456433608223453</v>
      </c>
      <c r="H171" s="5">
        <v>0.1456433608223453</v>
      </c>
      <c r="I171" s="5">
        <v>0.1456433608223453</v>
      </c>
      <c r="J171" s="5">
        <v>0.1456433608223453</v>
      </c>
      <c r="K171" s="5">
        <v>0.1456433608223453</v>
      </c>
    </row>
    <row r="172" spans="2:11" x14ac:dyDescent="0.25">
      <c r="B172">
        <v>2015</v>
      </c>
      <c r="F172" s="5">
        <v>0.16164588870826915</v>
      </c>
      <c r="G172" s="5">
        <v>0.16164588870826915</v>
      </c>
      <c r="H172" s="5">
        <v>0.16164588870826915</v>
      </c>
      <c r="I172" s="5">
        <v>0.16164588870826915</v>
      </c>
      <c r="J172" s="5">
        <v>0.16164588870826915</v>
      </c>
      <c r="K172" s="5">
        <v>0.16164588870826915</v>
      </c>
    </row>
    <row r="173" spans="2:11" x14ac:dyDescent="0.25">
      <c r="B173">
        <v>2016</v>
      </c>
      <c r="F173" s="5">
        <v>0.14018840917828337</v>
      </c>
      <c r="G173" s="5">
        <v>0.14018840917828337</v>
      </c>
      <c r="H173" s="5">
        <v>0.14018840917828337</v>
      </c>
      <c r="I173" s="5">
        <v>0.14018840917828337</v>
      </c>
      <c r="J173" s="5">
        <v>0.14018840917828337</v>
      </c>
      <c r="K173" s="5">
        <v>0.14018840917828337</v>
      </c>
    </row>
    <row r="174" spans="2:11" x14ac:dyDescent="0.25">
      <c r="B174">
        <v>2017</v>
      </c>
      <c r="F174" s="5">
        <v>0.11244761129122202</v>
      </c>
      <c r="G174" s="5">
        <v>0.11244761129122202</v>
      </c>
      <c r="H174" s="5">
        <v>0.11244761129122202</v>
      </c>
      <c r="I174" s="5">
        <v>0.11244761129122202</v>
      </c>
      <c r="J174" s="5">
        <v>0.11244761129122202</v>
      </c>
      <c r="K174" s="5">
        <v>0.11244761129122202</v>
      </c>
    </row>
    <row r="175" spans="2:11" x14ac:dyDescent="0.25">
      <c r="B175">
        <v>2018</v>
      </c>
      <c r="F175" s="153">
        <f>F162</f>
        <v>8.1650757732313617E-2</v>
      </c>
      <c r="G175" s="153">
        <f>F175</f>
        <v>8.1650757732313617E-2</v>
      </c>
      <c r="H175" s="153">
        <f t="shared" ref="H175:K175" si="54">G175</f>
        <v>8.1650757732313617E-2</v>
      </c>
      <c r="I175" s="153">
        <f t="shared" si="54"/>
        <v>8.1650757732313617E-2</v>
      </c>
      <c r="J175" s="153">
        <f t="shared" si="54"/>
        <v>8.1650757732313617E-2</v>
      </c>
      <c r="K175" s="153">
        <f t="shared" si="54"/>
        <v>8.1650757732313617E-2</v>
      </c>
    </row>
    <row r="176" spans="2:11" x14ac:dyDescent="0.25">
      <c r="B176">
        <v>2019</v>
      </c>
      <c r="G176" s="153">
        <f>G162</f>
        <v>5.4953129856410113E-2</v>
      </c>
      <c r="H176" s="153">
        <f>G176</f>
        <v>5.4953129856410113E-2</v>
      </c>
      <c r="I176" s="153">
        <f t="shared" ref="I176:K176" si="55">H176</f>
        <v>5.4953129856410113E-2</v>
      </c>
      <c r="J176" s="153">
        <f t="shared" si="55"/>
        <v>5.4953129856410113E-2</v>
      </c>
      <c r="K176" s="153">
        <f t="shared" si="55"/>
        <v>5.4953129856410113E-2</v>
      </c>
    </row>
    <row r="177" spans="2:11" x14ac:dyDescent="0.25">
      <c r="B177">
        <v>2020</v>
      </c>
      <c r="G177" s="153"/>
      <c r="H177" s="153">
        <f>H162</f>
        <v>1.1004099635617293E-2</v>
      </c>
      <c r="I177" s="153">
        <f>H177</f>
        <v>1.1004099635617293E-2</v>
      </c>
      <c r="J177" s="153">
        <f t="shared" ref="J177:K177" si="56">I177</f>
        <v>1.1004099635617293E-2</v>
      </c>
      <c r="K177" s="153">
        <f t="shared" si="56"/>
        <v>1.1004099635617293E-2</v>
      </c>
    </row>
    <row r="178" spans="2:11" x14ac:dyDescent="0.25">
      <c r="B178">
        <v>2021</v>
      </c>
      <c r="G178" s="153"/>
      <c r="H178" s="153"/>
      <c r="I178" s="153">
        <f>I162</f>
        <v>1.7651050805474609E-2</v>
      </c>
      <c r="J178" s="153">
        <f>I178</f>
        <v>1.7651050805474609E-2</v>
      </c>
      <c r="K178" s="153">
        <f>J178</f>
        <v>1.7651050805474609E-2</v>
      </c>
    </row>
    <row r="179" spans="2:11" x14ac:dyDescent="0.25">
      <c r="B179">
        <v>2022</v>
      </c>
      <c r="G179" s="153"/>
      <c r="H179" s="153"/>
      <c r="I179" s="153"/>
      <c r="J179" s="153">
        <f>J162</f>
        <v>6.3277591325600164E-3</v>
      </c>
      <c r="K179" s="153">
        <f>J179</f>
        <v>6.3277591325600164E-3</v>
      </c>
    </row>
    <row r="180" spans="2:11" x14ac:dyDescent="0.25">
      <c r="B180">
        <v>2023</v>
      </c>
      <c r="G180" s="153"/>
      <c r="H180" s="153"/>
      <c r="I180" s="153"/>
      <c r="J180" s="153"/>
      <c r="K180" s="153">
        <f>K162</f>
        <v>5.7545591738211409E-2</v>
      </c>
    </row>
    <row r="182" spans="2:11" x14ac:dyDescent="0.25">
      <c r="B182" s="275" t="s">
        <v>79</v>
      </c>
      <c r="C182" s="275"/>
      <c r="D182" s="275"/>
      <c r="E182" s="275"/>
      <c r="F182" s="153">
        <f>AVERAGE(F173:F175)</f>
        <v>0.111428926067273</v>
      </c>
      <c r="G182" s="153">
        <f>AVERAGE(G174:G176)</f>
        <v>8.301716629331525E-2</v>
      </c>
      <c r="H182" s="153">
        <f>AVERAGE(H175:H177)</f>
        <v>4.9202662408113669E-2</v>
      </c>
      <c r="I182" s="153">
        <f>AVERAGE(I176:I178)</f>
        <v>2.7869426765834007E-2</v>
      </c>
      <c r="J182" s="153">
        <f>AVERAGE(J177:J179)</f>
        <v>1.1660969857883972E-2</v>
      </c>
      <c r="K182" s="153">
        <f>AVERAGE(K178:K180)</f>
        <v>2.7174800558748675E-2</v>
      </c>
    </row>
    <row r="183" spans="2:11" x14ac:dyDescent="0.25">
      <c r="B183" s="275" t="s">
        <v>80</v>
      </c>
      <c r="C183" s="275"/>
      <c r="D183" s="275"/>
      <c r="E183" s="275"/>
      <c r="F183" s="153">
        <f>AVERAGE(F172:F174)</f>
        <v>0.13809396972592483</v>
      </c>
      <c r="G183" s="153">
        <f>F182</f>
        <v>0.111428926067273</v>
      </c>
      <c r="H183" s="153">
        <f>G182</f>
        <v>8.301716629331525E-2</v>
      </c>
      <c r="I183" s="153">
        <f>H182</f>
        <v>4.9202662408113669E-2</v>
      </c>
      <c r="J183" s="153">
        <f>I182</f>
        <v>2.7869426765834007E-2</v>
      </c>
      <c r="K183" s="153">
        <f>J182</f>
        <v>1.1660969857883972E-2</v>
      </c>
    </row>
    <row r="184" spans="2:11" x14ac:dyDescent="0.25">
      <c r="B184" s="275" t="s">
        <v>81</v>
      </c>
      <c r="C184" s="275"/>
      <c r="D184" s="275"/>
      <c r="E184" s="275"/>
      <c r="F184" s="153">
        <f>F182-F183</f>
        <v>-2.6665043658651827E-2</v>
      </c>
      <c r="G184" s="153">
        <f t="shared" ref="G184:K184" si="57">G182-G183</f>
        <v>-2.8411759773957754E-2</v>
      </c>
      <c r="H184" s="153">
        <f t="shared" si="57"/>
        <v>-3.3814503885201581E-2</v>
      </c>
      <c r="I184" s="153">
        <f t="shared" si="57"/>
        <v>-2.1333235642279662E-2</v>
      </c>
      <c r="J184" s="153">
        <f t="shared" si="57"/>
        <v>-1.6208456907950034E-2</v>
      </c>
      <c r="K184" s="153">
        <f t="shared" si="57"/>
        <v>1.5513830700864702E-2</v>
      </c>
    </row>
    <row r="186" spans="2:11" s="3" customFormat="1" x14ac:dyDescent="0.25">
      <c r="B186" s="3" t="s">
        <v>310</v>
      </c>
      <c r="F186" s="2">
        <v>4</v>
      </c>
      <c r="G186" s="2">
        <v>3</v>
      </c>
      <c r="H186" s="2">
        <v>3</v>
      </c>
      <c r="I186" s="2">
        <v>3</v>
      </c>
      <c r="J186" s="2">
        <v>3</v>
      </c>
      <c r="K186" s="2">
        <v>3</v>
      </c>
    </row>
  </sheetData>
  <mergeCells count="8">
    <mergeCell ref="B183:E183"/>
    <mergeCell ref="B184:E184"/>
    <mergeCell ref="A2:B2"/>
    <mergeCell ref="A39:B39"/>
    <mergeCell ref="B41:C41"/>
    <mergeCell ref="B48:C48"/>
    <mergeCell ref="B55:C55"/>
    <mergeCell ref="B182:E182"/>
  </mergeCells>
  <pageMargins left="0.7" right="0.7" top="0.75" bottom="0.75" header="0.3" footer="0.3"/>
  <pageSetup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D840-9041-4FD4-8BC4-6B9FD083D673}">
  <sheetPr>
    <tabColor theme="0" tint="-0.14999847407452621"/>
  </sheetPr>
  <dimension ref="A1:BJ214"/>
  <sheetViews>
    <sheetView topLeftCell="A133" zoomScale="80" zoomScaleNormal="80" workbookViewId="0">
      <selection activeCell="A133" sqref="A133"/>
    </sheetView>
  </sheetViews>
  <sheetFormatPr defaultRowHeight="12.75" x14ac:dyDescent="0.2"/>
  <cols>
    <col min="1" max="1" width="9.140625" style="13"/>
    <col min="2" max="2" width="42.42578125" style="13" customWidth="1"/>
    <col min="3" max="3" width="30.140625" style="13" customWidth="1"/>
    <col min="4" max="4" width="11.85546875" style="13" customWidth="1"/>
    <col min="5" max="5" width="9.28515625" style="13" bestFit="1" customWidth="1"/>
    <col min="6" max="6" width="11.42578125" style="13" bestFit="1" customWidth="1"/>
    <col min="7" max="7" width="9.28515625" style="13" customWidth="1"/>
    <col min="8" max="14" width="9.28515625" style="13" bestFit="1" customWidth="1"/>
    <col min="15" max="15" width="9.28515625" style="13" customWidth="1"/>
    <col min="16" max="22" width="9.28515625" style="13" bestFit="1" customWidth="1"/>
    <col min="23" max="23" width="11.85546875" style="13" customWidth="1"/>
    <col min="24" max="62" width="9.28515625" style="13" bestFit="1" customWidth="1"/>
    <col min="63" max="16384" width="9.140625" style="13"/>
  </cols>
  <sheetData>
    <row r="1" spans="2:20" hidden="1" x14ac:dyDescent="0.2"/>
    <row r="2" spans="2:20" hidden="1" x14ac:dyDescent="0.2"/>
    <row r="3" spans="2:20" hidden="1" x14ac:dyDescent="0.2"/>
    <row r="4" spans="2:20" ht="15" hidden="1" x14ac:dyDescent="0.25">
      <c r="B4" s="14" t="s">
        <v>82</v>
      </c>
      <c r="C4" s="14"/>
      <c r="D4" s="14"/>
      <c r="E4" s="14"/>
      <c r="F4" s="14"/>
      <c r="G4" s="14"/>
      <c r="H4" s="14"/>
      <c r="I4" s="14"/>
      <c r="J4" s="14"/>
      <c r="K4" s="14"/>
      <c r="L4" s="14"/>
      <c r="M4" s="14"/>
      <c r="N4" s="14"/>
      <c r="O4" s="14"/>
      <c r="P4" s="14"/>
      <c r="Q4" s="14"/>
      <c r="R4" s="14"/>
      <c r="S4" s="14"/>
    </row>
    <row r="5" spans="2:20" ht="15" hidden="1" x14ac:dyDescent="0.25">
      <c r="B5" s="14" t="s">
        <v>83</v>
      </c>
      <c r="C5" s="14"/>
      <c r="D5" s="14"/>
      <c r="E5" s="14"/>
      <c r="F5" s="14"/>
      <c r="G5" s="14"/>
      <c r="H5" s="14"/>
      <c r="I5" s="14"/>
      <c r="J5" s="14"/>
      <c r="K5" s="14"/>
      <c r="L5" s="14"/>
      <c r="M5" s="14"/>
      <c r="N5" s="14"/>
      <c r="O5" s="14"/>
      <c r="P5" s="14"/>
      <c r="Q5" s="14"/>
      <c r="R5" s="14"/>
      <c r="S5" s="14"/>
    </row>
    <row r="6" spans="2:20" ht="15" hidden="1" x14ac:dyDescent="0.25">
      <c r="B6" s="14" t="s">
        <v>84</v>
      </c>
      <c r="C6" s="14"/>
      <c r="D6" s="14"/>
      <c r="E6" s="14"/>
      <c r="F6" s="14"/>
      <c r="G6" s="14"/>
      <c r="H6" s="14"/>
      <c r="I6" s="14"/>
      <c r="J6" s="14"/>
      <c r="K6" s="14"/>
      <c r="L6" s="14"/>
      <c r="M6" s="14"/>
      <c r="N6" s="14"/>
      <c r="O6" s="14"/>
      <c r="P6" s="14"/>
      <c r="Q6" s="14"/>
      <c r="R6" s="14"/>
      <c r="S6" s="14"/>
    </row>
    <row r="7" spans="2:20" ht="15" hidden="1" x14ac:dyDescent="0.25">
      <c r="B7" s="14" t="s">
        <v>85</v>
      </c>
      <c r="C7" s="14" t="s">
        <v>86</v>
      </c>
      <c r="D7" s="14" t="s">
        <v>87</v>
      </c>
      <c r="E7" s="14" t="s">
        <v>88</v>
      </c>
      <c r="F7" s="14" t="s">
        <v>89</v>
      </c>
      <c r="G7" s="14" t="s">
        <v>90</v>
      </c>
      <c r="H7" s="14" t="s">
        <v>91</v>
      </c>
      <c r="I7" s="14" t="s">
        <v>92</v>
      </c>
      <c r="J7" s="14" t="s">
        <v>93</v>
      </c>
      <c r="K7" s="14" t="s">
        <v>94</v>
      </c>
      <c r="L7" s="14" t="s">
        <v>95</v>
      </c>
      <c r="M7" s="14" t="s">
        <v>96</v>
      </c>
      <c r="N7" s="14" t="s">
        <v>97</v>
      </c>
      <c r="O7" s="14" t="s">
        <v>98</v>
      </c>
      <c r="P7" s="14" t="s">
        <v>99</v>
      </c>
      <c r="Q7" s="14"/>
      <c r="R7" s="14">
        <v>2012</v>
      </c>
      <c r="S7" s="14">
        <v>2013</v>
      </c>
      <c r="T7" s="13" t="s">
        <v>100</v>
      </c>
    </row>
    <row r="8" spans="2:20" ht="15" hidden="1" x14ac:dyDescent="0.25">
      <c r="B8" s="14" t="s">
        <v>101</v>
      </c>
      <c r="C8" s="14" t="s">
        <v>102</v>
      </c>
      <c r="D8" s="14" t="s">
        <v>103</v>
      </c>
      <c r="E8" s="14">
        <v>106.6</v>
      </c>
      <c r="F8" s="14">
        <v>107.3</v>
      </c>
      <c r="G8" s="14">
        <v>107.9</v>
      </c>
      <c r="H8" s="14">
        <v>108.3</v>
      </c>
      <c r="I8" s="14">
        <v>108.6</v>
      </c>
      <c r="J8" s="14">
        <v>108.9</v>
      </c>
      <c r="K8" s="14">
        <v>109.1</v>
      </c>
      <c r="L8" s="14">
        <v>110.2</v>
      </c>
      <c r="M8" s="14">
        <v>110.1</v>
      </c>
      <c r="N8" s="14">
        <v>110.7</v>
      </c>
      <c r="O8" s="14">
        <v>111</v>
      </c>
      <c r="P8" s="14">
        <v>112</v>
      </c>
      <c r="Q8" s="14"/>
      <c r="R8" s="14"/>
      <c r="S8" s="14"/>
    </row>
    <row r="9" spans="2:20" ht="15" hidden="1" x14ac:dyDescent="0.25">
      <c r="B9" s="14" t="s">
        <v>101</v>
      </c>
      <c r="C9" s="14" t="s">
        <v>102</v>
      </c>
      <c r="D9" s="14" t="s">
        <v>104</v>
      </c>
      <c r="E9" s="14">
        <v>105.1</v>
      </c>
      <c r="F9" s="14">
        <v>105.6</v>
      </c>
      <c r="G9" s="14">
        <v>106.3</v>
      </c>
      <c r="H9" s="14">
        <v>106.6</v>
      </c>
      <c r="I9" s="14">
        <v>106.8</v>
      </c>
      <c r="J9" s="14">
        <v>106.9</v>
      </c>
      <c r="K9" s="14">
        <v>107</v>
      </c>
      <c r="L9" s="14">
        <v>107.7</v>
      </c>
      <c r="M9" s="14">
        <v>107.8</v>
      </c>
      <c r="N9" s="14">
        <v>108.4</v>
      </c>
      <c r="O9" s="14">
        <v>108.6</v>
      </c>
      <c r="P9" s="14">
        <v>109.4</v>
      </c>
      <c r="Q9" s="14"/>
      <c r="R9" s="14"/>
      <c r="S9" s="14"/>
    </row>
    <row r="10" spans="2:20" ht="15" hidden="1" x14ac:dyDescent="0.25">
      <c r="B10" s="14" t="s">
        <v>101</v>
      </c>
      <c r="C10" s="14" t="s">
        <v>102</v>
      </c>
      <c r="D10" s="14" t="s">
        <v>105</v>
      </c>
      <c r="E10" s="14">
        <v>103.1</v>
      </c>
      <c r="F10" s="14">
        <v>103.3</v>
      </c>
      <c r="G10" s="14">
        <v>103.9</v>
      </c>
      <c r="H10" s="14">
        <v>104.5</v>
      </c>
      <c r="I10" s="14">
        <v>104</v>
      </c>
      <c r="J10" s="14">
        <v>104.2</v>
      </c>
      <c r="K10" s="14">
        <v>104.1</v>
      </c>
      <c r="L10" s="14">
        <v>104.6</v>
      </c>
      <c r="M10" s="14">
        <v>104.5</v>
      </c>
      <c r="N10" s="14">
        <v>105</v>
      </c>
      <c r="O10" s="14">
        <v>105</v>
      </c>
      <c r="P10" s="14">
        <v>105.6</v>
      </c>
      <c r="Q10" s="14"/>
      <c r="R10" s="14"/>
      <c r="S10" s="14"/>
    </row>
    <row r="11" spans="2:20" ht="15" hidden="1" x14ac:dyDescent="0.25">
      <c r="B11" s="14" t="s">
        <v>101</v>
      </c>
      <c r="C11" s="14" t="s">
        <v>102</v>
      </c>
      <c r="D11" s="14" t="s">
        <v>106</v>
      </c>
      <c r="E11" s="14">
        <v>93.8</v>
      </c>
      <c r="F11" s="14">
        <v>93.9</v>
      </c>
      <c r="G11" s="14">
        <v>94.7</v>
      </c>
      <c r="H11" s="14">
        <v>95</v>
      </c>
      <c r="I11" s="14">
        <v>94.4</v>
      </c>
      <c r="J11" s="14">
        <v>94.8</v>
      </c>
      <c r="K11" s="14">
        <v>94</v>
      </c>
      <c r="L11" s="14">
        <v>94.5</v>
      </c>
      <c r="M11" s="14">
        <v>94.5</v>
      </c>
      <c r="N11" s="14">
        <v>95.4</v>
      </c>
      <c r="O11" s="14">
        <v>95.3</v>
      </c>
      <c r="P11" s="14">
        <v>95.2</v>
      </c>
      <c r="Q11" s="14"/>
      <c r="R11" s="14"/>
      <c r="S11" s="14"/>
    </row>
    <row r="12" spans="2:20" ht="15" hidden="1" x14ac:dyDescent="0.25">
      <c r="B12" s="14" t="s">
        <v>101</v>
      </c>
      <c r="C12" s="14" t="s">
        <v>102</v>
      </c>
      <c r="D12" s="14" t="s">
        <v>107</v>
      </c>
      <c r="E12" s="14">
        <v>94.3</v>
      </c>
      <c r="F12" s="14">
        <v>94</v>
      </c>
      <c r="G12" s="14">
        <v>93.4</v>
      </c>
      <c r="H12" s="14">
        <v>93.8</v>
      </c>
      <c r="I12" s="14">
        <v>94</v>
      </c>
      <c r="J12" s="14">
        <v>93.1</v>
      </c>
      <c r="K12" s="14">
        <v>93.2</v>
      </c>
      <c r="L12" s="14">
        <v>93.1</v>
      </c>
      <c r="M12" s="14">
        <v>93.2</v>
      </c>
      <c r="N12" s="14">
        <v>93.1</v>
      </c>
      <c r="O12" s="14">
        <v>92.4</v>
      </c>
      <c r="P12" s="14">
        <v>92.7</v>
      </c>
      <c r="Q12" s="14"/>
      <c r="R12" s="14"/>
      <c r="S12" s="14"/>
    </row>
    <row r="13" spans="2:20" ht="15" hidden="1" x14ac:dyDescent="0.25">
      <c r="B13" s="14" t="s">
        <v>101</v>
      </c>
      <c r="C13" s="14" t="s">
        <v>102</v>
      </c>
      <c r="D13" s="14" t="s">
        <v>108</v>
      </c>
      <c r="E13" s="14">
        <v>111.3</v>
      </c>
      <c r="F13" s="14">
        <v>111.7</v>
      </c>
      <c r="G13" s="14">
        <v>112.6</v>
      </c>
      <c r="H13" s="14">
        <v>113.4</v>
      </c>
      <c r="I13" s="14">
        <v>112.9</v>
      </c>
      <c r="J13" s="14">
        <v>113.4</v>
      </c>
      <c r="K13" s="14">
        <v>113.6</v>
      </c>
      <c r="L13" s="14">
        <v>114.1</v>
      </c>
      <c r="M13" s="14">
        <v>113.9</v>
      </c>
      <c r="N13" s="14">
        <v>114.5</v>
      </c>
      <c r="O13" s="14">
        <v>114.8</v>
      </c>
      <c r="P13" s="14">
        <v>115.9</v>
      </c>
      <c r="Q13" s="14"/>
      <c r="R13" s="14"/>
      <c r="S13" s="14"/>
    </row>
    <row r="14" spans="2:20" ht="15" hidden="1" x14ac:dyDescent="0.25">
      <c r="B14" s="14" t="s">
        <v>101</v>
      </c>
      <c r="C14" s="14" t="s">
        <v>102</v>
      </c>
      <c r="D14" s="14" t="s">
        <v>109</v>
      </c>
      <c r="E14" s="14">
        <v>106.9</v>
      </c>
      <c r="F14" s="14">
        <v>107.6</v>
      </c>
      <c r="G14" s="14">
        <v>108.5</v>
      </c>
      <c r="H14" s="14">
        <v>108.4</v>
      </c>
      <c r="I14" s="14">
        <v>109.2</v>
      </c>
      <c r="J14" s="14">
        <v>109.3</v>
      </c>
      <c r="K14" s="14">
        <v>109.6</v>
      </c>
      <c r="L14" s="14">
        <v>110.4</v>
      </c>
      <c r="M14" s="14">
        <v>110.7</v>
      </c>
      <c r="N14" s="14">
        <v>111.2</v>
      </c>
      <c r="O14" s="14">
        <v>111.8</v>
      </c>
      <c r="P14" s="14">
        <v>112.6</v>
      </c>
      <c r="Q14" s="14"/>
      <c r="R14" s="14"/>
      <c r="S14" s="14"/>
    </row>
    <row r="15" spans="2:20" ht="15" hidden="1" x14ac:dyDescent="0.25">
      <c r="B15" s="14" t="s">
        <v>101</v>
      </c>
      <c r="C15" s="14" t="s">
        <v>102</v>
      </c>
      <c r="D15" s="14" t="s">
        <v>110</v>
      </c>
      <c r="E15" s="14">
        <v>103.6</v>
      </c>
      <c r="F15" s="14">
        <v>104.6</v>
      </c>
      <c r="G15" s="14">
        <v>104</v>
      </c>
      <c r="H15" s="14">
        <v>107.8</v>
      </c>
      <c r="I15" s="14">
        <v>105.3</v>
      </c>
      <c r="J15" s="14">
        <v>106.9</v>
      </c>
      <c r="K15" s="14">
        <v>105.9</v>
      </c>
      <c r="L15" s="14">
        <v>105.6</v>
      </c>
      <c r="M15" s="14">
        <v>105.9</v>
      </c>
      <c r="N15" s="14">
        <v>107</v>
      </c>
      <c r="O15" s="14">
        <v>108.5</v>
      </c>
      <c r="P15" s="14">
        <v>108.5</v>
      </c>
      <c r="Q15" s="14"/>
      <c r="R15" s="14"/>
      <c r="S15" s="14"/>
    </row>
    <row r="16" spans="2:20" ht="15" hidden="1" x14ac:dyDescent="0.25">
      <c r="B16" s="14" t="s">
        <v>101</v>
      </c>
      <c r="C16" s="14" t="s">
        <v>102</v>
      </c>
      <c r="D16" s="14" t="s">
        <v>111</v>
      </c>
      <c r="E16" s="14">
        <v>110.7</v>
      </c>
      <c r="F16" s="14">
        <v>111.9</v>
      </c>
      <c r="G16" s="14">
        <v>112.5</v>
      </c>
      <c r="H16" s="14">
        <v>112.9</v>
      </c>
      <c r="I16" s="14">
        <v>113.7</v>
      </c>
      <c r="J16" s="14">
        <v>114.3</v>
      </c>
      <c r="K16" s="14">
        <v>114.8</v>
      </c>
      <c r="L16" s="14">
        <v>117.3</v>
      </c>
      <c r="M16" s="14">
        <v>116.5</v>
      </c>
      <c r="N16" s="14">
        <v>117</v>
      </c>
      <c r="O16" s="14">
        <v>117.5</v>
      </c>
      <c r="P16" s="14">
        <v>119.4</v>
      </c>
      <c r="Q16" s="14"/>
      <c r="R16" s="14"/>
      <c r="S16" s="14"/>
    </row>
    <row r="17" spans="2:19" ht="15" hidden="1" x14ac:dyDescent="0.25">
      <c r="B17" s="14" t="s">
        <v>101</v>
      </c>
      <c r="C17" s="14" t="s">
        <v>102</v>
      </c>
      <c r="D17" s="14" t="s">
        <v>112</v>
      </c>
      <c r="E17" s="14">
        <v>107.2</v>
      </c>
      <c r="F17" s="14">
        <v>108.1</v>
      </c>
      <c r="G17" s="14">
        <v>109.3</v>
      </c>
      <c r="H17" s="14">
        <v>109.7</v>
      </c>
      <c r="I17" s="14">
        <v>110.1</v>
      </c>
      <c r="J17" s="14">
        <v>110.2</v>
      </c>
      <c r="K17" s="14">
        <v>110.5</v>
      </c>
      <c r="L17" s="14">
        <v>110.8</v>
      </c>
      <c r="M17" s="14">
        <v>111.1</v>
      </c>
      <c r="N17" s="14">
        <v>112.2</v>
      </c>
      <c r="O17" s="14">
        <v>113.3</v>
      </c>
      <c r="P17" s="14">
        <v>114.3</v>
      </c>
      <c r="Q17" s="14"/>
      <c r="R17" s="14"/>
      <c r="S17" s="14"/>
    </row>
    <row r="18" spans="2:19" ht="15" hidden="1" x14ac:dyDescent="0.25">
      <c r="B18" s="14" t="s">
        <v>101</v>
      </c>
      <c r="C18" s="14" t="s">
        <v>102</v>
      </c>
      <c r="D18" s="14" t="s">
        <v>113</v>
      </c>
      <c r="E18" s="14">
        <v>106.8</v>
      </c>
      <c r="F18" s="14">
        <v>107.8</v>
      </c>
      <c r="G18" s="14">
        <v>108.8</v>
      </c>
      <c r="H18" s="14">
        <v>109.3</v>
      </c>
      <c r="I18" s="14">
        <v>109.8</v>
      </c>
      <c r="J18" s="14">
        <v>109.8</v>
      </c>
      <c r="K18" s="14">
        <v>110.1</v>
      </c>
      <c r="L18" s="14">
        <v>110.4</v>
      </c>
      <c r="M18" s="14">
        <v>110.6</v>
      </c>
      <c r="N18" s="14">
        <v>111.6</v>
      </c>
      <c r="O18" s="14">
        <v>112.8</v>
      </c>
      <c r="P18" s="14">
        <v>113.7</v>
      </c>
      <c r="Q18" s="14"/>
      <c r="R18" s="14"/>
      <c r="S18" s="14"/>
    </row>
    <row r="19" spans="2:19" ht="15" hidden="1" x14ac:dyDescent="0.25">
      <c r="B19" s="14" t="s">
        <v>101</v>
      </c>
      <c r="C19" s="14" t="s">
        <v>102</v>
      </c>
      <c r="D19" s="14" t="s">
        <v>114</v>
      </c>
      <c r="E19" s="14">
        <v>109.2</v>
      </c>
      <c r="F19" s="14">
        <v>109.8</v>
      </c>
      <c r="G19" s="14">
        <v>110.2</v>
      </c>
      <c r="H19" s="14">
        <v>111</v>
      </c>
      <c r="I19" s="14">
        <v>111.9</v>
      </c>
      <c r="J19" s="14">
        <v>112.1</v>
      </c>
      <c r="K19" s="14">
        <v>113</v>
      </c>
      <c r="L19" s="14">
        <v>112.7</v>
      </c>
      <c r="M19" s="14">
        <v>112.6</v>
      </c>
      <c r="N19" s="14">
        <v>113.7</v>
      </c>
      <c r="O19" s="14">
        <v>114.4</v>
      </c>
      <c r="P19" s="14">
        <v>114.7</v>
      </c>
      <c r="Q19" s="14"/>
      <c r="R19" s="14"/>
      <c r="S19" s="14"/>
    </row>
    <row r="20" spans="2:19" ht="15" hidden="1" x14ac:dyDescent="0.25">
      <c r="B20" s="14" t="s">
        <v>101</v>
      </c>
      <c r="C20" s="14" t="s">
        <v>102</v>
      </c>
      <c r="D20" s="14" t="s">
        <v>115</v>
      </c>
      <c r="E20" s="14">
        <v>104.5</v>
      </c>
      <c r="F20" s="14">
        <v>105.7</v>
      </c>
      <c r="G20" s="14">
        <v>107</v>
      </c>
      <c r="H20" s="14">
        <v>107.3</v>
      </c>
      <c r="I20" s="14">
        <v>107.6</v>
      </c>
      <c r="J20" s="14">
        <v>107.6</v>
      </c>
      <c r="K20" s="14">
        <v>107.5</v>
      </c>
      <c r="L20" s="14">
        <v>108.1</v>
      </c>
      <c r="M20" s="14">
        <v>108.5</v>
      </c>
      <c r="N20" s="14">
        <v>109.7</v>
      </c>
      <c r="O20" s="14">
        <v>110.8</v>
      </c>
      <c r="P20" s="14">
        <v>111.9</v>
      </c>
      <c r="Q20" s="14"/>
      <c r="R20" s="14"/>
      <c r="S20" s="14"/>
    </row>
    <row r="21" spans="2:19" ht="15" hidden="1" x14ac:dyDescent="0.25">
      <c r="B21" s="14" t="s">
        <v>101</v>
      </c>
      <c r="C21" s="14" t="s">
        <v>102</v>
      </c>
      <c r="D21" s="14" t="s">
        <v>116</v>
      </c>
      <c r="E21" s="14">
        <v>114</v>
      </c>
      <c r="F21" s="14">
        <v>115.5</v>
      </c>
      <c r="G21" s="14">
        <v>116.9</v>
      </c>
      <c r="H21" s="14">
        <v>118</v>
      </c>
      <c r="I21" s="14">
        <v>117.1</v>
      </c>
      <c r="J21" s="14">
        <v>118.7</v>
      </c>
      <c r="K21" s="14">
        <v>119.2</v>
      </c>
      <c r="L21" s="14">
        <v>119.5</v>
      </c>
      <c r="M21" s="14">
        <v>119.8</v>
      </c>
      <c r="N21" s="14">
        <v>121.1</v>
      </c>
      <c r="O21" s="14">
        <v>122.6</v>
      </c>
      <c r="P21" s="14">
        <v>123.3</v>
      </c>
      <c r="Q21" s="14"/>
      <c r="R21" s="14"/>
      <c r="S21" s="14"/>
    </row>
    <row r="22" spans="2:19" ht="15" hidden="1" x14ac:dyDescent="0.25">
      <c r="B22" s="14" t="s">
        <v>101</v>
      </c>
      <c r="C22" s="14" t="s">
        <v>102</v>
      </c>
      <c r="D22" s="14" t="s">
        <v>117</v>
      </c>
      <c r="E22" s="14">
        <v>94.2</v>
      </c>
      <c r="F22" s="14">
        <v>94.9</v>
      </c>
      <c r="G22" s="14">
        <v>96.2</v>
      </c>
      <c r="H22" s="14">
        <v>95.5</v>
      </c>
      <c r="I22" s="14">
        <v>97.3</v>
      </c>
      <c r="J22" s="14">
        <v>95.3</v>
      </c>
      <c r="K22" s="14">
        <v>94.5</v>
      </c>
      <c r="L22" s="14">
        <v>95.5</v>
      </c>
      <c r="M22" s="14">
        <v>95.9</v>
      </c>
      <c r="N22" s="14">
        <v>97</v>
      </c>
      <c r="O22" s="14">
        <v>97.7</v>
      </c>
      <c r="P22" s="14">
        <v>99.4</v>
      </c>
      <c r="Q22" s="14"/>
      <c r="R22" s="14"/>
      <c r="S22" s="14"/>
    </row>
    <row r="23" spans="2:19" ht="15" hidden="1" x14ac:dyDescent="0.25">
      <c r="B23" s="14" t="s">
        <v>101</v>
      </c>
      <c r="C23" s="14" t="s">
        <v>102</v>
      </c>
      <c r="D23" s="14" t="s">
        <v>118</v>
      </c>
      <c r="E23" s="14">
        <v>107.5</v>
      </c>
      <c r="F23" s="14">
        <v>108.4</v>
      </c>
      <c r="G23" s="14">
        <v>110</v>
      </c>
      <c r="H23" s="14">
        <v>109.7</v>
      </c>
      <c r="I23" s="14">
        <v>110.8</v>
      </c>
      <c r="J23" s="14">
        <v>109.4</v>
      </c>
      <c r="K23" s="14">
        <v>110.1</v>
      </c>
      <c r="L23" s="14">
        <v>110.9</v>
      </c>
      <c r="M23" s="14">
        <v>110.6</v>
      </c>
      <c r="N23" s="14">
        <v>110.6</v>
      </c>
      <c r="O23" s="14">
        <v>113.5</v>
      </c>
      <c r="P23" s="14">
        <v>115.5</v>
      </c>
      <c r="Q23" s="14"/>
      <c r="R23" s="14"/>
      <c r="S23" s="14"/>
    </row>
    <row r="24" spans="2:19" ht="15" hidden="1" x14ac:dyDescent="0.25">
      <c r="B24" s="14" t="s">
        <v>101</v>
      </c>
      <c r="C24" s="14" t="s">
        <v>102</v>
      </c>
      <c r="D24" s="14" t="s">
        <v>119</v>
      </c>
      <c r="E24" s="14">
        <v>105.2</v>
      </c>
      <c r="F24" s="14">
        <v>106</v>
      </c>
      <c r="G24" s="14">
        <v>106.9</v>
      </c>
      <c r="H24" s="14">
        <v>107.3</v>
      </c>
      <c r="I24" s="14">
        <v>107.6</v>
      </c>
      <c r="J24" s="14">
        <v>107.5</v>
      </c>
      <c r="K24" s="14">
        <v>107.8</v>
      </c>
      <c r="L24" s="14">
        <v>108.2</v>
      </c>
      <c r="M24" s="14">
        <v>108.2</v>
      </c>
      <c r="N24" s="14">
        <v>109.3</v>
      </c>
      <c r="O24" s="14">
        <v>109.3</v>
      </c>
      <c r="P24" s="14">
        <v>111</v>
      </c>
      <c r="Q24" s="14"/>
      <c r="R24" s="14"/>
      <c r="S24" s="14"/>
    </row>
    <row r="25" spans="2:19" ht="15" hidden="1" x14ac:dyDescent="0.25">
      <c r="B25" s="14" t="s">
        <v>101</v>
      </c>
      <c r="C25" s="14" t="s">
        <v>102</v>
      </c>
      <c r="D25" s="14" t="s">
        <v>120</v>
      </c>
      <c r="E25" s="14">
        <v>109.1</v>
      </c>
      <c r="F25" s="14">
        <v>109.9</v>
      </c>
      <c r="G25" s="14">
        <v>111.5</v>
      </c>
      <c r="H25" s="14">
        <v>111.8</v>
      </c>
      <c r="I25" s="14">
        <v>111.7</v>
      </c>
      <c r="J25" s="14">
        <v>112.1</v>
      </c>
      <c r="K25" s="14">
        <v>112.5</v>
      </c>
      <c r="L25" s="14">
        <v>113</v>
      </c>
      <c r="M25" s="14">
        <v>113.9</v>
      </c>
      <c r="N25" s="14">
        <v>115.2</v>
      </c>
      <c r="O25" s="14">
        <v>116</v>
      </c>
      <c r="P25" s="14">
        <v>117.1</v>
      </c>
      <c r="Q25" s="14"/>
      <c r="R25" s="14"/>
      <c r="S25" s="14"/>
    </row>
    <row r="26" spans="2:19" ht="15" hidden="1" x14ac:dyDescent="0.25">
      <c r="B26" s="14" t="s">
        <v>101</v>
      </c>
      <c r="C26" s="14" t="s">
        <v>102</v>
      </c>
      <c r="D26" s="14" t="s">
        <v>121</v>
      </c>
      <c r="E26" s="14">
        <v>108.6</v>
      </c>
      <c r="F26" s="14">
        <v>107.8</v>
      </c>
      <c r="G26" s="14">
        <v>110.3</v>
      </c>
      <c r="H26" s="14">
        <v>109.3</v>
      </c>
      <c r="I26" s="14">
        <v>107.7</v>
      </c>
      <c r="J26" s="14">
        <v>106.6</v>
      </c>
      <c r="K26" s="14">
        <v>108</v>
      </c>
      <c r="L26" s="14">
        <v>109.1</v>
      </c>
      <c r="M26" s="14">
        <v>108.7</v>
      </c>
      <c r="N26" s="14">
        <v>110.1</v>
      </c>
      <c r="O26" s="14">
        <v>109.5</v>
      </c>
      <c r="P26" s="14">
        <v>115.3</v>
      </c>
      <c r="Q26" s="14"/>
      <c r="R26" s="14"/>
      <c r="S26" s="14"/>
    </row>
    <row r="27" spans="2:19" ht="15" hidden="1" x14ac:dyDescent="0.25">
      <c r="B27" s="14" t="s">
        <v>101</v>
      </c>
      <c r="C27" s="14" t="s">
        <v>102</v>
      </c>
      <c r="D27" s="14" t="s">
        <v>122</v>
      </c>
      <c r="E27" s="14">
        <v>108.2</v>
      </c>
      <c r="F27" s="14">
        <v>107.3</v>
      </c>
      <c r="G27" s="14">
        <v>110</v>
      </c>
      <c r="H27" s="14">
        <v>108.7</v>
      </c>
      <c r="I27" s="14">
        <v>106.7</v>
      </c>
      <c r="J27" s="14">
        <v>105.4</v>
      </c>
      <c r="K27" s="14">
        <v>106.9</v>
      </c>
      <c r="L27" s="14">
        <v>108.2</v>
      </c>
      <c r="M27" s="14">
        <v>107.8</v>
      </c>
      <c r="N27" s="14">
        <v>109.3</v>
      </c>
      <c r="O27" s="14">
        <v>108.4</v>
      </c>
      <c r="P27" s="14">
        <v>115.2</v>
      </c>
      <c r="Q27" s="14"/>
      <c r="R27" s="14"/>
      <c r="S27" s="14"/>
    </row>
    <row r="28" spans="2:19" ht="15" hidden="1" x14ac:dyDescent="0.25">
      <c r="B28" s="14" t="s">
        <v>101</v>
      </c>
      <c r="C28" s="14" t="s">
        <v>102</v>
      </c>
      <c r="D28" s="14" t="s">
        <v>123</v>
      </c>
      <c r="E28" s="14">
        <v>109.7</v>
      </c>
      <c r="F28" s="14">
        <v>109.7</v>
      </c>
      <c r="G28" s="14">
        <v>110.7</v>
      </c>
      <c r="H28" s="14">
        <v>111.4</v>
      </c>
      <c r="I28" s="14">
        <v>112.2</v>
      </c>
      <c r="J28" s="14">
        <v>112.5</v>
      </c>
      <c r="K28" s="14">
        <v>113.1</v>
      </c>
      <c r="L28" s="14">
        <v>113</v>
      </c>
      <c r="M28" s="14">
        <v>112.7</v>
      </c>
      <c r="N28" s="14">
        <v>113.7</v>
      </c>
      <c r="O28" s="14">
        <v>114.5</v>
      </c>
      <c r="P28" s="14">
        <v>114.6</v>
      </c>
      <c r="Q28" s="14"/>
      <c r="R28" s="14"/>
      <c r="S28" s="14"/>
    </row>
    <row r="29" spans="2:19" ht="15" hidden="1" x14ac:dyDescent="0.25">
      <c r="B29" s="14" t="s">
        <v>101</v>
      </c>
      <c r="C29" s="14" t="s">
        <v>102</v>
      </c>
      <c r="D29" s="14" t="s">
        <v>124</v>
      </c>
      <c r="E29" s="14">
        <v>104.4</v>
      </c>
      <c r="F29" s="14">
        <v>105.5</v>
      </c>
      <c r="G29" s="14">
        <v>107.5</v>
      </c>
      <c r="H29" s="14">
        <v>106.2</v>
      </c>
      <c r="I29" s="14">
        <v>107</v>
      </c>
      <c r="J29" s="14">
        <v>104.7</v>
      </c>
      <c r="K29" s="14">
        <v>104.7</v>
      </c>
      <c r="L29" s="14">
        <v>106</v>
      </c>
      <c r="M29" s="14">
        <v>106.6</v>
      </c>
      <c r="N29" s="14">
        <v>107.8</v>
      </c>
      <c r="O29" s="14">
        <v>108.2</v>
      </c>
      <c r="P29" s="14">
        <v>112.6</v>
      </c>
      <c r="Q29" s="14"/>
      <c r="R29" s="14"/>
      <c r="S29" s="14"/>
    </row>
    <row r="30" spans="2:19" ht="15" hidden="1" x14ac:dyDescent="0.25">
      <c r="B30" s="14" t="s">
        <v>101</v>
      </c>
      <c r="C30" s="14" t="s">
        <v>102</v>
      </c>
      <c r="D30" s="14" t="s">
        <v>125</v>
      </c>
      <c r="E30" s="14">
        <v>105</v>
      </c>
      <c r="F30" s="14">
        <v>106</v>
      </c>
      <c r="G30" s="14">
        <v>108.5</v>
      </c>
      <c r="H30" s="14">
        <v>107.4</v>
      </c>
      <c r="I30" s="14">
        <v>107.9</v>
      </c>
      <c r="J30" s="14">
        <v>105.5</v>
      </c>
      <c r="K30" s="14">
        <v>105.3</v>
      </c>
      <c r="L30" s="14">
        <v>106.4</v>
      </c>
      <c r="M30" s="14">
        <v>106.8</v>
      </c>
      <c r="N30" s="14">
        <v>108</v>
      </c>
      <c r="O30" s="14">
        <v>108.2</v>
      </c>
      <c r="P30" s="14">
        <v>112.7</v>
      </c>
      <c r="Q30" s="14"/>
      <c r="R30" s="14"/>
      <c r="S30" s="14"/>
    </row>
    <row r="31" spans="2:19" ht="15" hidden="1" x14ac:dyDescent="0.25">
      <c r="B31" s="14" t="s">
        <v>101</v>
      </c>
      <c r="C31" s="14" t="s">
        <v>102</v>
      </c>
      <c r="D31" s="14" t="s">
        <v>126</v>
      </c>
      <c r="E31" s="14">
        <v>102.2</v>
      </c>
      <c r="F31" s="14">
        <v>103.7</v>
      </c>
      <c r="G31" s="14">
        <v>103.4</v>
      </c>
      <c r="H31" s="14">
        <v>101.2</v>
      </c>
      <c r="I31" s="14">
        <v>103.4</v>
      </c>
      <c r="J31" s="14">
        <v>101.9</v>
      </c>
      <c r="K31" s="14">
        <v>102.6</v>
      </c>
      <c r="L31" s="14">
        <v>104.4</v>
      </c>
      <c r="M31" s="14">
        <v>106</v>
      </c>
      <c r="N31" s="14">
        <v>107.5</v>
      </c>
      <c r="O31" s="14">
        <v>108.7</v>
      </c>
      <c r="P31" s="14">
        <v>112.5</v>
      </c>
      <c r="Q31" s="14"/>
      <c r="R31" s="14"/>
      <c r="S31" s="14"/>
    </row>
    <row r="32" spans="2:19" ht="15" hidden="1" x14ac:dyDescent="0.25">
      <c r="B32" s="14" t="s">
        <v>101</v>
      </c>
      <c r="C32" s="14" t="s">
        <v>102</v>
      </c>
      <c r="D32" s="14" t="s">
        <v>127</v>
      </c>
      <c r="E32" s="14">
        <v>107.6</v>
      </c>
      <c r="F32" s="14">
        <v>107.8</v>
      </c>
      <c r="G32" s="14">
        <v>109</v>
      </c>
      <c r="H32" s="14">
        <v>109.3</v>
      </c>
      <c r="I32" s="14">
        <v>109.1</v>
      </c>
      <c r="J32" s="14">
        <v>109.6</v>
      </c>
      <c r="K32" s="14">
        <v>110.1</v>
      </c>
      <c r="L32" s="14">
        <v>110.9</v>
      </c>
      <c r="M32" s="14">
        <v>110.5</v>
      </c>
      <c r="N32" s="14">
        <v>111.2</v>
      </c>
      <c r="O32" s="14">
        <v>111.3</v>
      </c>
      <c r="P32" s="14">
        <v>112.8</v>
      </c>
      <c r="Q32" s="14"/>
      <c r="R32" s="14"/>
      <c r="S32" s="14"/>
    </row>
    <row r="33" spans="2:20" ht="15" hidden="1" x14ac:dyDescent="0.25">
      <c r="B33" s="15" t="s">
        <v>101</v>
      </c>
      <c r="C33" s="15" t="s">
        <v>102</v>
      </c>
      <c r="D33" s="15" t="s">
        <v>128</v>
      </c>
      <c r="E33" s="15">
        <v>106.8</v>
      </c>
      <c r="F33" s="15">
        <v>107.6</v>
      </c>
      <c r="G33" s="15">
        <v>108.3</v>
      </c>
      <c r="H33" s="15">
        <v>108.7</v>
      </c>
      <c r="I33" s="15">
        <v>109.1</v>
      </c>
      <c r="J33" s="15">
        <v>109.3</v>
      </c>
      <c r="K33" s="15">
        <v>109.5</v>
      </c>
      <c r="L33" s="15">
        <v>110.5</v>
      </c>
      <c r="M33" s="15">
        <v>110.4</v>
      </c>
      <c r="N33" s="15">
        <v>111.1</v>
      </c>
      <c r="O33" s="15">
        <v>111.6</v>
      </c>
      <c r="P33" s="15">
        <v>112.7</v>
      </c>
      <c r="Q33" s="15"/>
      <c r="R33" s="15">
        <f>AVERAGE(H33:K33)</f>
        <v>109.15</v>
      </c>
      <c r="S33" s="15">
        <f>AVERAGE(L33:O33)</f>
        <v>110.9</v>
      </c>
      <c r="T33" s="16">
        <f>LN(S33/R33)</f>
        <v>1.5905811360368366E-2</v>
      </c>
    </row>
    <row r="34" spans="2:20" ht="15" hidden="1" x14ac:dyDescent="0.25">
      <c r="B34" s="14" t="s">
        <v>101</v>
      </c>
      <c r="C34" s="14" t="s">
        <v>129</v>
      </c>
      <c r="D34" s="14" t="s">
        <v>103</v>
      </c>
      <c r="E34" s="14">
        <v>0.38900000000000001</v>
      </c>
      <c r="F34" s="14">
        <v>0.501</v>
      </c>
      <c r="G34" s="14">
        <v>0.47199999999999998</v>
      </c>
      <c r="H34" s="14">
        <v>0.26200000000000001</v>
      </c>
      <c r="I34" s="14">
        <v>0.21199999999999999</v>
      </c>
      <c r="J34" s="14">
        <v>0.22500000000000001</v>
      </c>
      <c r="K34" s="14">
        <v>0.126</v>
      </c>
      <c r="L34" s="14">
        <v>0.80100000000000005</v>
      </c>
      <c r="M34" s="14">
        <v>-8.3000000000000004E-2</v>
      </c>
      <c r="N34" s="14">
        <v>0.38100000000000001</v>
      </c>
      <c r="O34" s="14">
        <v>0.249</v>
      </c>
      <c r="P34" s="14">
        <v>0.71699999999999997</v>
      </c>
      <c r="Q34" s="14"/>
      <c r="R34" s="14"/>
      <c r="S34" s="14"/>
    </row>
    <row r="35" spans="2:20" ht="15" hidden="1" x14ac:dyDescent="0.25">
      <c r="B35" s="14" t="s">
        <v>101</v>
      </c>
      <c r="C35" s="14" t="s">
        <v>129</v>
      </c>
      <c r="D35" s="14" t="s">
        <v>104</v>
      </c>
      <c r="E35" s="14">
        <v>0.35099999999999998</v>
      </c>
      <c r="F35" s="14">
        <v>0.26200000000000001</v>
      </c>
      <c r="G35" s="14">
        <v>0.372</v>
      </c>
      <c r="H35" s="14">
        <v>0.13</v>
      </c>
      <c r="I35" s="14">
        <v>9.9000000000000005E-2</v>
      </c>
      <c r="J35" s="14">
        <v>7.3999999999999996E-2</v>
      </c>
      <c r="K35" s="14">
        <v>0.06</v>
      </c>
      <c r="L35" s="14">
        <v>0.318</v>
      </c>
      <c r="M35" s="14">
        <v>7.3999999999999996E-2</v>
      </c>
      <c r="N35" s="14">
        <v>0.27200000000000002</v>
      </c>
      <c r="O35" s="14">
        <v>0.14199999999999999</v>
      </c>
      <c r="P35" s="14">
        <v>0.35599999999999998</v>
      </c>
      <c r="Q35" s="14"/>
    </row>
    <row r="36" spans="2:20" ht="15" hidden="1" x14ac:dyDescent="0.25">
      <c r="B36" s="14" t="s">
        <v>101</v>
      </c>
      <c r="C36" s="14" t="s">
        <v>129</v>
      </c>
      <c r="D36" s="14" t="s">
        <v>105</v>
      </c>
      <c r="E36" s="14">
        <v>0.20499999999999999</v>
      </c>
      <c r="F36" s="14">
        <v>5.2999999999999999E-2</v>
      </c>
      <c r="G36" s="14">
        <v>0.13900000000000001</v>
      </c>
      <c r="H36" s="14">
        <v>0.13700000000000001</v>
      </c>
      <c r="I36" s="14">
        <v>-0.10100000000000001</v>
      </c>
      <c r="J36" s="14">
        <v>4.5999999999999999E-2</v>
      </c>
      <c r="K36" s="14">
        <v>-2.5000000000000001E-2</v>
      </c>
      <c r="L36" s="14">
        <v>9.7000000000000003E-2</v>
      </c>
      <c r="M36" s="14">
        <v>-1.6E-2</v>
      </c>
      <c r="N36" s="14">
        <v>0.127</v>
      </c>
      <c r="O36" s="14">
        <v>-7.0000000000000001E-3</v>
      </c>
      <c r="P36" s="14">
        <v>0.14099999999999999</v>
      </c>
      <c r="Q36" s="14"/>
      <c r="R36" s="14"/>
      <c r="S36" s="14"/>
    </row>
    <row r="37" spans="2:20" ht="15" hidden="1" x14ac:dyDescent="0.25">
      <c r="B37" s="14" t="s">
        <v>101</v>
      </c>
      <c r="C37" s="14" t="s">
        <v>129</v>
      </c>
      <c r="D37" s="14" t="s">
        <v>106</v>
      </c>
      <c r="E37" s="14">
        <v>-4.3999999999999997E-2</v>
      </c>
      <c r="F37" s="14">
        <v>1.2E-2</v>
      </c>
      <c r="G37" s="14">
        <v>5.0999999999999997E-2</v>
      </c>
      <c r="H37" s="14">
        <v>2.4E-2</v>
      </c>
      <c r="I37" s="14">
        <v>-4.1000000000000002E-2</v>
      </c>
      <c r="J37" s="14">
        <v>2.5000000000000001E-2</v>
      </c>
      <c r="K37" s="14">
        <v>-5.3999999999999999E-2</v>
      </c>
      <c r="L37" s="14">
        <v>3.3000000000000002E-2</v>
      </c>
      <c r="M37" s="14">
        <v>5.0000000000000001E-3</v>
      </c>
      <c r="N37" s="14">
        <v>6.2E-2</v>
      </c>
      <c r="O37" s="14">
        <v>-5.0000000000000001E-3</v>
      </c>
      <c r="P37" s="14">
        <v>-1.2E-2</v>
      </c>
      <c r="Q37" s="14"/>
      <c r="R37" s="14"/>
      <c r="S37" s="14"/>
    </row>
    <row r="38" spans="2:20" ht="15" hidden="1" x14ac:dyDescent="0.25">
      <c r="B38" s="14" t="s">
        <v>101</v>
      </c>
      <c r="C38" s="14" t="s">
        <v>129</v>
      </c>
      <c r="D38" s="14" t="s">
        <v>107</v>
      </c>
      <c r="E38" s="14">
        <v>3.6999999999999998E-2</v>
      </c>
      <c r="F38" s="14">
        <v>-1.2999999999999999E-2</v>
      </c>
      <c r="G38" s="14">
        <v>-2.5000000000000001E-2</v>
      </c>
      <c r="H38" s="14">
        <v>1.4999999999999999E-2</v>
      </c>
      <c r="I38" s="14">
        <v>8.0000000000000002E-3</v>
      </c>
      <c r="J38" s="14">
        <v>-3.7999999999999999E-2</v>
      </c>
      <c r="K38" s="14">
        <v>6.0000000000000001E-3</v>
      </c>
      <c r="L38" s="14">
        <v>-4.0000000000000001E-3</v>
      </c>
      <c r="M38" s="14">
        <v>1E-3</v>
      </c>
      <c r="N38" s="14">
        <v>-1E-3</v>
      </c>
      <c r="O38" s="14">
        <v>-3.3000000000000002E-2</v>
      </c>
      <c r="P38" s="14">
        <v>1.2999999999999999E-2</v>
      </c>
      <c r="Q38" s="14"/>
      <c r="R38" s="14"/>
      <c r="S38" s="14"/>
    </row>
    <row r="39" spans="2:20" ht="15" hidden="1" x14ac:dyDescent="0.25">
      <c r="B39" s="14" t="s">
        <v>101</v>
      </c>
      <c r="C39" s="14" t="s">
        <v>129</v>
      </c>
      <c r="D39" s="14" t="s">
        <v>108</v>
      </c>
      <c r="E39" s="14">
        <v>0.21299999999999999</v>
      </c>
      <c r="F39" s="14">
        <v>5.5E-2</v>
      </c>
      <c r="G39" s="14">
        <v>0.113</v>
      </c>
      <c r="H39" s="14">
        <v>9.8000000000000004E-2</v>
      </c>
      <c r="I39" s="14">
        <v>-6.8000000000000005E-2</v>
      </c>
      <c r="J39" s="14">
        <v>5.8999999999999997E-2</v>
      </c>
      <c r="K39" s="14">
        <v>2.3E-2</v>
      </c>
      <c r="L39" s="14">
        <v>6.9000000000000006E-2</v>
      </c>
      <c r="M39" s="14">
        <v>-2.3E-2</v>
      </c>
      <c r="N39" s="14">
        <v>6.6000000000000003E-2</v>
      </c>
      <c r="O39" s="14">
        <v>3.1E-2</v>
      </c>
      <c r="P39" s="14">
        <v>0.13900000000000001</v>
      </c>
      <c r="Q39" s="14"/>
      <c r="R39" s="14"/>
      <c r="S39" s="14"/>
    </row>
    <row r="40" spans="2:20" ht="15" hidden="1" x14ac:dyDescent="0.25">
      <c r="B40" s="14" t="s">
        <v>101</v>
      </c>
      <c r="C40" s="14" t="s">
        <v>129</v>
      </c>
      <c r="D40" s="14" t="s">
        <v>109</v>
      </c>
      <c r="E40" s="14">
        <v>0.14599999999999999</v>
      </c>
      <c r="F40" s="14">
        <v>0.20899999999999999</v>
      </c>
      <c r="G40" s="14">
        <v>0.23200000000000001</v>
      </c>
      <c r="H40" s="14">
        <v>-8.0000000000000002E-3</v>
      </c>
      <c r="I40" s="14">
        <v>0.2</v>
      </c>
      <c r="J40" s="14">
        <v>2.8000000000000001E-2</v>
      </c>
      <c r="K40" s="14">
        <v>8.4000000000000005E-2</v>
      </c>
      <c r="L40" s="14">
        <v>0.221</v>
      </c>
      <c r="M40" s="14">
        <v>0.09</v>
      </c>
      <c r="N40" s="14">
        <v>0.14499999999999999</v>
      </c>
      <c r="O40" s="14">
        <v>0.14899999999999999</v>
      </c>
      <c r="P40" s="14">
        <v>0.215</v>
      </c>
      <c r="Q40" s="14"/>
      <c r="R40" s="14"/>
      <c r="S40" s="14"/>
    </row>
    <row r="41" spans="2:20" ht="15" hidden="1" x14ac:dyDescent="0.25">
      <c r="B41" s="14" t="s">
        <v>101</v>
      </c>
      <c r="C41" s="14" t="s">
        <v>129</v>
      </c>
      <c r="D41" s="14" t="s">
        <v>110</v>
      </c>
      <c r="E41" s="14">
        <v>-3.0000000000000001E-3</v>
      </c>
      <c r="F41" s="14">
        <v>1.2999999999999999E-2</v>
      </c>
      <c r="G41" s="14">
        <v>-8.0000000000000002E-3</v>
      </c>
      <c r="H41" s="14">
        <v>4.8000000000000001E-2</v>
      </c>
      <c r="I41" s="14">
        <v>-3.2000000000000001E-2</v>
      </c>
      <c r="J41" s="14">
        <v>2.1000000000000001E-2</v>
      </c>
      <c r="K41" s="14">
        <v>-1.2999999999999999E-2</v>
      </c>
      <c r="L41" s="14">
        <v>-4.0000000000000001E-3</v>
      </c>
      <c r="M41" s="14">
        <v>4.0000000000000001E-3</v>
      </c>
      <c r="N41" s="14">
        <v>1.4999999999999999E-2</v>
      </c>
      <c r="O41" s="14">
        <v>1.7999999999999999E-2</v>
      </c>
      <c r="P41" s="14">
        <v>0</v>
      </c>
      <c r="Q41" s="14"/>
      <c r="R41" s="14"/>
      <c r="S41" s="14"/>
    </row>
    <row r="42" spans="2:20" ht="15" hidden="1" x14ac:dyDescent="0.25">
      <c r="B42" s="14" t="s">
        <v>101</v>
      </c>
      <c r="C42" s="14" t="s">
        <v>129</v>
      </c>
      <c r="D42" s="14" t="s">
        <v>111</v>
      </c>
      <c r="E42" s="14">
        <v>4.1000000000000002E-2</v>
      </c>
      <c r="F42" s="14">
        <v>0.22600000000000001</v>
      </c>
      <c r="G42" s="14">
        <v>0.108</v>
      </c>
      <c r="H42" s="14">
        <v>8.3000000000000004E-2</v>
      </c>
      <c r="I42" s="14">
        <v>0.14499999999999999</v>
      </c>
      <c r="J42" s="14">
        <v>0.13</v>
      </c>
      <c r="K42" s="14">
        <v>0.08</v>
      </c>
      <c r="L42" s="14">
        <v>0.48699999999999999</v>
      </c>
      <c r="M42" s="14">
        <v>-0.161</v>
      </c>
      <c r="N42" s="14">
        <v>9.4E-2</v>
      </c>
      <c r="O42" s="14">
        <v>8.7999999999999995E-2</v>
      </c>
      <c r="P42" s="14">
        <v>0.36099999999999999</v>
      </c>
      <c r="Q42" s="14"/>
      <c r="R42" s="14"/>
      <c r="S42" s="14"/>
    </row>
    <row r="43" spans="2:20" ht="15" hidden="1" x14ac:dyDescent="0.25">
      <c r="B43" s="14" t="s">
        <v>101</v>
      </c>
      <c r="C43" s="14" t="s">
        <v>129</v>
      </c>
      <c r="D43" s="14" t="s">
        <v>112</v>
      </c>
      <c r="E43" s="14">
        <v>0.19700000000000001</v>
      </c>
      <c r="F43" s="14">
        <v>0.19500000000000001</v>
      </c>
      <c r="G43" s="14">
        <v>0.251</v>
      </c>
      <c r="H43" s="14">
        <v>8.8999999999999996E-2</v>
      </c>
      <c r="I43" s="14">
        <v>9.9000000000000005E-2</v>
      </c>
      <c r="J43" s="14">
        <v>6.0000000000000001E-3</v>
      </c>
      <c r="K43" s="14">
        <v>6.9000000000000006E-2</v>
      </c>
      <c r="L43" s="14">
        <v>0.08</v>
      </c>
      <c r="M43" s="14">
        <v>6.0999999999999999E-2</v>
      </c>
      <c r="N43" s="14">
        <v>0.22600000000000001</v>
      </c>
      <c r="O43" s="14">
        <v>0.23100000000000001</v>
      </c>
      <c r="P43" s="14">
        <v>0.20599999999999999</v>
      </c>
      <c r="Q43" s="14"/>
      <c r="R43" s="14"/>
      <c r="S43" s="14"/>
    </row>
    <row r="44" spans="2:20" ht="15" hidden="1" x14ac:dyDescent="0.25">
      <c r="B44" s="14" t="s">
        <v>101</v>
      </c>
      <c r="C44" s="14" t="s">
        <v>129</v>
      </c>
      <c r="D44" s="14" t="s">
        <v>113</v>
      </c>
      <c r="E44" s="14">
        <v>0.14899999999999999</v>
      </c>
      <c r="F44" s="14">
        <v>0.16500000000000001</v>
      </c>
      <c r="G44" s="14">
        <v>0.19</v>
      </c>
      <c r="H44" s="14">
        <v>7.3999999999999996E-2</v>
      </c>
      <c r="I44" s="14">
        <v>0.105</v>
      </c>
      <c r="J44" s="14">
        <v>-0.01</v>
      </c>
      <c r="K44" s="14">
        <v>5.5E-2</v>
      </c>
      <c r="L44" s="14">
        <v>0.06</v>
      </c>
      <c r="M44" s="14">
        <v>2.8000000000000001E-2</v>
      </c>
      <c r="N44" s="14">
        <v>0.17599999999999999</v>
      </c>
      <c r="O44" s="14">
        <v>0.20399999999999999</v>
      </c>
      <c r="P44" s="14">
        <v>0.16400000000000001</v>
      </c>
      <c r="Q44" s="14"/>
      <c r="R44" s="14"/>
      <c r="S44" s="14"/>
    </row>
    <row r="45" spans="2:20" ht="15" hidden="1" x14ac:dyDescent="0.25">
      <c r="B45" s="14" t="s">
        <v>101</v>
      </c>
      <c r="C45" s="14" t="s">
        <v>129</v>
      </c>
      <c r="D45" s="14" t="s">
        <v>114</v>
      </c>
      <c r="E45" s="14">
        <v>5.7000000000000002E-2</v>
      </c>
      <c r="F45" s="14">
        <v>3.6999999999999998E-2</v>
      </c>
      <c r="G45" s="14">
        <v>2.4E-2</v>
      </c>
      <c r="H45" s="14">
        <v>5.1999999999999998E-2</v>
      </c>
      <c r="I45" s="14">
        <v>5.8000000000000003E-2</v>
      </c>
      <c r="J45" s="14">
        <v>1.0999999999999999E-2</v>
      </c>
      <c r="K45" s="14">
        <v>5.5E-2</v>
      </c>
      <c r="L45" s="14">
        <v>-1.7000000000000001E-2</v>
      </c>
      <c r="M45" s="14">
        <v>-6.0000000000000001E-3</v>
      </c>
      <c r="N45" s="14">
        <v>6.2E-2</v>
      </c>
      <c r="O45" s="14">
        <v>4.2999999999999997E-2</v>
      </c>
      <c r="P45" s="14">
        <v>2.1999999999999999E-2</v>
      </c>
      <c r="Q45" s="14"/>
      <c r="R45" s="14"/>
      <c r="S45" s="14"/>
    </row>
    <row r="46" spans="2:20" ht="15" hidden="1" x14ac:dyDescent="0.25">
      <c r="B46" s="14" t="s">
        <v>101</v>
      </c>
      <c r="C46" s="14" t="s">
        <v>129</v>
      </c>
      <c r="D46" s="14" t="s">
        <v>115</v>
      </c>
      <c r="E46" s="14">
        <v>8.5999999999999993E-2</v>
      </c>
      <c r="F46" s="14">
        <v>0.111</v>
      </c>
      <c r="G46" s="14">
        <v>0.13200000000000001</v>
      </c>
      <c r="H46" s="14">
        <v>2.9000000000000001E-2</v>
      </c>
      <c r="I46" s="14">
        <v>2.5000000000000001E-2</v>
      </c>
      <c r="J46" s="14">
        <v>5.0000000000000001E-3</v>
      </c>
      <c r="K46" s="14">
        <v>-1.2E-2</v>
      </c>
      <c r="L46" s="14">
        <v>6.2E-2</v>
      </c>
      <c r="M46" s="14">
        <v>3.9E-2</v>
      </c>
      <c r="N46" s="14">
        <v>0.115</v>
      </c>
      <c r="O46" s="14">
        <v>0.109</v>
      </c>
      <c r="P46" s="14">
        <v>0.109</v>
      </c>
      <c r="Q46" s="14"/>
      <c r="R46" s="14"/>
      <c r="S46" s="14"/>
    </row>
    <row r="47" spans="2:20" ht="15" hidden="1" x14ac:dyDescent="0.25">
      <c r="B47" s="14" t="s">
        <v>101</v>
      </c>
      <c r="C47" s="14" t="s">
        <v>129</v>
      </c>
      <c r="D47" s="14" t="s">
        <v>116</v>
      </c>
      <c r="E47" s="14">
        <v>8.5000000000000006E-2</v>
      </c>
      <c r="F47" s="14">
        <v>8.2000000000000003E-2</v>
      </c>
      <c r="G47" s="14">
        <v>7.2999999999999995E-2</v>
      </c>
      <c r="H47" s="14">
        <v>0.06</v>
      </c>
      <c r="I47" s="14">
        <v>-5.2999999999999999E-2</v>
      </c>
      <c r="J47" s="14">
        <v>9.4E-2</v>
      </c>
      <c r="K47" s="14">
        <v>2.3E-2</v>
      </c>
      <c r="L47" s="14">
        <v>1.7000000000000001E-2</v>
      </c>
      <c r="M47" s="14">
        <v>0.02</v>
      </c>
      <c r="N47" s="14">
        <v>7.0999999999999994E-2</v>
      </c>
      <c r="O47" s="14">
        <v>7.8E-2</v>
      </c>
      <c r="P47" s="14">
        <v>0.04</v>
      </c>
      <c r="Q47" s="14"/>
      <c r="R47" s="14"/>
      <c r="S47" s="14"/>
    </row>
    <row r="48" spans="2:20" ht="15" hidden="1" x14ac:dyDescent="0.25">
      <c r="B48" s="14" t="s">
        <v>101</v>
      </c>
      <c r="C48" s="14" t="s">
        <v>129</v>
      </c>
      <c r="D48" s="14" t="s">
        <v>117</v>
      </c>
      <c r="E48" s="14">
        <v>0</v>
      </c>
      <c r="F48" s="14">
        <v>2.9000000000000001E-2</v>
      </c>
      <c r="G48" s="14">
        <v>5.8999999999999997E-2</v>
      </c>
      <c r="H48" s="14">
        <v>-3.1E-2</v>
      </c>
      <c r="I48" s="14">
        <v>7.8E-2</v>
      </c>
      <c r="J48" s="14">
        <v>-0.09</v>
      </c>
      <c r="K48" s="14">
        <v>-3.5000000000000003E-2</v>
      </c>
      <c r="L48" s="14">
        <v>4.4999999999999998E-2</v>
      </c>
      <c r="M48" s="14">
        <v>1.9E-2</v>
      </c>
      <c r="N48" s="14">
        <v>4.2999999999999997E-2</v>
      </c>
      <c r="O48" s="14">
        <v>3.1E-2</v>
      </c>
      <c r="P48" s="14">
        <v>6.9000000000000006E-2</v>
      </c>
      <c r="Q48" s="14"/>
      <c r="R48" s="14"/>
      <c r="S48" s="14"/>
    </row>
    <row r="49" spans="2:19" ht="15" hidden="1" x14ac:dyDescent="0.25">
      <c r="B49" s="14" t="s">
        <v>101</v>
      </c>
      <c r="C49" s="14" t="s">
        <v>129</v>
      </c>
      <c r="D49" s="14" t="s">
        <v>118</v>
      </c>
      <c r="E49" s="14">
        <v>6.0000000000000001E-3</v>
      </c>
      <c r="F49" s="14">
        <v>1.7000000000000001E-2</v>
      </c>
      <c r="G49" s="14">
        <v>3.3000000000000002E-2</v>
      </c>
      <c r="H49" s="14">
        <v>-6.0000000000000001E-3</v>
      </c>
      <c r="I49" s="14">
        <v>2.1999999999999999E-2</v>
      </c>
      <c r="J49" s="14">
        <v>-2.5999999999999999E-2</v>
      </c>
      <c r="K49" s="14">
        <v>1.2E-2</v>
      </c>
      <c r="L49" s="14">
        <v>1.4999999999999999E-2</v>
      </c>
      <c r="M49" s="14">
        <v>-5.0000000000000001E-3</v>
      </c>
      <c r="N49" s="14">
        <v>0</v>
      </c>
      <c r="O49" s="14">
        <v>5.1999999999999998E-2</v>
      </c>
      <c r="P49" s="14">
        <v>3.4000000000000002E-2</v>
      </c>
      <c r="Q49" s="14"/>
      <c r="R49" s="14"/>
      <c r="S49" s="14"/>
    </row>
    <row r="50" spans="2:19" ht="15" hidden="1" x14ac:dyDescent="0.25">
      <c r="B50" s="14" t="s">
        <v>101</v>
      </c>
      <c r="C50" s="14" t="s">
        <v>129</v>
      </c>
      <c r="D50" s="14" t="s">
        <v>119</v>
      </c>
      <c r="E50" s="14">
        <v>0</v>
      </c>
      <c r="F50" s="14">
        <v>1E-3</v>
      </c>
      <c r="G50" s="14">
        <v>1E-3</v>
      </c>
      <c r="H50" s="14">
        <v>1E-3</v>
      </c>
      <c r="I50" s="14">
        <v>0</v>
      </c>
      <c r="J50" s="14">
        <v>0</v>
      </c>
      <c r="K50" s="14">
        <v>0</v>
      </c>
      <c r="L50" s="14">
        <v>1E-3</v>
      </c>
      <c r="M50" s="14">
        <v>0</v>
      </c>
      <c r="N50" s="14">
        <v>1E-3</v>
      </c>
      <c r="O50" s="14">
        <v>0</v>
      </c>
      <c r="P50" s="14">
        <v>2E-3</v>
      </c>
      <c r="Q50" s="14"/>
      <c r="R50" s="14"/>
      <c r="S50" s="14"/>
    </row>
    <row r="51" spans="2:19" ht="15" hidden="1" x14ac:dyDescent="0.25">
      <c r="B51" s="14" t="s">
        <v>101</v>
      </c>
      <c r="C51" s="14" t="s">
        <v>129</v>
      </c>
      <c r="D51" s="14" t="s">
        <v>120</v>
      </c>
      <c r="E51" s="14">
        <v>4.8000000000000001E-2</v>
      </c>
      <c r="F51" s="14">
        <v>2.9000000000000001E-2</v>
      </c>
      <c r="G51" s="14">
        <v>0.06</v>
      </c>
      <c r="H51" s="14">
        <v>1.4E-2</v>
      </c>
      <c r="I51" s="14">
        <v>-6.0000000000000001E-3</v>
      </c>
      <c r="J51" s="14">
        <v>1.7000000000000001E-2</v>
      </c>
      <c r="K51" s="14">
        <v>1.2999999999999999E-2</v>
      </c>
      <c r="L51" s="14">
        <v>1.9E-2</v>
      </c>
      <c r="M51" s="14">
        <v>3.3000000000000002E-2</v>
      </c>
      <c r="N51" s="14">
        <v>4.8000000000000001E-2</v>
      </c>
      <c r="O51" s="14">
        <v>2.8000000000000001E-2</v>
      </c>
      <c r="P51" s="14">
        <v>0.04</v>
      </c>
      <c r="Q51" s="14"/>
      <c r="R51" s="14"/>
      <c r="S51" s="14"/>
    </row>
    <row r="52" spans="2:19" ht="15" hidden="1" x14ac:dyDescent="0.25">
      <c r="B52" s="14" t="s">
        <v>101</v>
      </c>
      <c r="C52" s="14" t="s">
        <v>129</v>
      </c>
      <c r="D52" s="14" t="s">
        <v>130</v>
      </c>
      <c r="E52" s="14">
        <v>0.312</v>
      </c>
      <c r="F52" s="14">
        <v>4.0000000000000001E-3</v>
      </c>
      <c r="G52" s="14">
        <v>0.221</v>
      </c>
      <c r="H52" s="14">
        <v>-0.13900000000000001</v>
      </c>
      <c r="I52" s="14">
        <v>0.16700000000000001</v>
      </c>
      <c r="J52" s="14">
        <v>-0.09</v>
      </c>
      <c r="K52" s="14">
        <v>-0.161</v>
      </c>
      <c r="L52" s="14">
        <v>-6.8000000000000005E-2</v>
      </c>
      <c r="M52" s="14">
        <v>-0.04</v>
      </c>
      <c r="N52" s="14">
        <v>-0.06</v>
      </c>
      <c r="O52" s="14">
        <v>-6.6000000000000003E-2</v>
      </c>
      <c r="P52" s="14">
        <v>0.126</v>
      </c>
      <c r="Q52" s="14"/>
      <c r="R52" s="14"/>
      <c r="S52" s="14"/>
    </row>
    <row r="53" spans="2:19" ht="15" hidden="1" x14ac:dyDescent="0.25">
      <c r="B53" s="14" t="s">
        <v>101</v>
      </c>
      <c r="C53" s="14" t="s">
        <v>129</v>
      </c>
      <c r="D53" s="14" t="s">
        <v>121</v>
      </c>
      <c r="E53" s="14">
        <v>0.58399999999999996</v>
      </c>
      <c r="F53" s="14">
        <v>-0.21199999999999999</v>
      </c>
      <c r="G53" s="14">
        <v>0.71399999999999997</v>
      </c>
      <c r="H53" s="14">
        <v>-0.28699999999999998</v>
      </c>
      <c r="I53" s="14">
        <v>-0.44500000000000001</v>
      </c>
      <c r="J53" s="14">
        <v>-0.307</v>
      </c>
      <c r="K53" s="14">
        <v>0.39200000000000002</v>
      </c>
      <c r="L53" s="14">
        <v>0.28199999999999997</v>
      </c>
      <c r="M53" s="14">
        <v>-9.9000000000000005E-2</v>
      </c>
      <c r="N53" s="14">
        <v>0.39700000000000002</v>
      </c>
      <c r="O53" s="14">
        <v>-0.16600000000000001</v>
      </c>
      <c r="P53" s="14">
        <v>1.583</v>
      </c>
      <c r="Q53" s="14"/>
      <c r="R53" s="14"/>
      <c r="S53" s="14"/>
    </row>
    <row r="54" spans="2:19" ht="15" hidden="1" x14ac:dyDescent="0.25">
      <c r="B54" s="14" t="s">
        <v>101</v>
      </c>
      <c r="C54" s="14" t="s">
        <v>129</v>
      </c>
      <c r="D54" s="14" t="s">
        <v>122</v>
      </c>
      <c r="E54" s="14">
        <v>0.55700000000000005</v>
      </c>
      <c r="F54" s="14">
        <v>-0.21199999999999999</v>
      </c>
      <c r="G54" s="14">
        <v>0.66900000000000004</v>
      </c>
      <c r="H54" s="14">
        <v>-0.315</v>
      </c>
      <c r="I54" s="14">
        <v>-0.47899999999999998</v>
      </c>
      <c r="J54" s="14">
        <v>-0.318</v>
      </c>
      <c r="K54" s="14">
        <v>0.36599999999999999</v>
      </c>
      <c r="L54" s="14">
        <v>0.28799999999999998</v>
      </c>
      <c r="M54" s="14">
        <v>-8.8999999999999996E-2</v>
      </c>
      <c r="N54" s="14">
        <v>0.35799999999999998</v>
      </c>
      <c r="O54" s="14">
        <v>-0.20300000000000001</v>
      </c>
      <c r="P54" s="14">
        <v>1.5780000000000001</v>
      </c>
      <c r="Q54" s="14"/>
      <c r="R54" s="14"/>
      <c r="S54" s="14"/>
    </row>
    <row r="55" spans="2:19" ht="15" hidden="1" x14ac:dyDescent="0.25">
      <c r="B55" s="14" t="s">
        <v>101</v>
      </c>
      <c r="C55" s="14" t="s">
        <v>129</v>
      </c>
      <c r="D55" s="14" t="s">
        <v>123</v>
      </c>
      <c r="E55" s="14">
        <v>2.7E-2</v>
      </c>
      <c r="F55" s="14">
        <v>-1E-3</v>
      </c>
      <c r="G55" s="14">
        <v>4.3999999999999997E-2</v>
      </c>
      <c r="H55" s="14">
        <v>2.8000000000000001E-2</v>
      </c>
      <c r="I55" s="14">
        <v>3.4000000000000002E-2</v>
      </c>
      <c r="J55" s="14">
        <v>1.0999999999999999E-2</v>
      </c>
      <c r="K55" s="14">
        <v>2.5999999999999999E-2</v>
      </c>
      <c r="L55" s="14">
        <v>-6.0000000000000001E-3</v>
      </c>
      <c r="M55" s="14">
        <v>-1.0999999999999999E-2</v>
      </c>
      <c r="N55" s="14">
        <v>3.7999999999999999E-2</v>
      </c>
      <c r="O55" s="14">
        <v>3.5999999999999997E-2</v>
      </c>
      <c r="P55" s="14">
        <v>4.0000000000000001E-3</v>
      </c>
      <c r="Q55" s="14"/>
      <c r="R55" s="14"/>
      <c r="S55" s="14"/>
    </row>
    <row r="56" spans="2:19" ht="15" hidden="1" x14ac:dyDescent="0.25">
      <c r="B56" s="14" t="s">
        <v>101</v>
      </c>
      <c r="C56" s="14" t="s">
        <v>129</v>
      </c>
      <c r="D56" s="14" t="s">
        <v>124</v>
      </c>
      <c r="E56" s="14">
        <v>-0.40699999999999997</v>
      </c>
      <c r="F56" s="14">
        <v>-0.33500000000000002</v>
      </c>
      <c r="G56" s="14">
        <v>-0.59599999999999997</v>
      </c>
      <c r="H56" s="14">
        <v>0.39700000000000002</v>
      </c>
      <c r="I56" s="14">
        <v>-0.25</v>
      </c>
      <c r="J56" s="14">
        <v>0.69199999999999995</v>
      </c>
      <c r="K56" s="14">
        <v>3.0000000000000001E-3</v>
      </c>
      <c r="L56" s="14">
        <v>-0.378</v>
      </c>
      <c r="M56" s="14">
        <v>-0.184</v>
      </c>
      <c r="N56" s="14">
        <v>-0.36499999999999999</v>
      </c>
      <c r="O56" s="14">
        <v>-0.108</v>
      </c>
      <c r="P56" s="14">
        <v>-1.28</v>
      </c>
      <c r="Q56" s="14"/>
      <c r="R56" s="14"/>
      <c r="S56" s="14"/>
    </row>
    <row r="57" spans="2:19" ht="15" hidden="1" x14ac:dyDescent="0.25">
      <c r="B57" s="14" t="s">
        <v>101</v>
      </c>
      <c r="C57" s="14" t="s">
        <v>129</v>
      </c>
      <c r="D57" s="14" t="s">
        <v>125</v>
      </c>
      <c r="E57" s="14">
        <v>-0.39200000000000002</v>
      </c>
      <c r="F57" s="14">
        <v>-0.24299999999999999</v>
      </c>
      <c r="G57" s="14">
        <v>-0.61399999999999999</v>
      </c>
      <c r="H57" s="14">
        <v>0.27</v>
      </c>
      <c r="I57" s="14">
        <v>-0.122</v>
      </c>
      <c r="J57" s="14">
        <v>0.60299999999999998</v>
      </c>
      <c r="K57" s="14">
        <v>4.1000000000000002E-2</v>
      </c>
      <c r="L57" s="14">
        <v>-0.27200000000000002</v>
      </c>
      <c r="M57" s="14">
        <v>-9.4E-2</v>
      </c>
      <c r="N57" s="14">
        <v>-0.28100000000000003</v>
      </c>
      <c r="O57" s="14">
        <v>-4.5999999999999999E-2</v>
      </c>
      <c r="P57" s="14">
        <v>-1.0740000000000001</v>
      </c>
      <c r="Q57" s="14"/>
      <c r="R57" s="14"/>
      <c r="S57" s="14"/>
    </row>
    <row r="58" spans="2:19" ht="15" hidden="1" x14ac:dyDescent="0.25">
      <c r="B58" s="14" t="s">
        <v>101</v>
      </c>
      <c r="C58" s="14" t="s">
        <v>129</v>
      </c>
      <c r="D58" s="14" t="s">
        <v>126</v>
      </c>
      <c r="E58" s="14">
        <v>-1.4999999999999999E-2</v>
      </c>
      <c r="F58" s="14">
        <v>-9.0999999999999998E-2</v>
      </c>
      <c r="G58" s="14">
        <v>1.7999999999999999E-2</v>
      </c>
      <c r="H58" s="14">
        <v>0.128</v>
      </c>
      <c r="I58" s="14">
        <v>-0.128</v>
      </c>
      <c r="J58" s="14">
        <v>8.8999999999999996E-2</v>
      </c>
      <c r="K58" s="14">
        <v>-3.7999999999999999E-2</v>
      </c>
      <c r="L58" s="14">
        <v>-0.106</v>
      </c>
      <c r="M58" s="14">
        <v>-0.09</v>
      </c>
      <c r="N58" s="14">
        <v>-8.4000000000000005E-2</v>
      </c>
      <c r="O58" s="14">
        <v>-6.2E-2</v>
      </c>
      <c r="P58" s="14">
        <v>-0.20599999999999999</v>
      </c>
      <c r="Q58" s="14"/>
      <c r="R58" s="14"/>
      <c r="S58" s="14"/>
    </row>
    <row r="59" spans="2:19" ht="15" hidden="1" x14ac:dyDescent="0.25">
      <c r="B59" s="14" t="s">
        <v>101</v>
      </c>
      <c r="C59" s="14" t="s">
        <v>129</v>
      </c>
      <c r="D59" s="14" t="s">
        <v>131</v>
      </c>
      <c r="E59" s="14">
        <v>0</v>
      </c>
      <c r="F59" s="14">
        <v>0</v>
      </c>
      <c r="G59" s="14">
        <v>0</v>
      </c>
      <c r="H59" s="14">
        <v>0</v>
      </c>
      <c r="I59" s="14">
        <v>0</v>
      </c>
      <c r="J59" s="14">
        <v>0</v>
      </c>
      <c r="K59" s="14">
        <v>0</v>
      </c>
      <c r="L59" s="14">
        <v>0</v>
      </c>
      <c r="M59" s="14">
        <v>0</v>
      </c>
      <c r="N59" s="14">
        <v>0</v>
      </c>
      <c r="O59" s="14">
        <v>0</v>
      </c>
      <c r="P59" s="14">
        <v>-1E-3</v>
      </c>
      <c r="Q59" s="14"/>
      <c r="R59" s="14"/>
      <c r="S59" s="14"/>
    </row>
    <row r="60" spans="2:19" ht="15" hidden="1" x14ac:dyDescent="0.25">
      <c r="B60" s="14" t="s">
        <v>101</v>
      </c>
      <c r="C60" s="14" t="s">
        <v>129</v>
      </c>
      <c r="D60" s="14" t="s">
        <v>127</v>
      </c>
      <c r="E60" s="14">
        <v>1.0760000000000001</v>
      </c>
      <c r="F60" s="14">
        <v>0.153</v>
      </c>
      <c r="G60" s="14">
        <v>1.0620000000000001</v>
      </c>
      <c r="H60" s="14">
        <v>0.32100000000000001</v>
      </c>
      <c r="I60" s="14">
        <v>-0.218</v>
      </c>
      <c r="J60" s="14">
        <v>0.52700000000000002</v>
      </c>
      <c r="K60" s="14">
        <v>0.42899999999999999</v>
      </c>
      <c r="L60" s="14">
        <v>0.71699999999999997</v>
      </c>
      <c r="M60" s="14">
        <v>-0.34499999999999997</v>
      </c>
      <c r="N60" s="14">
        <v>0.57799999999999996</v>
      </c>
      <c r="O60" s="14">
        <v>0.14000000000000001</v>
      </c>
      <c r="P60" s="14">
        <v>1.35</v>
      </c>
      <c r="Q60" s="14"/>
      <c r="R60" s="14"/>
      <c r="S60" s="14"/>
    </row>
    <row r="61" spans="2:19" ht="15" hidden="1" x14ac:dyDescent="0.25">
      <c r="B61" s="14" t="s">
        <v>101</v>
      </c>
      <c r="C61" s="14" t="s">
        <v>129</v>
      </c>
      <c r="D61" s="14" t="s">
        <v>128</v>
      </c>
      <c r="E61" s="14">
        <v>0.58599999999999997</v>
      </c>
      <c r="F61" s="14">
        <v>0.69599999999999995</v>
      </c>
      <c r="G61" s="14">
        <v>0.72299999999999998</v>
      </c>
      <c r="H61" s="14">
        <v>0.35</v>
      </c>
      <c r="I61" s="14">
        <v>0.31</v>
      </c>
      <c r="J61" s="14">
        <v>0.23200000000000001</v>
      </c>
      <c r="K61" s="14">
        <v>0.19500000000000001</v>
      </c>
      <c r="L61" s="14">
        <v>0.88100000000000001</v>
      </c>
      <c r="M61" s="14">
        <v>-2.1999999999999999E-2</v>
      </c>
      <c r="N61" s="14">
        <v>0.60699999999999998</v>
      </c>
      <c r="O61" s="14">
        <v>0.48</v>
      </c>
      <c r="P61" s="14">
        <v>0.92300000000000004</v>
      </c>
      <c r="Q61" s="14"/>
      <c r="R61" s="14"/>
      <c r="S61" s="14"/>
    </row>
    <row r="62" spans="2:19" ht="15" hidden="1" x14ac:dyDescent="0.25">
      <c r="B62" s="14" t="s">
        <v>101</v>
      </c>
      <c r="C62" s="14" t="s">
        <v>132</v>
      </c>
      <c r="D62" s="14" t="s">
        <v>103</v>
      </c>
      <c r="E62" s="14">
        <v>106.7</v>
      </c>
      <c r="F62" s="14">
        <v>107.4</v>
      </c>
      <c r="G62" s="14">
        <v>108</v>
      </c>
      <c r="H62" s="14">
        <v>108.4</v>
      </c>
      <c r="I62" s="14">
        <v>108.8</v>
      </c>
      <c r="J62" s="14">
        <v>109.1</v>
      </c>
      <c r="K62" s="14">
        <v>109.3</v>
      </c>
      <c r="L62" s="14">
        <v>110.5</v>
      </c>
      <c r="M62" s="14">
        <v>110.3</v>
      </c>
      <c r="N62" s="14">
        <v>110.8</v>
      </c>
      <c r="O62" s="14">
        <v>111.2</v>
      </c>
      <c r="P62" s="14">
        <v>112.2</v>
      </c>
      <c r="Q62" s="14"/>
      <c r="R62" s="14"/>
      <c r="S62" s="14"/>
    </row>
    <row r="63" spans="2:19" ht="15" hidden="1" x14ac:dyDescent="0.25">
      <c r="B63" s="14" t="s">
        <v>101</v>
      </c>
      <c r="C63" s="14" t="s">
        <v>132</v>
      </c>
      <c r="D63" s="14" t="s">
        <v>104</v>
      </c>
      <c r="E63" s="14">
        <v>105.3</v>
      </c>
      <c r="F63" s="14">
        <v>105.8</v>
      </c>
      <c r="G63" s="14">
        <v>106.5</v>
      </c>
      <c r="H63" s="14">
        <v>106.8</v>
      </c>
      <c r="I63" s="14">
        <v>107</v>
      </c>
      <c r="J63" s="14">
        <v>107.2</v>
      </c>
      <c r="K63" s="14">
        <v>107.3</v>
      </c>
      <c r="L63" s="14">
        <v>108</v>
      </c>
      <c r="M63" s="14">
        <v>108.1</v>
      </c>
      <c r="N63" s="14">
        <v>108.6</v>
      </c>
      <c r="O63" s="14">
        <v>108.9</v>
      </c>
      <c r="P63" s="14">
        <v>109.6</v>
      </c>
      <c r="Q63" s="14"/>
      <c r="R63" s="14"/>
      <c r="S63" s="14"/>
    </row>
    <row r="64" spans="2:19" ht="15" hidden="1" x14ac:dyDescent="0.25">
      <c r="B64" s="14" t="s">
        <v>101</v>
      </c>
      <c r="C64" s="14" t="s">
        <v>132</v>
      </c>
      <c r="D64" s="14" t="s">
        <v>105</v>
      </c>
      <c r="E64" s="14">
        <v>103.4</v>
      </c>
      <c r="F64" s="14">
        <v>103.7</v>
      </c>
      <c r="G64" s="14">
        <v>104.3</v>
      </c>
      <c r="H64" s="14">
        <v>104.9</v>
      </c>
      <c r="I64" s="14">
        <v>104.5</v>
      </c>
      <c r="J64" s="14">
        <v>104.7</v>
      </c>
      <c r="K64" s="14">
        <v>104.7</v>
      </c>
      <c r="L64" s="14">
        <v>105.1</v>
      </c>
      <c r="M64" s="14">
        <v>105.1</v>
      </c>
      <c r="N64" s="14">
        <v>105.6</v>
      </c>
      <c r="O64" s="14">
        <v>105.5</v>
      </c>
      <c r="P64" s="14">
        <v>106.2</v>
      </c>
      <c r="Q64" s="14"/>
      <c r="R64" s="14"/>
      <c r="S64" s="14"/>
    </row>
    <row r="65" spans="2:19" ht="15" hidden="1" x14ac:dyDescent="0.25">
      <c r="B65" s="14" t="s">
        <v>101</v>
      </c>
      <c r="C65" s="14" t="s">
        <v>132</v>
      </c>
      <c r="D65" s="14" t="s">
        <v>106</v>
      </c>
      <c r="E65" s="14">
        <v>94.4</v>
      </c>
      <c r="F65" s="14">
        <v>94.6</v>
      </c>
      <c r="G65" s="14">
        <v>95.5</v>
      </c>
      <c r="H65" s="14">
        <v>96</v>
      </c>
      <c r="I65" s="14">
        <v>95.4</v>
      </c>
      <c r="J65" s="14">
        <v>95.8</v>
      </c>
      <c r="K65" s="14">
        <v>95.3</v>
      </c>
      <c r="L65" s="14">
        <v>95.7</v>
      </c>
      <c r="M65" s="14">
        <v>95.7</v>
      </c>
      <c r="N65" s="14">
        <v>96.5</v>
      </c>
      <c r="O65" s="14">
        <v>96.3</v>
      </c>
      <c r="P65" s="14">
        <v>96.2</v>
      </c>
      <c r="Q65" s="14"/>
      <c r="R65" s="14"/>
      <c r="S65" s="14"/>
    </row>
    <row r="66" spans="2:19" ht="15" hidden="1" x14ac:dyDescent="0.25">
      <c r="B66" s="14" t="s">
        <v>101</v>
      </c>
      <c r="C66" s="14" t="s">
        <v>132</v>
      </c>
      <c r="D66" s="14" t="s">
        <v>107</v>
      </c>
      <c r="E66" s="14">
        <v>94.4</v>
      </c>
      <c r="F66" s="14">
        <v>94.1</v>
      </c>
      <c r="G66" s="14">
        <v>93.5</v>
      </c>
      <c r="H66" s="14">
        <v>93.8</v>
      </c>
      <c r="I66" s="14">
        <v>94</v>
      </c>
      <c r="J66" s="14">
        <v>93.2</v>
      </c>
      <c r="K66" s="14">
        <v>93.3</v>
      </c>
      <c r="L66" s="14">
        <v>93.2</v>
      </c>
      <c r="M66" s="14">
        <v>93.2</v>
      </c>
      <c r="N66" s="14">
        <v>93.2</v>
      </c>
      <c r="O66" s="14">
        <v>92.4</v>
      </c>
      <c r="P66" s="14">
        <v>92.8</v>
      </c>
      <c r="Q66" s="14"/>
      <c r="R66" s="14"/>
      <c r="S66" s="14"/>
    </row>
    <row r="67" spans="2:19" ht="15" hidden="1" x14ac:dyDescent="0.25">
      <c r="B67" s="14" t="s">
        <v>101</v>
      </c>
      <c r="C67" s="14" t="s">
        <v>132</v>
      </c>
      <c r="D67" s="14" t="s">
        <v>108</v>
      </c>
      <c r="E67" s="14">
        <v>111.2</v>
      </c>
      <c r="F67" s="14">
        <v>111.7</v>
      </c>
      <c r="G67" s="14">
        <v>112.6</v>
      </c>
      <c r="H67" s="14">
        <v>113.4</v>
      </c>
      <c r="I67" s="14">
        <v>112.8</v>
      </c>
      <c r="J67" s="14">
        <v>113.3</v>
      </c>
      <c r="K67" s="14">
        <v>113.5</v>
      </c>
      <c r="L67" s="14">
        <v>114.1</v>
      </c>
      <c r="M67" s="14">
        <v>113.9</v>
      </c>
      <c r="N67" s="14">
        <v>114.5</v>
      </c>
      <c r="O67" s="14">
        <v>114.8</v>
      </c>
      <c r="P67" s="14">
        <v>116</v>
      </c>
      <c r="Q67" s="14"/>
      <c r="R67" s="14"/>
      <c r="S67" s="14"/>
    </row>
    <row r="68" spans="2:19" ht="15" hidden="1" x14ac:dyDescent="0.25">
      <c r="B68" s="14" t="s">
        <v>101</v>
      </c>
      <c r="C68" s="14" t="s">
        <v>132</v>
      </c>
      <c r="D68" s="14" t="s">
        <v>109</v>
      </c>
      <c r="E68" s="14">
        <v>107</v>
      </c>
      <c r="F68" s="14">
        <v>107.7</v>
      </c>
      <c r="G68" s="14">
        <v>108.5</v>
      </c>
      <c r="H68" s="14">
        <v>108.5</v>
      </c>
      <c r="I68" s="14">
        <v>109.2</v>
      </c>
      <c r="J68" s="14">
        <v>109.4</v>
      </c>
      <c r="K68" s="14">
        <v>109.7</v>
      </c>
      <c r="L68" s="14">
        <v>110.5</v>
      </c>
      <c r="M68" s="14">
        <v>110.8</v>
      </c>
      <c r="N68" s="14">
        <v>111.3</v>
      </c>
      <c r="O68" s="14">
        <v>111.8</v>
      </c>
      <c r="P68" s="14">
        <v>112.6</v>
      </c>
      <c r="Q68" s="14"/>
      <c r="R68" s="14"/>
      <c r="S68" s="14"/>
    </row>
    <row r="69" spans="2:19" ht="15" hidden="1" x14ac:dyDescent="0.25">
      <c r="B69" s="14" t="s">
        <v>101</v>
      </c>
      <c r="C69" s="14" t="s">
        <v>132</v>
      </c>
      <c r="D69" s="14" t="s">
        <v>110</v>
      </c>
      <c r="E69" s="14">
        <v>103.6</v>
      </c>
      <c r="F69" s="14">
        <v>104.6</v>
      </c>
      <c r="G69" s="14">
        <v>104</v>
      </c>
      <c r="H69" s="14">
        <v>107.8</v>
      </c>
      <c r="I69" s="14">
        <v>105.3</v>
      </c>
      <c r="J69" s="14">
        <v>106.9</v>
      </c>
      <c r="K69" s="14">
        <v>105.9</v>
      </c>
      <c r="L69" s="14">
        <v>105.6</v>
      </c>
      <c r="M69" s="14">
        <v>105.9</v>
      </c>
      <c r="N69" s="14">
        <v>107</v>
      </c>
      <c r="O69" s="14">
        <v>108.5</v>
      </c>
      <c r="P69" s="14">
        <v>108.5</v>
      </c>
      <c r="Q69" s="14"/>
      <c r="R69" s="14"/>
      <c r="S69" s="14"/>
    </row>
    <row r="70" spans="2:19" ht="15" hidden="1" x14ac:dyDescent="0.25">
      <c r="B70" s="14" t="s">
        <v>101</v>
      </c>
      <c r="C70" s="14" t="s">
        <v>132</v>
      </c>
      <c r="D70" s="14" t="s">
        <v>111</v>
      </c>
      <c r="E70" s="14">
        <v>110.8</v>
      </c>
      <c r="F70" s="14">
        <v>112</v>
      </c>
      <c r="G70" s="14">
        <v>112.5</v>
      </c>
      <c r="H70" s="14">
        <v>113</v>
      </c>
      <c r="I70" s="14">
        <v>113.7</v>
      </c>
      <c r="J70" s="14">
        <v>114.4</v>
      </c>
      <c r="K70" s="14">
        <v>114.9</v>
      </c>
      <c r="L70" s="14">
        <v>117.6</v>
      </c>
      <c r="M70" s="14">
        <v>116.5</v>
      </c>
      <c r="N70" s="14">
        <v>117</v>
      </c>
      <c r="O70" s="14">
        <v>117.5</v>
      </c>
      <c r="P70" s="14">
        <v>119.6</v>
      </c>
      <c r="Q70" s="14"/>
      <c r="R70" s="14"/>
      <c r="S70" s="14"/>
    </row>
    <row r="71" spans="2:19" ht="15" hidden="1" x14ac:dyDescent="0.25">
      <c r="B71" s="14" t="s">
        <v>101</v>
      </c>
      <c r="C71" s="14" t="s">
        <v>132</v>
      </c>
      <c r="D71" s="14" t="s">
        <v>112</v>
      </c>
      <c r="E71" s="14">
        <v>106.7</v>
      </c>
      <c r="F71" s="14">
        <v>107.6</v>
      </c>
      <c r="G71" s="14">
        <v>108.8</v>
      </c>
      <c r="H71" s="14">
        <v>109.2</v>
      </c>
      <c r="I71" s="14">
        <v>109.7</v>
      </c>
      <c r="J71" s="14">
        <v>109.7</v>
      </c>
      <c r="K71" s="14">
        <v>109.6</v>
      </c>
      <c r="L71" s="14">
        <v>110.3</v>
      </c>
      <c r="M71" s="14">
        <v>110.5</v>
      </c>
      <c r="N71" s="14">
        <v>111.6</v>
      </c>
      <c r="O71" s="14">
        <v>112.7</v>
      </c>
      <c r="P71" s="14">
        <v>113.7</v>
      </c>
      <c r="Q71" s="14"/>
      <c r="R71" s="14"/>
      <c r="S71" s="14"/>
    </row>
    <row r="72" spans="2:19" ht="15" hidden="1" x14ac:dyDescent="0.25">
      <c r="B72" s="14" t="s">
        <v>101</v>
      </c>
      <c r="C72" s="14" t="s">
        <v>132</v>
      </c>
      <c r="D72" s="14" t="s">
        <v>113</v>
      </c>
      <c r="E72" s="14">
        <v>106.4</v>
      </c>
      <c r="F72" s="14">
        <v>107.3</v>
      </c>
      <c r="G72" s="14">
        <v>108.4</v>
      </c>
      <c r="H72" s="14">
        <v>108.8</v>
      </c>
      <c r="I72" s="14">
        <v>109.5</v>
      </c>
      <c r="J72" s="14">
        <v>109.3</v>
      </c>
      <c r="K72" s="14">
        <v>109.6</v>
      </c>
      <c r="L72" s="14">
        <v>110.4</v>
      </c>
      <c r="M72" s="14">
        <v>110.5</v>
      </c>
      <c r="N72" s="14">
        <v>111.5</v>
      </c>
      <c r="O72" s="14">
        <v>112.7</v>
      </c>
      <c r="P72" s="14">
        <v>113.7</v>
      </c>
      <c r="Q72" s="14"/>
      <c r="R72" s="14"/>
      <c r="S72" s="14"/>
    </row>
    <row r="73" spans="2:19" ht="15" hidden="1" x14ac:dyDescent="0.25">
      <c r="B73" s="14" t="s">
        <v>101</v>
      </c>
      <c r="C73" s="14" t="s">
        <v>132</v>
      </c>
      <c r="D73" s="14" t="s">
        <v>114</v>
      </c>
      <c r="E73" s="14">
        <v>109.3</v>
      </c>
      <c r="F73" s="14">
        <v>109.9</v>
      </c>
      <c r="G73" s="14">
        <v>110.3</v>
      </c>
      <c r="H73" s="14">
        <v>111.1</v>
      </c>
      <c r="I73" s="14">
        <v>112</v>
      </c>
      <c r="J73" s="14">
        <v>112.2</v>
      </c>
      <c r="K73" s="14">
        <v>113.1</v>
      </c>
      <c r="L73" s="14">
        <v>112.8</v>
      </c>
      <c r="M73" s="14">
        <v>112.7</v>
      </c>
      <c r="N73" s="14">
        <v>113.8</v>
      </c>
      <c r="O73" s="14">
        <v>114.5</v>
      </c>
      <c r="P73" s="14">
        <v>114.9</v>
      </c>
      <c r="Q73" s="14"/>
      <c r="R73" s="14"/>
      <c r="S73" s="14"/>
    </row>
    <row r="74" spans="2:19" ht="15" hidden="1" x14ac:dyDescent="0.25">
      <c r="B74" s="14" t="s">
        <v>101</v>
      </c>
      <c r="C74" s="14" t="s">
        <v>132</v>
      </c>
      <c r="D74" s="14" t="s">
        <v>115</v>
      </c>
      <c r="E74" s="14">
        <v>104.7</v>
      </c>
      <c r="F74" s="14">
        <v>105.9</v>
      </c>
      <c r="G74" s="14">
        <v>107.4</v>
      </c>
      <c r="H74" s="14">
        <v>107.6</v>
      </c>
      <c r="I74" s="14">
        <v>108.1</v>
      </c>
      <c r="J74" s="14">
        <v>107.9</v>
      </c>
      <c r="K74" s="14">
        <v>107.7</v>
      </c>
      <c r="L74" s="14">
        <v>108.5</v>
      </c>
      <c r="M74" s="14">
        <v>108.9</v>
      </c>
      <c r="N74" s="14">
        <v>110</v>
      </c>
      <c r="O74" s="14">
        <v>111.1</v>
      </c>
      <c r="P74" s="14">
        <v>112.3</v>
      </c>
      <c r="Q74" s="14"/>
      <c r="R74" s="14"/>
      <c r="S74" s="14"/>
    </row>
    <row r="75" spans="2:19" ht="15" hidden="1" x14ac:dyDescent="0.25">
      <c r="B75" s="14" t="s">
        <v>101</v>
      </c>
      <c r="C75" s="14" t="s">
        <v>132</v>
      </c>
      <c r="D75" s="14" t="s">
        <v>116</v>
      </c>
      <c r="E75" s="14">
        <v>114.1</v>
      </c>
      <c r="F75" s="14">
        <v>115.6</v>
      </c>
      <c r="G75" s="14">
        <v>117</v>
      </c>
      <c r="H75" s="14">
        <v>118.1</v>
      </c>
      <c r="I75" s="14">
        <v>117.2</v>
      </c>
      <c r="J75" s="14">
        <v>118.8</v>
      </c>
      <c r="K75" s="14">
        <v>119.2</v>
      </c>
      <c r="L75" s="14">
        <v>119.6</v>
      </c>
      <c r="M75" s="14">
        <v>120</v>
      </c>
      <c r="N75" s="14">
        <v>121.2</v>
      </c>
      <c r="O75" s="14">
        <v>122.6</v>
      </c>
      <c r="P75" s="14">
        <v>123.3</v>
      </c>
      <c r="Q75" s="14"/>
      <c r="R75" s="14"/>
      <c r="S75" s="14"/>
    </row>
    <row r="76" spans="2:19" ht="15" hidden="1" x14ac:dyDescent="0.25">
      <c r="B76" s="14" t="s">
        <v>101</v>
      </c>
      <c r="C76" s="14" t="s">
        <v>132</v>
      </c>
      <c r="D76" s="14" t="s">
        <v>117</v>
      </c>
      <c r="E76" s="14">
        <v>95.2</v>
      </c>
      <c r="F76" s="14">
        <v>96</v>
      </c>
      <c r="G76" s="14">
        <v>97.6</v>
      </c>
      <c r="H76" s="14">
        <v>96.9</v>
      </c>
      <c r="I76" s="14">
        <v>98.8</v>
      </c>
      <c r="J76" s="14">
        <v>96.8</v>
      </c>
      <c r="K76" s="14">
        <v>96</v>
      </c>
      <c r="L76" s="14">
        <v>97.1</v>
      </c>
      <c r="M76" s="14">
        <v>97.6</v>
      </c>
      <c r="N76" s="14">
        <v>98.6</v>
      </c>
      <c r="O76" s="14">
        <v>99.4</v>
      </c>
      <c r="P76" s="14">
        <v>101</v>
      </c>
      <c r="Q76" s="14"/>
      <c r="R76" s="14"/>
      <c r="S76" s="14"/>
    </row>
    <row r="77" spans="2:19" ht="15" hidden="1" x14ac:dyDescent="0.25">
      <c r="B77" s="14" t="s">
        <v>101</v>
      </c>
      <c r="C77" s="14" t="s">
        <v>132</v>
      </c>
      <c r="D77" s="14" t="s">
        <v>118</v>
      </c>
      <c r="E77" s="14">
        <v>104.9</v>
      </c>
      <c r="F77" s="14">
        <v>105.8</v>
      </c>
      <c r="G77" s="14">
        <v>107.4</v>
      </c>
      <c r="H77" s="14">
        <v>107.1</v>
      </c>
      <c r="I77" s="14">
        <v>108.2</v>
      </c>
      <c r="J77" s="14">
        <v>107.1</v>
      </c>
      <c r="K77" s="14">
        <v>107.8</v>
      </c>
      <c r="L77" s="14">
        <v>111.4</v>
      </c>
      <c r="M77" s="14">
        <v>110.8</v>
      </c>
      <c r="N77" s="14">
        <v>111.2</v>
      </c>
      <c r="O77" s="14">
        <v>114.2</v>
      </c>
      <c r="P77" s="14">
        <v>116.2</v>
      </c>
      <c r="Q77" s="14"/>
      <c r="R77" s="14"/>
      <c r="S77" s="14"/>
    </row>
    <row r="78" spans="2:19" ht="15" hidden="1" x14ac:dyDescent="0.25">
      <c r="B78" s="14" t="s">
        <v>101</v>
      </c>
      <c r="C78" s="14" t="s">
        <v>132</v>
      </c>
      <c r="D78" s="14" t="s">
        <v>119</v>
      </c>
      <c r="E78" s="14">
        <v>106.4</v>
      </c>
      <c r="F78" s="14">
        <v>107.3</v>
      </c>
      <c r="G78" s="14">
        <v>108.4</v>
      </c>
      <c r="H78" s="14">
        <v>108.8</v>
      </c>
      <c r="I78" s="14">
        <v>109.5</v>
      </c>
      <c r="J78" s="14">
        <v>109.3</v>
      </c>
      <c r="K78" s="14">
        <v>109.6</v>
      </c>
      <c r="L78" s="14">
        <v>110.3</v>
      </c>
      <c r="M78" s="14">
        <v>110.5</v>
      </c>
      <c r="N78" s="14">
        <v>111.5</v>
      </c>
      <c r="O78" s="14">
        <v>112.7</v>
      </c>
      <c r="P78" s="14">
        <v>113.7</v>
      </c>
      <c r="Q78" s="14"/>
      <c r="R78" s="14"/>
      <c r="S78" s="14"/>
    </row>
    <row r="79" spans="2:19" ht="15" hidden="1" x14ac:dyDescent="0.25">
      <c r="B79" s="14" t="s">
        <v>101</v>
      </c>
      <c r="C79" s="14" t="s">
        <v>132</v>
      </c>
      <c r="D79" s="14" t="s">
        <v>120</v>
      </c>
      <c r="E79" s="14">
        <v>108.5</v>
      </c>
      <c r="F79" s="14">
        <v>109.2</v>
      </c>
      <c r="G79" s="14">
        <v>110.9</v>
      </c>
      <c r="H79" s="14">
        <v>111.4</v>
      </c>
      <c r="I79" s="14">
        <v>110.9</v>
      </c>
      <c r="J79" s="14">
        <v>111.5</v>
      </c>
      <c r="K79" s="14">
        <v>109.6</v>
      </c>
      <c r="L79" s="14">
        <v>109.9</v>
      </c>
      <c r="M79" s="14">
        <v>110.8</v>
      </c>
      <c r="N79" s="14">
        <v>112.1</v>
      </c>
      <c r="O79" s="14">
        <v>112.8</v>
      </c>
      <c r="P79" s="14">
        <v>114</v>
      </c>
      <c r="Q79" s="14"/>
      <c r="R79" s="14"/>
      <c r="S79" s="14"/>
    </row>
    <row r="80" spans="2:19" ht="15" hidden="1" x14ac:dyDescent="0.25">
      <c r="B80" s="14" t="s">
        <v>101</v>
      </c>
      <c r="C80" s="14" t="s">
        <v>132</v>
      </c>
      <c r="D80" s="14" t="s">
        <v>121</v>
      </c>
      <c r="E80" s="14">
        <v>107.5</v>
      </c>
      <c r="F80" s="14">
        <v>106.7</v>
      </c>
      <c r="G80" s="14">
        <v>108.8</v>
      </c>
      <c r="H80" s="14">
        <v>108</v>
      </c>
      <c r="I80" s="14">
        <v>107.4</v>
      </c>
      <c r="J80" s="14">
        <v>106.5</v>
      </c>
      <c r="K80" s="14">
        <v>107.9</v>
      </c>
      <c r="L80" s="14">
        <v>109</v>
      </c>
      <c r="M80" s="14">
        <v>108.8</v>
      </c>
      <c r="N80" s="14">
        <v>109.4</v>
      </c>
      <c r="O80" s="14">
        <v>109.5</v>
      </c>
      <c r="P80" s="14">
        <v>115.5</v>
      </c>
      <c r="Q80" s="14"/>
      <c r="R80" s="14"/>
      <c r="S80" s="14"/>
    </row>
    <row r="81" spans="2:19" ht="15" hidden="1" x14ac:dyDescent="0.25">
      <c r="B81" s="14" t="s">
        <v>101</v>
      </c>
      <c r="C81" s="14" t="s">
        <v>132</v>
      </c>
      <c r="D81" s="14" t="s">
        <v>122</v>
      </c>
      <c r="E81" s="14">
        <v>107.1</v>
      </c>
      <c r="F81" s="14">
        <v>106.2</v>
      </c>
      <c r="G81" s="14">
        <v>108.5</v>
      </c>
      <c r="H81" s="14">
        <v>107.4</v>
      </c>
      <c r="I81" s="14">
        <v>106.5</v>
      </c>
      <c r="J81" s="14">
        <v>105.5</v>
      </c>
      <c r="K81" s="14">
        <v>107</v>
      </c>
      <c r="L81" s="14">
        <v>108.3</v>
      </c>
      <c r="M81" s="14">
        <v>108.1</v>
      </c>
      <c r="N81" s="14">
        <v>108.6</v>
      </c>
      <c r="O81" s="14">
        <v>108.6</v>
      </c>
      <c r="P81" s="14">
        <v>115.6</v>
      </c>
      <c r="Q81" s="14"/>
      <c r="R81" s="14"/>
      <c r="S81" s="14"/>
    </row>
    <row r="82" spans="2:19" ht="15" hidden="1" x14ac:dyDescent="0.25">
      <c r="B82" s="14" t="s">
        <v>101</v>
      </c>
      <c r="C82" s="14" t="s">
        <v>132</v>
      </c>
      <c r="D82" s="14" t="s">
        <v>123</v>
      </c>
      <c r="E82" s="14">
        <v>109.9</v>
      </c>
      <c r="F82" s="14">
        <v>109.9</v>
      </c>
      <c r="G82" s="14">
        <v>110.9</v>
      </c>
      <c r="H82" s="14">
        <v>111.6</v>
      </c>
      <c r="I82" s="14">
        <v>112.4</v>
      </c>
      <c r="J82" s="14">
        <v>112.7</v>
      </c>
      <c r="K82" s="14">
        <v>113.4</v>
      </c>
      <c r="L82" s="14">
        <v>113.3</v>
      </c>
      <c r="M82" s="14">
        <v>113</v>
      </c>
      <c r="N82" s="14">
        <v>114</v>
      </c>
      <c r="O82" s="14">
        <v>114.9</v>
      </c>
      <c r="P82" s="14">
        <v>115</v>
      </c>
      <c r="Q82" s="14"/>
      <c r="R82" s="14"/>
      <c r="S82" s="14"/>
    </row>
    <row r="83" spans="2:19" ht="15" hidden="1" x14ac:dyDescent="0.25">
      <c r="B83" s="14" t="s">
        <v>101</v>
      </c>
      <c r="C83" s="14" t="s">
        <v>132</v>
      </c>
      <c r="D83" s="14" t="s">
        <v>124</v>
      </c>
      <c r="E83" s="14">
        <v>105.1</v>
      </c>
      <c r="F83" s="14">
        <v>106.2</v>
      </c>
      <c r="G83" s="14">
        <v>108.4</v>
      </c>
      <c r="H83" s="14">
        <v>107.3</v>
      </c>
      <c r="I83" s="14">
        <v>108</v>
      </c>
      <c r="J83" s="14">
        <v>105.7</v>
      </c>
      <c r="K83" s="14">
        <v>105.7</v>
      </c>
      <c r="L83" s="14">
        <v>106.9</v>
      </c>
      <c r="M83" s="14">
        <v>107.4</v>
      </c>
      <c r="N83" s="14">
        <v>108.9</v>
      </c>
      <c r="O83" s="14">
        <v>109.3</v>
      </c>
      <c r="P83" s="14">
        <v>113.6</v>
      </c>
      <c r="Q83" s="14"/>
      <c r="R83" s="14"/>
      <c r="S83" s="14"/>
    </row>
    <row r="84" spans="2:19" ht="15" hidden="1" x14ac:dyDescent="0.25">
      <c r="B84" s="14" t="s">
        <v>101</v>
      </c>
      <c r="C84" s="14" t="s">
        <v>132</v>
      </c>
      <c r="D84" s="14" t="s">
        <v>125</v>
      </c>
      <c r="E84" s="14">
        <v>105.8</v>
      </c>
      <c r="F84" s="14">
        <v>106.8</v>
      </c>
      <c r="G84" s="14">
        <v>109.5</v>
      </c>
      <c r="H84" s="14">
        <v>108.7</v>
      </c>
      <c r="I84" s="14">
        <v>109</v>
      </c>
      <c r="J84" s="14">
        <v>106.6</v>
      </c>
      <c r="K84" s="14">
        <v>106.4</v>
      </c>
      <c r="L84" s="14">
        <v>107.5</v>
      </c>
      <c r="M84" s="14">
        <v>107.8</v>
      </c>
      <c r="N84" s="14">
        <v>109.2</v>
      </c>
      <c r="O84" s="14">
        <v>109.5</v>
      </c>
      <c r="P84" s="14">
        <v>114</v>
      </c>
      <c r="Q84" s="14"/>
      <c r="R84" s="14"/>
      <c r="S84" s="14"/>
    </row>
    <row r="85" spans="2:19" ht="15" hidden="1" x14ac:dyDescent="0.25">
      <c r="B85" s="14" t="s">
        <v>101</v>
      </c>
      <c r="C85" s="14" t="s">
        <v>132</v>
      </c>
      <c r="D85" s="14" t="s">
        <v>126</v>
      </c>
      <c r="E85" s="14">
        <v>101.8</v>
      </c>
      <c r="F85" s="14">
        <v>103.4</v>
      </c>
      <c r="G85" s="14">
        <v>103.1</v>
      </c>
      <c r="H85" s="14">
        <v>100.9</v>
      </c>
      <c r="I85" s="14">
        <v>103.1</v>
      </c>
      <c r="J85" s="14">
        <v>101.7</v>
      </c>
      <c r="K85" s="14">
        <v>102.3</v>
      </c>
      <c r="L85" s="14">
        <v>104</v>
      </c>
      <c r="M85" s="14">
        <v>105.7</v>
      </c>
      <c r="N85" s="14">
        <v>107.2</v>
      </c>
      <c r="O85" s="14">
        <v>108.3</v>
      </c>
      <c r="P85" s="14">
        <v>112</v>
      </c>
      <c r="Q85" s="14"/>
      <c r="R85" s="14"/>
      <c r="S85" s="14"/>
    </row>
    <row r="86" spans="2:19" ht="15" hidden="1" x14ac:dyDescent="0.25">
      <c r="B86" s="14" t="s">
        <v>101</v>
      </c>
      <c r="C86" s="14" t="s">
        <v>132</v>
      </c>
      <c r="D86" s="14" t="s">
        <v>127</v>
      </c>
      <c r="E86" s="14">
        <v>107.5</v>
      </c>
      <c r="F86" s="14">
        <v>107.6</v>
      </c>
      <c r="G86" s="14">
        <v>108.4</v>
      </c>
      <c r="H86" s="14">
        <v>108.8</v>
      </c>
      <c r="I86" s="14">
        <v>108.8</v>
      </c>
      <c r="J86" s="14">
        <v>109.4</v>
      </c>
      <c r="K86" s="14">
        <v>110</v>
      </c>
      <c r="L86" s="14">
        <v>111.1</v>
      </c>
      <c r="M86" s="14">
        <v>110.8</v>
      </c>
      <c r="N86" s="14">
        <v>111.1</v>
      </c>
      <c r="O86" s="14">
        <v>111.6</v>
      </c>
      <c r="P86" s="14">
        <v>113.2</v>
      </c>
      <c r="Q86" s="14"/>
      <c r="R86" s="14"/>
      <c r="S86" s="14"/>
    </row>
    <row r="87" spans="2:19" ht="15" hidden="1" x14ac:dyDescent="0.25">
      <c r="B87" s="14" t="s">
        <v>101</v>
      </c>
      <c r="C87" s="14" t="s">
        <v>132</v>
      </c>
      <c r="D87" s="14" t="s">
        <v>128</v>
      </c>
      <c r="E87" s="14">
        <v>106.7</v>
      </c>
      <c r="F87" s="14">
        <v>107.5</v>
      </c>
      <c r="G87" s="14">
        <v>108.2</v>
      </c>
      <c r="H87" s="14">
        <v>108.6</v>
      </c>
      <c r="I87" s="14">
        <v>109</v>
      </c>
      <c r="J87" s="14">
        <v>109.2</v>
      </c>
      <c r="K87" s="14">
        <v>109.4</v>
      </c>
      <c r="L87" s="14">
        <v>110.5</v>
      </c>
      <c r="M87" s="14">
        <v>110.3</v>
      </c>
      <c r="N87" s="14">
        <v>111</v>
      </c>
      <c r="O87" s="14">
        <v>111.5</v>
      </c>
      <c r="P87" s="14">
        <v>112.6</v>
      </c>
      <c r="Q87" s="14"/>
      <c r="R87" s="14"/>
      <c r="S87" s="14"/>
    </row>
    <row r="88" spans="2:19" ht="15" hidden="1" x14ac:dyDescent="0.25">
      <c r="B88" s="14" t="s">
        <v>133</v>
      </c>
      <c r="C88" s="14"/>
      <c r="D88" s="14"/>
      <c r="E88" s="17"/>
      <c r="F88" s="17"/>
      <c r="G88" s="17"/>
      <c r="H88" s="17"/>
      <c r="I88" s="17"/>
      <c r="J88" s="17"/>
      <c r="K88" s="17"/>
      <c r="L88" s="17"/>
      <c r="M88" s="17"/>
      <c r="N88" s="17"/>
      <c r="O88" s="17"/>
      <c r="P88" s="14"/>
      <c r="Q88" s="14"/>
      <c r="R88" s="14"/>
      <c r="S88" s="14"/>
    </row>
    <row r="89" spans="2:19" ht="15" hidden="1" x14ac:dyDescent="0.25">
      <c r="B89" s="14" t="s">
        <v>134</v>
      </c>
      <c r="C89" s="14"/>
      <c r="D89" s="14"/>
      <c r="E89" s="14"/>
      <c r="F89" s="14"/>
      <c r="G89" s="14"/>
      <c r="H89" s="14"/>
      <c r="I89" s="14"/>
      <c r="J89" s="14"/>
      <c r="K89" s="14"/>
      <c r="L89" s="14"/>
      <c r="M89" s="14"/>
      <c r="N89" s="14"/>
      <c r="O89" s="14"/>
      <c r="P89" s="14"/>
      <c r="Q89" s="14"/>
      <c r="R89" s="14"/>
      <c r="S89" s="14"/>
    </row>
    <row r="90" spans="2:19" ht="15" hidden="1" x14ac:dyDescent="0.25">
      <c r="B90" s="14" t="s">
        <v>135</v>
      </c>
      <c r="C90" s="14"/>
      <c r="D90" s="14"/>
      <c r="E90" s="14"/>
      <c r="F90" s="14"/>
      <c r="G90" s="14"/>
      <c r="H90" s="14"/>
      <c r="I90" s="14"/>
      <c r="J90" s="14"/>
      <c r="K90" s="14"/>
      <c r="L90" s="14"/>
      <c r="M90" s="14"/>
      <c r="N90" s="14"/>
      <c r="O90" s="14"/>
      <c r="P90" s="14"/>
      <c r="Q90" s="14"/>
      <c r="R90" s="14"/>
      <c r="S90" s="14"/>
    </row>
    <row r="91" spans="2:19" ht="15" hidden="1" x14ac:dyDescent="0.25">
      <c r="B91" s="14"/>
      <c r="C91" s="14"/>
      <c r="D91" s="14"/>
      <c r="E91" s="14"/>
      <c r="F91" s="14"/>
      <c r="G91" s="14"/>
      <c r="H91" s="14"/>
      <c r="I91" s="14"/>
      <c r="J91" s="14"/>
      <c r="K91" s="14"/>
      <c r="L91" s="14"/>
      <c r="M91" s="14"/>
      <c r="N91" s="14"/>
      <c r="O91" s="14"/>
      <c r="P91" s="14"/>
      <c r="Q91" s="14"/>
      <c r="R91" s="14"/>
      <c r="S91" s="14"/>
    </row>
    <row r="92" spans="2:19" ht="15" hidden="1" x14ac:dyDescent="0.25">
      <c r="B92" s="14"/>
      <c r="C92" s="14"/>
      <c r="D92" s="14"/>
      <c r="E92" s="14"/>
      <c r="F92" s="14"/>
      <c r="G92" s="14"/>
      <c r="H92" s="14"/>
      <c r="I92" s="14"/>
      <c r="J92" s="14"/>
      <c r="K92" s="14"/>
      <c r="L92" s="14"/>
      <c r="M92" s="14"/>
      <c r="N92" s="14"/>
      <c r="O92" s="14"/>
      <c r="P92" s="14"/>
      <c r="Q92" s="14"/>
      <c r="R92" s="14"/>
      <c r="S92" s="14"/>
    </row>
    <row r="93" spans="2:19" ht="15" hidden="1" x14ac:dyDescent="0.25">
      <c r="B93" s="18">
        <v>42186</v>
      </c>
      <c r="C93" s="14"/>
      <c r="D93" s="14"/>
      <c r="E93" s="14"/>
      <c r="F93" s="14"/>
      <c r="G93" s="14"/>
      <c r="H93" s="14"/>
      <c r="I93" s="14"/>
      <c r="J93" s="14"/>
      <c r="K93" s="14"/>
      <c r="L93" s="14"/>
      <c r="M93" s="14"/>
      <c r="N93" s="14"/>
      <c r="O93" s="14"/>
      <c r="P93" s="14"/>
      <c r="Q93" s="14"/>
      <c r="R93" s="14"/>
      <c r="S93" s="14"/>
    </row>
    <row r="94" spans="2:19" ht="15" hidden="1" x14ac:dyDescent="0.25">
      <c r="B94" s="14" t="s">
        <v>82</v>
      </c>
      <c r="C94" s="14"/>
      <c r="D94" s="14"/>
      <c r="E94" s="14"/>
      <c r="F94" s="14"/>
      <c r="G94" s="14"/>
      <c r="H94" s="14"/>
      <c r="I94" s="14"/>
      <c r="J94" s="14"/>
      <c r="K94" s="14"/>
      <c r="L94" s="14"/>
      <c r="M94" s="14"/>
      <c r="N94" s="14"/>
      <c r="O94" s="14"/>
      <c r="P94" s="14"/>
      <c r="Q94" s="14"/>
      <c r="R94" s="14"/>
      <c r="S94" s="14"/>
    </row>
    <row r="95" spans="2:19" ht="15" hidden="1" x14ac:dyDescent="0.25">
      <c r="B95" s="14" t="s">
        <v>83</v>
      </c>
      <c r="C95" s="14"/>
      <c r="D95" s="14"/>
      <c r="E95" s="14"/>
      <c r="F95" s="14"/>
      <c r="G95" s="14"/>
      <c r="H95" s="14"/>
      <c r="I95" s="14"/>
      <c r="J95" s="14"/>
      <c r="K95" s="14"/>
      <c r="L95" s="14"/>
      <c r="M95" s="14"/>
      <c r="N95" s="14"/>
      <c r="O95" s="14"/>
      <c r="P95" s="14"/>
      <c r="Q95" s="14"/>
      <c r="R95" s="14"/>
      <c r="S95" s="14"/>
    </row>
    <row r="96" spans="2:19" ht="15" hidden="1" x14ac:dyDescent="0.25">
      <c r="B96" s="14" t="s">
        <v>84</v>
      </c>
      <c r="C96" s="14"/>
      <c r="D96" s="14"/>
      <c r="E96" s="14"/>
      <c r="F96" s="14"/>
      <c r="G96" s="14"/>
      <c r="H96" s="14"/>
      <c r="I96" s="14"/>
      <c r="J96" s="14"/>
      <c r="K96" s="14"/>
      <c r="L96" s="14"/>
      <c r="M96" s="14"/>
      <c r="N96" s="14"/>
      <c r="O96" s="14"/>
      <c r="P96" s="14"/>
      <c r="Q96" s="14"/>
      <c r="R96" s="14"/>
      <c r="S96" s="14"/>
    </row>
    <row r="97" spans="2:32" ht="15" hidden="1" x14ac:dyDescent="0.25">
      <c r="B97" s="14" t="s">
        <v>85</v>
      </c>
      <c r="C97" s="14" t="s">
        <v>86</v>
      </c>
      <c r="D97" s="14" t="s">
        <v>87</v>
      </c>
      <c r="E97" s="14" t="s">
        <v>88</v>
      </c>
      <c r="F97" s="14" t="s">
        <v>89</v>
      </c>
      <c r="G97" s="14" t="s">
        <v>90</v>
      </c>
      <c r="H97" s="14" t="s">
        <v>91</v>
      </c>
      <c r="I97" s="14" t="s">
        <v>92</v>
      </c>
      <c r="J97" s="14" t="s">
        <v>93</v>
      </c>
      <c r="K97" s="14" t="s">
        <v>94</v>
      </c>
      <c r="L97" s="14" t="s">
        <v>95</v>
      </c>
      <c r="M97" s="14" t="s">
        <v>96</v>
      </c>
      <c r="N97" s="14" t="s">
        <v>97</v>
      </c>
      <c r="O97" s="14" t="s">
        <v>98</v>
      </c>
      <c r="P97" s="14" t="s">
        <v>99</v>
      </c>
      <c r="Q97" s="14" t="s">
        <v>136</v>
      </c>
      <c r="R97" s="14" t="s">
        <v>137</v>
      </c>
      <c r="S97" s="14" t="s">
        <v>138</v>
      </c>
      <c r="T97" s="13" t="s">
        <v>139</v>
      </c>
      <c r="V97" s="19">
        <v>2013</v>
      </c>
      <c r="W97" s="20">
        <v>2014</v>
      </c>
      <c r="X97" s="21" t="s">
        <v>100</v>
      </c>
    </row>
    <row r="98" spans="2:32" ht="15.75" hidden="1" thickBot="1" x14ac:dyDescent="0.3">
      <c r="B98" s="14" t="s">
        <v>101</v>
      </c>
      <c r="C98" s="14" t="s">
        <v>102</v>
      </c>
      <c r="D98" s="14" t="s">
        <v>128</v>
      </c>
      <c r="E98" s="14">
        <v>107</v>
      </c>
      <c r="F98" s="14">
        <v>107.6</v>
      </c>
      <c r="G98" s="14">
        <v>108.3</v>
      </c>
      <c r="H98" s="14">
        <v>108.7</v>
      </c>
      <c r="I98" s="14">
        <v>109</v>
      </c>
      <c r="J98" s="14">
        <v>109.3</v>
      </c>
      <c r="K98" s="14">
        <v>109.6</v>
      </c>
      <c r="L98" s="14">
        <v>110.5</v>
      </c>
      <c r="M98" s="14">
        <v>110.6</v>
      </c>
      <c r="N98" s="14">
        <v>111.2</v>
      </c>
      <c r="O98" s="14">
        <v>111.7</v>
      </c>
      <c r="P98" s="14">
        <v>112.7</v>
      </c>
      <c r="Q98" s="14">
        <v>113.2</v>
      </c>
      <c r="R98" s="14">
        <v>113.7</v>
      </c>
      <c r="S98" s="14">
        <v>114.1</v>
      </c>
      <c r="T98" s="13">
        <v>114.7</v>
      </c>
      <c r="V98" s="22">
        <f>AVERAGE(L98:O98)</f>
        <v>111</v>
      </c>
      <c r="W98" s="23">
        <f>AVERAGE(P98:S98)</f>
        <v>113.42500000000001</v>
      </c>
      <c r="X98" s="24">
        <f>LN(W98/V98)</f>
        <v>2.1611624237693514E-2</v>
      </c>
    </row>
    <row r="99" spans="2:32" ht="15" hidden="1" x14ac:dyDescent="0.25">
      <c r="B99" s="14"/>
      <c r="C99" s="14"/>
      <c r="D99" s="14"/>
      <c r="E99" s="14"/>
      <c r="F99" s="14"/>
      <c r="G99" s="14"/>
      <c r="H99" s="14"/>
      <c r="I99" s="14"/>
      <c r="J99" s="14"/>
      <c r="K99" s="14"/>
      <c r="L99" s="14"/>
      <c r="M99" s="14"/>
      <c r="N99" s="14"/>
      <c r="O99" s="14"/>
      <c r="P99" s="14"/>
      <c r="Q99" s="14"/>
      <c r="R99" s="14"/>
      <c r="S99" s="14"/>
    </row>
    <row r="100" spans="2:32" hidden="1" x14ac:dyDescent="0.2">
      <c r="V100" s="19">
        <v>2014</v>
      </c>
      <c r="W100" s="20">
        <v>2015</v>
      </c>
      <c r="X100" s="21" t="s">
        <v>100</v>
      </c>
    </row>
    <row r="101" spans="2:32" ht="15.75" hidden="1" thickBot="1" x14ac:dyDescent="0.3">
      <c r="V101" s="25">
        <f>AVERAGE(X110:AA110)</f>
        <v>113.375</v>
      </c>
      <c r="W101" s="26">
        <f>AVERAGE(AB110:AE110)</f>
        <v>115.22499999999999</v>
      </c>
      <c r="X101" s="24">
        <f>LN(W101/V101)</f>
        <v>1.618583017127128E-2</v>
      </c>
    </row>
    <row r="102" spans="2:32" hidden="1" x14ac:dyDescent="0.2"/>
    <row r="103" spans="2:32" hidden="1" x14ac:dyDescent="0.2">
      <c r="B103" s="13" t="s">
        <v>140</v>
      </c>
    </row>
    <row r="104" spans="2:32" hidden="1" x14ac:dyDescent="0.2">
      <c r="B104" s="13" t="s">
        <v>83</v>
      </c>
    </row>
    <row r="105" spans="2:32" hidden="1" x14ac:dyDescent="0.2">
      <c r="B105" s="13" t="s">
        <v>84</v>
      </c>
    </row>
    <row r="106" spans="2:32" hidden="1" x14ac:dyDescent="0.2">
      <c r="B106" s="13" t="s">
        <v>85</v>
      </c>
      <c r="C106" s="13" t="s">
        <v>86</v>
      </c>
      <c r="D106" s="13" t="s">
        <v>87</v>
      </c>
      <c r="E106" s="13" t="s">
        <v>141</v>
      </c>
      <c r="F106" s="13" t="s">
        <v>142</v>
      </c>
      <c r="G106" s="13" t="s">
        <v>143</v>
      </c>
      <c r="H106" s="13" t="s">
        <v>144</v>
      </c>
      <c r="I106" s="13" t="s">
        <v>145</v>
      </c>
      <c r="J106" s="13" t="s">
        <v>146</v>
      </c>
      <c r="K106" s="13" t="s">
        <v>147</v>
      </c>
      <c r="L106" s="13" t="s">
        <v>148</v>
      </c>
      <c r="M106" s="13" t="s">
        <v>88</v>
      </c>
      <c r="N106" s="13" t="s">
        <v>89</v>
      </c>
      <c r="O106" s="13" t="s">
        <v>90</v>
      </c>
      <c r="P106" s="13" t="s">
        <v>91</v>
      </c>
      <c r="Q106" s="13" t="s">
        <v>92</v>
      </c>
      <c r="R106" s="13" t="s">
        <v>93</v>
      </c>
      <c r="S106" s="13" t="s">
        <v>94</v>
      </c>
      <c r="T106" s="13" t="s">
        <v>95</v>
      </c>
      <c r="U106" s="13" t="s">
        <v>96</v>
      </c>
      <c r="V106" s="13" t="s">
        <v>97</v>
      </c>
      <c r="W106" s="13" t="s">
        <v>98</v>
      </c>
      <c r="X106" s="13" t="s">
        <v>99</v>
      </c>
      <c r="Y106" s="13" t="s">
        <v>136</v>
      </c>
      <c r="Z106" s="13" t="s">
        <v>137</v>
      </c>
      <c r="AA106" s="13" t="s">
        <v>138</v>
      </c>
      <c r="AB106" s="13" t="s">
        <v>139</v>
      </c>
      <c r="AC106" s="13" t="s">
        <v>149</v>
      </c>
      <c r="AD106" s="13" t="s">
        <v>150</v>
      </c>
      <c r="AE106" s="13" t="s">
        <v>151</v>
      </c>
      <c r="AF106" s="13" t="s">
        <v>152</v>
      </c>
    </row>
    <row r="107" spans="2:32" hidden="1" x14ac:dyDescent="0.2">
      <c r="B107" s="13" t="s">
        <v>101</v>
      </c>
      <c r="C107" s="13" t="s">
        <v>102</v>
      </c>
      <c r="D107" s="13" t="s">
        <v>115</v>
      </c>
      <c r="E107" s="13">
        <v>108.1</v>
      </c>
      <c r="F107" s="13">
        <v>105.1</v>
      </c>
      <c r="G107" s="13">
        <v>103.3</v>
      </c>
      <c r="H107" s="13">
        <v>103.4</v>
      </c>
      <c r="I107" s="13">
        <v>104.4</v>
      </c>
      <c r="J107" s="13">
        <v>105</v>
      </c>
      <c r="K107" s="13">
        <v>103.7</v>
      </c>
      <c r="L107" s="13">
        <v>103.7</v>
      </c>
      <c r="M107" s="13">
        <v>104.5</v>
      </c>
      <c r="N107" s="13">
        <v>105.7</v>
      </c>
      <c r="O107" s="13">
        <v>106.9</v>
      </c>
      <c r="P107" s="13">
        <v>107.3</v>
      </c>
      <c r="Q107" s="13">
        <v>107.5</v>
      </c>
      <c r="R107" s="13">
        <v>107.7</v>
      </c>
      <c r="S107" s="13">
        <v>107.6</v>
      </c>
      <c r="T107" s="13">
        <v>107.9</v>
      </c>
      <c r="U107" s="13">
        <v>108.4</v>
      </c>
      <c r="V107" s="13">
        <v>109.7</v>
      </c>
      <c r="W107" s="13">
        <v>110.8</v>
      </c>
      <c r="X107" s="13">
        <v>111.5</v>
      </c>
      <c r="Y107" s="13">
        <v>112.2</v>
      </c>
      <c r="Z107" s="13">
        <v>113.1</v>
      </c>
      <c r="AA107" s="13">
        <v>114.1</v>
      </c>
      <c r="AB107" s="13">
        <v>115.4</v>
      </c>
      <c r="AC107" s="13">
        <v>115.9</v>
      </c>
      <c r="AD107" s="13">
        <v>117.4</v>
      </c>
      <c r="AE107" s="13">
        <v>118.1</v>
      </c>
      <c r="AF107" s="13">
        <v>119.1</v>
      </c>
    </row>
    <row r="108" spans="2:32" hidden="1" x14ac:dyDescent="0.2">
      <c r="B108" s="13" t="s">
        <v>101</v>
      </c>
      <c r="C108" s="13" t="s">
        <v>102</v>
      </c>
      <c r="D108" s="13" t="s">
        <v>116</v>
      </c>
      <c r="E108" s="13">
        <v>107.5</v>
      </c>
      <c r="F108" s="13">
        <v>106.5</v>
      </c>
      <c r="G108" s="13">
        <v>107.2</v>
      </c>
      <c r="H108" s="13">
        <v>109.1</v>
      </c>
      <c r="I108" s="13">
        <v>110.8</v>
      </c>
      <c r="J108" s="13">
        <v>111.7</v>
      </c>
      <c r="K108" s="13">
        <v>111.8</v>
      </c>
      <c r="L108" s="13">
        <v>112.5</v>
      </c>
      <c r="M108" s="13">
        <v>114.1</v>
      </c>
      <c r="N108" s="13">
        <v>115.6</v>
      </c>
      <c r="O108" s="13">
        <v>116.9</v>
      </c>
      <c r="P108" s="13">
        <v>118.1</v>
      </c>
      <c r="Q108" s="13">
        <v>117</v>
      </c>
      <c r="R108" s="13">
        <v>118.9</v>
      </c>
      <c r="S108" s="13">
        <v>119.2</v>
      </c>
      <c r="T108" s="13">
        <v>119.5</v>
      </c>
      <c r="U108" s="13">
        <v>119.8</v>
      </c>
      <c r="V108" s="13">
        <v>121.3</v>
      </c>
      <c r="W108" s="13">
        <v>122.8</v>
      </c>
      <c r="X108" s="13">
        <v>123.4</v>
      </c>
      <c r="Y108" s="13">
        <v>124.4</v>
      </c>
      <c r="Z108" s="13">
        <v>125.3</v>
      </c>
      <c r="AA108" s="13">
        <v>125.6</v>
      </c>
      <c r="AB108" s="13">
        <v>126</v>
      </c>
      <c r="AC108" s="13">
        <v>125.9</v>
      </c>
      <c r="AD108" s="13">
        <v>125.3</v>
      </c>
      <c r="AE108" s="13">
        <v>125.2</v>
      </c>
      <c r="AF108" s="13">
        <v>126</v>
      </c>
    </row>
    <row r="109" spans="2:32" hidden="1" x14ac:dyDescent="0.2">
      <c r="B109" s="13" t="s">
        <v>101</v>
      </c>
      <c r="C109" s="13" t="s">
        <v>102</v>
      </c>
      <c r="D109" s="13" t="s">
        <v>117</v>
      </c>
      <c r="E109" s="13">
        <v>109.4</v>
      </c>
      <c r="F109" s="13">
        <v>103.9</v>
      </c>
      <c r="G109" s="13">
        <v>99.4</v>
      </c>
      <c r="H109" s="13">
        <v>97.8</v>
      </c>
      <c r="I109" s="13">
        <v>97.7</v>
      </c>
      <c r="J109" s="13">
        <v>98.2</v>
      </c>
      <c r="K109" s="13">
        <v>95.1</v>
      </c>
      <c r="L109" s="13">
        <v>94.2</v>
      </c>
      <c r="M109" s="13">
        <v>94</v>
      </c>
      <c r="N109" s="13">
        <v>94.7</v>
      </c>
      <c r="O109" s="13">
        <v>96</v>
      </c>
      <c r="P109" s="13">
        <v>95.4</v>
      </c>
      <c r="Q109" s="13">
        <v>97.1</v>
      </c>
      <c r="R109" s="13">
        <v>95.1</v>
      </c>
      <c r="S109" s="13">
        <v>94.4</v>
      </c>
      <c r="T109" s="13">
        <v>94.9</v>
      </c>
      <c r="U109" s="13">
        <v>95.6</v>
      </c>
      <c r="V109" s="13">
        <v>96.5</v>
      </c>
      <c r="W109" s="13">
        <v>97</v>
      </c>
      <c r="X109" s="13">
        <v>98</v>
      </c>
      <c r="Y109" s="13">
        <v>98.1</v>
      </c>
      <c r="Z109" s="13">
        <v>99.2</v>
      </c>
      <c r="AA109" s="13">
        <v>101.3</v>
      </c>
      <c r="AB109" s="13">
        <v>103.9</v>
      </c>
      <c r="AC109" s="13">
        <v>105.3</v>
      </c>
      <c r="AD109" s="13">
        <v>109.8</v>
      </c>
      <c r="AE109" s="13">
        <v>111.5</v>
      </c>
      <c r="AF109" s="13">
        <v>112.7</v>
      </c>
    </row>
    <row r="110" spans="2:32" hidden="1" x14ac:dyDescent="0.2">
      <c r="B110" s="13" t="s">
        <v>101</v>
      </c>
      <c r="C110" s="13" t="s">
        <v>102</v>
      </c>
      <c r="D110" s="13" t="s">
        <v>128</v>
      </c>
      <c r="E110" s="13">
        <v>103.5</v>
      </c>
      <c r="F110" s="13">
        <v>103.6</v>
      </c>
      <c r="G110" s="13">
        <v>104.1</v>
      </c>
      <c r="H110" s="13">
        <v>104.2</v>
      </c>
      <c r="I110" s="13">
        <v>104.5</v>
      </c>
      <c r="J110" s="13">
        <v>105</v>
      </c>
      <c r="K110" s="13">
        <v>105.5</v>
      </c>
      <c r="L110" s="13">
        <v>106.2</v>
      </c>
      <c r="M110" s="13">
        <v>107</v>
      </c>
      <c r="N110" s="13">
        <v>107.7</v>
      </c>
      <c r="O110" s="13">
        <v>108.3</v>
      </c>
      <c r="P110" s="13">
        <v>108.6</v>
      </c>
      <c r="Q110" s="13">
        <v>108.9</v>
      </c>
      <c r="R110" s="13">
        <v>109.2</v>
      </c>
      <c r="S110" s="13">
        <v>109.6</v>
      </c>
      <c r="T110" s="13">
        <v>110.4</v>
      </c>
      <c r="U110" s="13">
        <v>110.6</v>
      </c>
      <c r="V110" s="13">
        <v>111.3</v>
      </c>
      <c r="W110" s="13">
        <v>111.7</v>
      </c>
      <c r="X110" s="13">
        <v>112.5</v>
      </c>
      <c r="Y110" s="13">
        <v>113.2</v>
      </c>
      <c r="Z110" s="13">
        <v>113.7</v>
      </c>
      <c r="AA110" s="13">
        <v>114.1</v>
      </c>
      <c r="AB110" s="13">
        <v>114.4</v>
      </c>
      <c r="AC110" s="13">
        <v>114.8</v>
      </c>
      <c r="AD110" s="13">
        <v>115.6</v>
      </c>
      <c r="AE110" s="13">
        <v>116.1</v>
      </c>
      <c r="AF110" s="13">
        <v>116.5</v>
      </c>
    </row>
    <row r="111" spans="2:32" hidden="1" x14ac:dyDescent="0.2">
      <c r="B111" s="13" t="s">
        <v>133</v>
      </c>
    </row>
    <row r="112" spans="2:32" hidden="1" x14ac:dyDescent="0.2">
      <c r="B112" s="13" t="s">
        <v>134</v>
      </c>
    </row>
    <row r="113" spans="2:62" hidden="1" x14ac:dyDescent="0.2">
      <c r="B113" s="13" t="s">
        <v>153</v>
      </c>
    </row>
    <row r="114" spans="2:62" hidden="1" x14ac:dyDescent="0.2"/>
    <row r="115" spans="2:62" hidden="1" x14ac:dyDescent="0.2"/>
    <row r="116" spans="2:62" ht="15" hidden="1" x14ac:dyDescent="0.25">
      <c r="B116" s="27" t="s">
        <v>154</v>
      </c>
      <c r="C116" s="28"/>
      <c r="D116" s="28"/>
      <c r="E116" s="28">
        <v>2015</v>
      </c>
      <c r="F116" s="28">
        <f>AVERAGE(E123:H123)</f>
        <v>115.35</v>
      </c>
      <c r="G116" s="28"/>
      <c r="H116" s="28">
        <v>2017</v>
      </c>
      <c r="I116" s="28">
        <f>AVERAGE(M123:P123)</f>
        <v>118.425</v>
      </c>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row>
    <row r="117" spans="2:62" hidden="1" x14ac:dyDescent="0.2">
      <c r="B117" s="29" t="s">
        <v>155</v>
      </c>
      <c r="C117" s="28"/>
      <c r="D117" s="28"/>
      <c r="E117" s="28">
        <v>2016</v>
      </c>
      <c r="F117" s="28">
        <f>AVERAGE(I123:L123)</f>
        <v>116.75</v>
      </c>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row>
    <row r="118" spans="2:62" hidden="1" x14ac:dyDescent="0.2">
      <c r="B118" s="29" t="s">
        <v>156</v>
      </c>
      <c r="C118" s="28"/>
      <c r="D118" s="28"/>
      <c r="E118" s="28"/>
      <c r="F118" s="28">
        <f>F117/F116</f>
        <v>1.012136974425661</v>
      </c>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row>
    <row r="119" spans="2:62" hidden="1" x14ac:dyDescent="0.2">
      <c r="B119" s="29" t="s">
        <v>157</v>
      </c>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row>
    <row r="120" spans="2:62" hidden="1" x14ac:dyDescent="0.2">
      <c r="B120" s="29"/>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row>
    <row r="121" spans="2:62" hidden="1" x14ac:dyDescent="0.2">
      <c r="E121" s="30">
        <v>2015</v>
      </c>
      <c r="F121" s="31"/>
      <c r="G121" s="31"/>
      <c r="H121" s="32"/>
      <c r="I121" s="281">
        <v>2016</v>
      </c>
      <c r="J121" s="282"/>
      <c r="K121" s="282"/>
      <c r="L121" s="283"/>
      <c r="M121" s="281">
        <v>2017</v>
      </c>
      <c r="N121" s="282"/>
      <c r="O121" s="282"/>
      <c r="P121" s="283"/>
    </row>
    <row r="122" spans="2:62" hidden="1" x14ac:dyDescent="0.2">
      <c r="E122" s="33" t="s">
        <v>158</v>
      </c>
      <c r="F122" s="34" t="s">
        <v>159</v>
      </c>
      <c r="G122" s="34" t="s">
        <v>160</v>
      </c>
      <c r="H122" s="35" t="s">
        <v>161</v>
      </c>
      <c r="I122" s="33" t="s">
        <v>158</v>
      </c>
      <c r="J122" s="34" t="s">
        <v>159</v>
      </c>
      <c r="K122" s="34" t="s">
        <v>160</v>
      </c>
      <c r="L122" s="35" t="s">
        <v>161</v>
      </c>
      <c r="M122" s="33" t="s">
        <v>158</v>
      </c>
      <c r="N122" s="36" t="s">
        <v>159</v>
      </c>
      <c r="O122" s="36" t="s">
        <v>160</v>
      </c>
      <c r="P122" s="37" t="s">
        <v>161</v>
      </c>
    </row>
    <row r="123" spans="2:62" ht="13.5" hidden="1" thickBot="1" x14ac:dyDescent="0.25">
      <c r="E123" s="38">
        <v>114.6</v>
      </c>
      <c r="F123" s="39">
        <v>115</v>
      </c>
      <c r="G123" s="39">
        <v>115.7</v>
      </c>
      <c r="H123" s="40">
        <v>116.1</v>
      </c>
      <c r="I123" s="38">
        <v>116.4</v>
      </c>
      <c r="J123" s="39">
        <v>116.3</v>
      </c>
      <c r="K123" s="39">
        <v>116.8</v>
      </c>
      <c r="L123" s="40">
        <v>117.5</v>
      </c>
      <c r="M123" s="38">
        <v>118</v>
      </c>
      <c r="N123" s="41">
        <v>118.5</v>
      </c>
      <c r="O123" s="41">
        <v>118.2</v>
      </c>
      <c r="P123" s="42">
        <v>119</v>
      </c>
    </row>
    <row r="124" spans="2:62" ht="15" hidden="1" x14ac:dyDescent="0.25">
      <c r="B124" s="43" t="s">
        <v>162</v>
      </c>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row>
    <row r="125" spans="2:62" hidden="1" x14ac:dyDescent="0.2">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row>
    <row r="126" spans="2:62" ht="60" hidden="1" x14ac:dyDescent="0.25">
      <c r="B126" s="45" t="s">
        <v>163</v>
      </c>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row>
    <row r="127" spans="2:62" ht="15" hidden="1" x14ac:dyDescent="0.25">
      <c r="B127" s="45" t="s">
        <v>164</v>
      </c>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row>
    <row r="128" spans="2:62" hidden="1" x14ac:dyDescent="0.2">
      <c r="B128" s="46" t="s">
        <v>165</v>
      </c>
      <c r="C128" s="44"/>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row>
    <row r="129" spans="1:62" hidden="1" x14ac:dyDescent="0.2">
      <c r="B129" s="44"/>
      <c r="C129" s="47">
        <v>42886</v>
      </c>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row>
    <row r="130" spans="1:62" hidden="1" x14ac:dyDescent="0.2"/>
    <row r="131" spans="1:62" hidden="1" x14ac:dyDescent="0.2"/>
    <row r="132" spans="1:62" hidden="1" x14ac:dyDescent="0.2"/>
    <row r="133" spans="1:62" ht="23.25" x14ac:dyDescent="0.35">
      <c r="A133" s="265" t="s">
        <v>352</v>
      </c>
    </row>
    <row r="135" spans="1:62" ht="79.5" thickBot="1" x14ac:dyDescent="0.25">
      <c r="B135" s="48" t="s">
        <v>166</v>
      </c>
      <c r="C135" s="49">
        <v>43310</v>
      </c>
    </row>
    <row r="136" spans="1:62" ht="15" x14ac:dyDescent="0.2">
      <c r="B136" s="50" t="s">
        <v>128</v>
      </c>
      <c r="E136" s="281">
        <v>2015</v>
      </c>
      <c r="F136" s="282"/>
      <c r="G136" s="282"/>
      <c r="H136" s="283"/>
      <c r="I136" s="281">
        <v>2016</v>
      </c>
      <c r="J136" s="282"/>
      <c r="K136" s="282"/>
      <c r="L136" s="283"/>
      <c r="M136" s="281">
        <v>2017</v>
      </c>
      <c r="N136" s="282"/>
      <c r="O136" s="282"/>
      <c r="P136" s="283"/>
      <c r="Q136" s="281">
        <v>2018</v>
      </c>
      <c r="R136" s="282"/>
      <c r="S136" s="282"/>
      <c r="T136" s="283"/>
      <c r="V136" s="51" t="s">
        <v>167</v>
      </c>
      <c r="W136" s="51" t="s">
        <v>168</v>
      </c>
      <c r="X136" s="51" t="s">
        <v>169</v>
      </c>
    </row>
    <row r="137" spans="1:62" ht="13.5" thickBot="1" x14ac:dyDescent="0.25">
      <c r="E137" s="33" t="s">
        <v>158</v>
      </c>
      <c r="F137" s="34" t="s">
        <v>159</v>
      </c>
      <c r="G137" s="34" t="s">
        <v>160</v>
      </c>
      <c r="H137" s="35" t="s">
        <v>161</v>
      </c>
      <c r="I137" s="33" t="s">
        <v>158</v>
      </c>
      <c r="J137" s="34" t="s">
        <v>159</v>
      </c>
      <c r="K137" s="34" t="s">
        <v>160</v>
      </c>
      <c r="L137" s="35" t="s">
        <v>161</v>
      </c>
      <c r="M137" s="33" t="s">
        <v>158</v>
      </c>
      <c r="N137" s="36" t="s">
        <v>159</v>
      </c>
      <c r="O137" s="36" t="s">
        <v>160</v>
      </c>
      <c r="P137" s="37" t="s">
        <v>161</v>
      </c>
      <c r="Q137" s="52" t="s">
        <v>158</v>
      </c>
      <c r="T137" s="53"/>
      <c r="V137" s="51">
        <v>2015</v>
      </c>
      <c r="W137" s="51">
        <f>AVERAGE(E138:H138)</f>
        <v>115.425</v>
      </c>
      <c r="X137" s="51"/>
    </row>
    <row r="138" spans="1:62" ht="15.75" thickBot="1" x14ac:dyDescent="0.3">
      <c r="E138" s="54">
        <v>114.6</v>
      </c>
      <c r="F138" s="55">
        <v>115</v>
      </c>
      <c r="G138" s="55">
        <v>115.9</v>
      </c>
      <c r="H138" s="56">
        <v>116.2</v>
      </c>
      <c r="I138" s="54">
        <v>116.5</v>
      </c>
      <c r="J138" s="55">
        <v>116.4</v>
      </c>
      <c r="K138" s="55">
        <v>116.9</v>
      </c>
      <c r="L138" s="56">
        <v>117.5</v>
      </c>
      <c r="M138" s="54">
        <v>118</v>
      </c>
      <c r="N138" s="55">
        <v>118.5</v>
      </c>
      <c r="O138" s="55">
        <v>118.2</v>
      </c>
      <c r="P138" s="56">
        <v>119</v>
      </c>
      <c r="Q138" s="54">
        <v>119.5</v>
      </c>
      <c r="R138" s="26"/>
      <c r="S138" s="26"/>
      <c r="T138" s="57"/>
      <c r="V138" s="51">
        <v>2016</v>
      </c>
      <c r="W138" s="51">
        <f>AVERAGE(I138:L138)</f>
        <v>116.825</v>
      </c>
      <c r="X138" s="58">
        <f>LN(W138/W137)</f>
        <v>1.2056120193437327E-2</v>
      </c>
    </row>
    <row r="139" spans="1:62" ht="18" x14ac:dyDescent="0.25">
      <c r="E139" s="59"/>
      <c r="V139" s="51">
        <v>2017</v>
      </c>
      <c r="W139" s="51">
        <f>AVERAGE(M138:P138)</f>
        <v>118.425</v>
      </c>
      <c r="X139" s="58">
        <f>LN(W139/W138)</f>
        <v>1.3602760223325506E-2</v>
      </c>
    </row>
    <row r="140" spans="1:62" ht="15" x14ac:dyDescent="0.2">
      <c r="B140" s="60" t="s">
        <v>170</v>
      </c>
      <c r="V140" s="51">
        <v>2018</v>
      </c>
      <c r="W140" s="13">
        <f>EXP(X140)*W139</f>
        <v>120.33596127247579</v>
      </c>
      <c r="X140" s="61">
        <f>I161</f>
        <v>1.6007659445930671E-2</v>
      </c>
    </row>
    <row r="141" spans="1:62" ht="30" x14ac:dyDescent="0.2">
      <c r="B141" s="60" t="s">
        <v>171</v>
      </c>
    </row>
    <row r="142" spans="1:62" ht="15" x14ac:dyDescent="0.2">
      <c r="B142" s="62" t="s">
        <v>172</v>
      </c>
    </row>
    <row r="144" spans="1:62" ht="15" x14ac:dyDescent="0.25">
      <c r="B144" s="63" t="s">
        <v>173</v>
      </c>
    </row>
    <row r="147" spans="2:26" x14ac:dyDescent="0.2">
      <c r="B147" s="13" t="s">
        <v>166</v>
      </c>
    </row>
    <row r="148" spans="2:26" x14ac:dyDescent="0.2">
      <c r="B148" s="13" t="s">
        <v>174</v>
      </c>
    </row>
    <row r="149" spans="2:26" x14ac:dyDescent="0.2">
      <c r="B149" s="13" t="s">
        <v>175</v>
      </c>
    </row>
    <row r="150" spans="2:26" x14ac:dyDescent="0.2">
      <c r="B150" s="13" t="s">
        <v>176</v>
      </c>
    </row>
    <row r="152" spans="2:26" ht="13.5" thickBot="1" x14ac:dyDescent="0.25">
      <c r="C152" s="13" t="s">
        <v>102</v>
      </c>
    </row>
    <row r="153" spans="2:26" ht="13.5" thickBot="1" x14ac:dyDescent="0.25">
      <c r="C153" s="13" t="s">
        <v>101</v>
      </c>
      <c r="T153" s="278" t="s">
        <v>351</v>
      </c>
      <c r="U153" s="279"/>
      <c r="V153" s="279"/>
      <c r="W153" s="279"/>
      <c r="X153" s="279"/>
      <c r="Y153" s="279"/>
      <c r="Z153" s="280"/>
    </row>
    <row r="154" spans="2:26" x14ac:dyDescent="0.2">
      <c r="B154" s="13" t="s">
        <v>87</v>
      </c>
      <c r="C154" s="13" t="s">
        <v>152</v>
      </c>
      <c r="D154" s="64" t="s">
        <v>177</v>
      </c>
      <c r="E154" s="13" t="s">
        <v>178</v>
      </c>
      <c r="F154" s="13" t="s">
        <v>179</v>
      </c>
      <c r="G154" s="19" t="s">
        <v>180</v>
      </c>
      <c r="H154" s="20" t="s">
        <v>181</v>
      </c>
      <c r="I154" s="20" t="s">
        <v>182</v>
      </c>
      <c r="J154" s="21" t="s">
        <v>183</v>
      </c>
      <c r="K154" s="19" t="s">
        <v>184</v>
      </c>
      <c r="L154" s="20" t="s">
        <v>185</v>
      </c>
      <c r="M154" s="20" t="s">
        <v>186</v>
      </c>
      <c r="N154" s="21" t="s">
        <v>187</v>
      </c>
      <c r="O154" s="19" t="s">
        <v>188</v>
      </c>
      <c r="P154" s="20" t="s">
        <v>189</v>
      </c>
      <c r="Q154" s="20" t="s">
        <v>190</v>
      </c>
      <c r="R154" s="21" t="s">
        <v>191</v>
      </c>
      <c r="S154" s="19" t="s">
        <v>192</v>
      </c>
      <c r="T154" s="65" t="s">
        <v>193</v>
      </c>
      <c r="U154" s="65" t="s">
        <v>194</v>
      </c>
      <c r="V154" s="66" t="s">
        <v>195</v>
      </c>
      <c r="W154" s="67" t="s">
        <v>196</v>
      </c>
      <c r="X154" s="65" t="s">
        <v>197</v>
      </c>
      <c r="Y154" s="65" t="s">
        <v>198</v>
      </c>
      <c r="Z154" s="66" t="s">
        <v>199</v>
      </c>
    </row>
    <row r="155" spans="2:26" x14ac:dyDescent="0.2">
      <c r="C155" s="13" t="s">
        <v>200</v>
      </c>
      <c r="G155" s="68"/>
      <c r="J155" s="53"/>
      <c r="K155" s="68"/>
      <c r="N155" s="53"/>
      <c r="O155" s="68"/>
      <c r="R155" s="53"/>
      <c r="S155" s="68"/>
      <c r="T155" s="69"/>
      <c r="U155" s="69"/>
      <c r="V155" s="70"/>
      <c r="W155" s="71"/>
      <c r="X155" s="69"/>
      <c r="Y155" s="69"/>
      <c r="Z155" s="70"/>
    </row>
    <row r="156" spans="2:26" ht="13.5" thickBot="1" x14ac:dyDescent="0.25">
      <c r="B156" s="13" t="s">
        <v>128</v>
      </c>
      <c r="C156" s="13">
        <v>106.6</v>
      </c>
      <c r="D156" s="13">
        <v>106.6</v>
      </c>
      <c r="E156" s="13">
        <v>107</v>
      </c>
      <c r="F156" s="13">
        <v>107.5</v>
      </c>
      <c r="G156" s="25">
        <v>108</v>
      </c>
      <c r="H156" s="26">
        <v>108.5</v>
      </c>
      <c r="I156" s="26">
        <v>108.3</v>
      </c>
      <c r="J156" s="57">
        <v>109</v>
      </c>
      <c r="K156" s="25">
        <v>109.4</v>
      </c>
      <c r="L156" s="26">
        <v>109.8</v>
      </c>
      <c r="M156" s="26">
        <v>110.5</v>
      </c>
      <c r="N156" s="57">
        <v>111.1</v>
      </c>
      <c r="O156" s="22">
        <v>111.4</v>
      </c>
      <c r="P156" s="23">
        <v>112.2</v>
      </c>
      <c r="Q156" s="23">
        <v>112.6</v>
      </c>
      <c r="R156" s="72">
        <v>113.3</v>
      </c>
      <c r="S156" s="22">
        <v>114</v>
      </c>
      <c r="T156" s="73">
        <v>114.7</v>
      </c>
      <c r="U156" s="73">
        <v>116.2</v>
      </c>
      <c r="V156" s="74">
        <v>117.4</v>
      </c>
      <c r="W156" s="75">
        <v>118.9</v>
      </c>
      <c r="X156" s="73">
        <v>120.8</v>
      </c>
      <c r="Y156" s="73">
        <v>123.2</v>
      </c>
      <c r="Z156" s="74">
        <v>126.1</v>
      </c>
    </row>
    <row r="158" spans="2:26" ht="15" x14ac:dyDescent="0.25">
      <c r="G158"/>
      <c r="H158"/>
      <c r="I158"/>
      <c r="J158"/>
      <c r="K158"/>
      <c r="L158"/>
      <c r="M158"/>
    </row>
    <row r="159" spans="2:26" ht="15" x14ac:dyDescent="0.25">
      <c r="B159" s="13" t="s">
        <v>201</v>
      </c>
      <c r="G159" s="264">
        <v>2017</v>
      </c>
      <c r="H159" s="264">
        <f>AVERAGE(G156:J156)</f>
        <v>108.45</v>
      </c>
      <c r="I159" s="264"/>
      <c r="J159" s="264"/>
      <c r="K159" s="264">
        <v>2018</v>
      </c>
      <c r="L159" s="264">
        <f>AVERAGE(K156:N156)</f>
        <v>110.19999999999999</v>
      </c>
      <c r="M159" s="264"/>
      <c r="O159" s="13">
        <v>2019</v>
      </c>
      <c r="P159" s="76">
        <f>AVERAGE(O156:R156)</f>
        <v>112.37500000000001</v>
      </c>
      <c r="S159" s="69">
        <v>2020</v>
      </c>
      <c r="T159" s="77">
        <f>AVERAGE(S156:V156)</f>
        <v>115.57499999999999</v>
      </c>
      <c r="W159" s="69">
        <v>2021</v>
      </c>
      <c r="X159" s="77">
        <f>AVERAGE(W156:Z156)</f>
        <v>122.25</v>
      </c>
    </row>
    <row r="160" spans="2:26" ht="13.5" thickBot="1" x14ac:dyDescent="0.25"/>
    <row r="161" spans="2:30" ht="15.75" thickBot="1" x14ac:dyDescent="0.3">
      <c r="B161" s="13" t="s">
        <v>202</v>
      </c>
      <c r="G161" s="78" t="s">
        <v>203</v>
      </c>
      <c r="H161" s="79"/>
      <c r="I161" s="80">
        <f>LN(L159/H159)</f>
        <v>1.6007659445930671E-2</v>
      </c>
    </row>
    <row r="162" spans="2:30" ht="15.75" thickBot="1" x14ac:dyDescent="0.3">
      <c r="B162" s="63" t="s">
        <v>204</v>
      </c>
      <c r="G162" s="78" t="s">
        <v>205</v>
      </c>
      <c r="H162" s="79"/>
      <c r="I162" s="80">
        <f>LN(P159/L159)</f>
        <v>1.9544596072970565E-2</v>
      </c>
    </row>
    <row r="167" spans="2:30" x14ac:dyDescent="0.2">
      <c r="B167" s="13" t="s">
        <v>206</v>
      </c>
    </row>
    <row r="168" spans="2:30" x14ac:dyDescent="0.2">
      <c r="B168" s="13" t="s">
        <v>174</v>
      </c>
    </row>
    <row r="169" spans="2:30" x14ac:dyDescent="0.2">
      <c r="B169" s="13" t="s">
        <v>175</v>
      </c>
    </row>
    <row r="170" spans="2:30" x14ac:dyDescent="0.2">
      <c r="B170" s="13" t="s">
        <v>207</v>
      </c>
    </row>
    <row r="171" spans="2:30" x14ac:dyDescent="0.2">
      <c r="B171" s="13" t="s">
        <v>176</v>
      </c>
    </row>
    <row r="173" spans="2:30" x14ac:dyDescent="0.2">
      <c r="C173" s="13" t="s">
        <v>101</v>
      </c>
      <c r="AA173" s="69">
        <v>2.4485643015415458E-2</v>
      </c>
    </row>
    <row r="174" spans="2:30" ht="13.5" thickBot="1" x14ac:dyDescent="0.25">
      <c r="C174" s="13" t="s">
        <v>102</v>
      </c>
    </row>
    <row r="175" spans="2:30" x14ac:dyDescent="0.2">
      <c r="B175" s="13" t="s">
        <v>87</v>
      </c>
      <c r="C175" s="13" t="s">
        <v>152</v>
      </c>
      <c r="D175" s="64" t="s">
        <v>177</v>
      </c>
      <c r="E175" s="13" t="s">
        <v>178</v>
      </c>
      <c r="F175" s="13" t="s">
        <v>179</v>
      </c>
      <c r="G175" s="19" t="s">
        <v>180</v>
      </c>
      <c r="H175" s="20" t="s">
        <v>181</v>
      </c>
      <c r="I175" s="20" t="s">
        <v>182</v>
      </c>
      <c r="J175" s="21" t="s">
        <v>183</v>
      </c>
      <c r="K175" s="19" t="s">
        <v>184</v>
      </c>
      <c r="L175" s="20" t="s">
        <v>185</v>
      </c>
      <c r="M175" s="20" t="s">
        <v>186</v>
      </c>
      <c r="N175" s="21" t="s">
        <v>187</v>
      </c>
      <c r="O175" s="19" t="s">
        <v>188</v>
      </c>
      <c r="P175" s="20" t="s">
        <v>189</v>
      </c>
      <c r="Q175" s="20" t="s">
        <v>190</v>
      </c>
      <c r="R175" s="21" t="s">
        <v>191</v>
      </c>
      <c r="S175" s="19" t="s">
        <v>192</v>
      </c>
      <c r="T175" s="20" t="s">
        <v>193</v>
      </c>
      <c r="U175" s="20" t="s">
        <v>194</v>
      </c>
      <c r="V175" s="21" t="s">
        <v>195</v>
      </c>
      <c r="W175" s="19" t="s">
        <v>196</v>
      </c>
      <c r="X175" s="65" t="s">
        <v>197</v>
      </c>
      <c r="Y175" s="65" t="s">
        <v>198</v>
      </c>
      <c r="Z175" s="66" t="s">
        <v>199</v>
      </c>
      <c r="AA175" s="67" t="s">
        <v>208</v>
      </c>
      <c r="AB175" s="65" t="s">
        <v>209</v>
      </c>
      <c r="AC175" s="65" t="s">
        <v>210</v>
      </c>
      <c r="AD175" s="66" t="s">
        <v>211</v>
      </c>
    </row>
    <row r="176" spans="2:30" x14ac:dyDescent="0.2">
      <c r="C176" s="13" t="s">
        <v>200</v>
      </c>
      <c r="G176" s="68"/>
      <c r="J176" s="53"/>
      <c r="K176" s="68"/>
      <c r="N176" s="53"/>
      <c r="O176" s="68"/>
      <c r="R176" s="53"/>
      <c r="S176" s="68"/>
      <c r="V176" s="53"/>
      <c r="W176" s="68"/>
      <c r="X176" s="69"/>
      <c r="Y176" s="69"/>
      <c r="Z176" s="70"/>
      <c r="AA176" s="71"/>
      <c r="AB176" s="69"/>
      <c r="AC176" s="69"/>
      <c r="AD176" s="70"/>
    </row>
    <row r="177" spans="2:30" x14ac:dyDescent="0.2">
      <c r="B177" s="13" t="s">
        <v>128</v>
      </c>
      <c r="C177" s="13">
        <v>106.5</v>
      </c>
      <c r="D177" s="13">
        <v>106.5</v>
      </c>
      <c r="E177" s="13">
        <v>106.9</v>
      </c>
      <c r="F177" s="13">
        <v>107.4</v>
      </c>
      <c r="G177" s="68">
        <v>107.9</v>
      </c>
      <c r="H177" s="13">
        <v>108.3</v>
      </c>
      <c r="I177" s="13">
        <v>108.1</v>
      </c>
      <c r="J177" s="53">
        <v>108.9</v>
      </c>
      <c r="K177" s="68">
        <v>109.2</v>
      </c>
      <c r="L177" s="13">
        <v>109.7</v>
      </c>
      <c r="M177" s="13">
        <v>110.4</v>
      </c>
      <c r="N177" s="53">
        <v>110.7</v>
      </c>
      <c r="O177" s="68">
        <v>111.2</v>
      </c>
      <c r="P177" s="13">
        <v>111.8</v>
      </c>
      <c r="Q177" s="13">
        <v>112.1</v>
      </c>
      <c r="R177" s="53">
        <v>112.9</v>
      </c>
      <c r="S177" s="68">
        <v>113.3</v>
      </c>
      <c r="T177" s="13">
        <v>113.5</v>
      </c>
      <c r="U177" s="13">
        <v>114.1</v>
      </c>
      <c r="V177" s="53">
        <v>114.8</v>
      </c>
      <c r="W177" s="68">
        <v>116.2</v>
      </c>
      <c r="X177" s="69">
        <v>117.4</v>
      </c>
      <c r="Y177" s="69">
        <v>118.9</v>
      </c>
      <c r="Z177" s="70">
        <v>120.8</v>
      </c>
      <c r="AA177" s="71">
        <v>123.2</v>
      </c>
      <c r="AB177" s="69">
        <f>AA177*(1+$AA$173)</f>
        <v>126.21663121949919</v>
      </c>
      <c r="AC177" s="69">
        <f t="shared" ref="AC177:AD177" si="0">AB177*(1+$AA$173)</f>
        <v>129.3071265941482</v>
      </c>
      <c r="AD177" s="69">
        <f t="shared" si="0"/>
        <v>132.47329473528166</v>
      </c>
    </row>
    <row r="178" spans="2:30" ht="15.75" thickBot="1" x14ac:dyDescent="0.3">
      <c r="C178" s="81">
        <f>LN(C177/C156)</f>
        <v>-9.3852658226427734E-4</v>
      </c>
      <c r="D178" s="81">
        <f t="shared" ref="D178:S178" si="1">LN(D177/D156)</f>
        <v>-9.3852658226427734E-4</v>
      </c>
      <c r="E178" s="81">
        <f t="shared" si="1"/>
        <v>-9.3501643090653191E-4</v>
      </c>
      <c r="F178" s="81">
        <f t="shared" si="1"/>
        <v>-9.3066549295315064E-4</v>
      </c>
      <c r="G178" s="82">
        <f t="shared" si="1"/>
        <v>-9.2635486013067719E-4</v>
      </c>
      <c r="H178" s="83">
        <f t="shared" si="1"/>
        <v>-1.8450189735693507E-3</v>
      </c>
      <c r="I178" s="83">
        <f t="shared" si="1"/>
        <v>-1.8484293617823161E-3</v>
      </c>
      <c r="J178" s="84">
        <f t="shared" si="1"/>
        <v>-9.1785229022888577E-4</v>
      </c>
      <c r="K178" s="82">
        <f t="shared" si="1"/>
        <v>-1.8298266770762272E-3</v>
      </c>
      <c r="L178" s="83">
        <f t="shared" si="1"/>
        <v>-9.11161794245659E-4</v>
      </c>
      <c r="M178" s="83">
        <f>LN(M177/M156)</f>
        <v>-9.0538711481256778E-4</v>
      </c>
      <c r="N178" s="84">
        <f t="shared" si="1"/>
        <v>-3.6068569309930187E-3</v>
      </c>
      <c r="O178" s="82">
        <f t="shared" si="1"/>
        <v>-1.7969456767016304E-3</v>
      </c>
      <c r="P178" s="83">
        <f t="shared" si="1"/>
        <v>-3.5714323675972446E-3</v>
      </c>
      <c r="Q178" s="83">
        <f t="shared" si="1"/>
        <v>-4.4503856274758034E-3</v>
      </c>
      <c r="R178" s="84">
        <f t="shared" si="1"/>
        <v>-3.5366968783442556E-3</v>
      </c>
      <c r="S178" s="82">
        <f t="shared" si="1"/>
        <v>-6.159280360534849E-3</v>
      </c>
      <c r="T178" s="26"/>
      <c r="U178" s="26"/>
      <c r="V178" s="57"/>
      <c r="W178" s="82">
        <f t="shared" ref="W178" si="2">LN(W177/W156)</f>
        <v>-2.2969959278925346E-2</v>
      </c>
      <c r="X178" s="26"/>
      <c r="Y178" s="26"/>
      <c r="Z178" s="57"/>
      <c r="AA178" s="85"/>
      <c r="AB178" s="73"/>
      <c r="AC178" s="73"/>
      <c r="AD178" s="74"/>
    </row>
    <row r="179" spans="2:30" x14ac:dyDescent="0.2">
      <c r="B179" s="13" t="s">
        <v>212</v>
      </c>
    </row>
    <row r="181" spans="2:30" x14ac:dyDescent="0.2">
      <c r="B181" s="13" t="s">
        <v>201</v>
      </c>
      <c r="G181" s="13">
        <v>2017</v>
      </c>
      <c r="H181" s="13">
        <f>AVERAGE(G177:J177)</f>
        <v>108.29999999999998</v>
      </c>
      <c r="K181" s="13">
        <v>2018</v>
      </c>
      <c r="L181" s="86">
        <f>AVERAGE(K177:N177)</f>
        <v>110</v>
      </c>
      <c r="O181" s="13">
        <v>2019</v>
      </c>
      <c r="P181" s="86">
        <f>AVERAGE(O177:R177)</f>
        <v>112</v>
      </c>
      <c r="S181" s="13">
        <v>2020</v>
      </c>
      <c r="T181" s="86">
        <f>AVERAGE(S177:V177)</f>
        <v>113.925</v>
      </c>
      <c r="W181" s="69">
        <v>2021</v>
      </c>
      <c r="X181" s="87">
        <f>AVERAGE(W177:Z177)</f>
        <v>118.325</v>
      </c>
      <c r="AA181" s="69">
        <v>2022</v>
      </c>
      <c r="AB181" s="87">
        <f>AVERAGE(AA177:AD177)</f>
        <v>127.79926313723226</v>
      </c>
    </row>
    <row r="182" spans="2:30" ht="15" x14ac:dyDescent="0.25">
      <c r="G182" s="13" t="s">
        <v>213</v>
      </c>
      <c r="H182" s="81">
        <f>LN(H181/H159)</f>
        <v>-1.3840832659386749E-3</v>
      </c>
      <c r="L182" s="81">
        <f>LN(L181/L159)</f>
        <v>-1.8165309263977827E-3</v>
      </c>
      <c r="P182" s="81">
        <f>LN(P181/P159)</f>
        <v>-3.3426214966899488E-3</v>
      </c>
    </row>
    <row r="183" spans="2:30" ht="13.5" thickBot="1" x14ac:dyDescent="0.25">
      <c r="B183" s="13" t="s">
        <v>214</v>
      </c>
    </row>
    <row r="184" spans="2:30" ht="15.75" thickBot="1" x14ac:dyDescent="0.3">
      <c r="B184" s="63" t="s">
        <v>204</v>
      </c>
      <c r="G184" s="78" t="s">
        <v>203</v>
      </c>
      <c r="H184" s="79"/>
      <c r="I184" s="80">
        <f>LN(L181/H181)</f>
        <v>1.5575211785471372E-2</v>
      </c>
      <c r="K184" s="61"/>
    </row>
    <row r="185" spans="2:30" ht="15.75" thickBot="1" x14ac:dyDescent="0.3">
      <c r="B185" s="13" t="s">
        <v>215</v>
      </c>
      <c r="G185" s="78" t="s">
        <v>205</v>
      </c>
      <c r="H185" s="79"/>
      <c r="I185" s="80">
        <f>LN(P181/L181)</f>
        <v>1.8018505502678212E-2</v>
      </c>
      <c r="K185" s="61"/>
    </row>
    <row r="186" spans="2:30" ht="15.75" thickBot="1" x14ac:dyDescent="0.3">
      <c r="G186" s="78" t="s">
        <v>216</v>
      </c>
      <c r="H186" s="79"/>
      <c r="I186" s="80">
        <f>LN(T181/P181)</f>
        <v>1.7041465854851615E-2</v>
      </c>
      <c r="K186" s="61"/>
    </row>
    <row r="187" spans="2:30" ht="15.75" thickBot="1" x14ac:dyDescent="0.3">
      <c r="G187" s="266" t="s">
        <v>217</v>
      </c>
      <c r="H187" s="267"/>
      <c r="I187" s="268">
        <f>LN(X181/T181)</f>
        <v>3.7894738642365561E-2</v>
      </c>
    </row>
    <row r="188" spans="2:30" ht="15.75" thickBot="1" x14ac:dyDescent="0.3">
      <c r="G188" s="266" t="s">
        <v>218</v>
      </c>
      <c r="H188" s="267"/>
      <c r="I188" s="268">
        <f>LN(AB181/X181)</f>
        <v>7.7025700385144349E-2</v>
      </c>
    </row>
    <row r="189" spans="2:30" x14ac:dyDescent="0.2">
      <c r="B189" s="13" t="s">
        <v>206</v>
      </c>
    </row>
    <row r="190" spans="2:30" x14ac:dyDescent="0.2">
      <c r="B190" s="13" t="s">
        <v>170</v>
      </c>
    </row>
    <row r="191" spans="2:30" x14ac:dyDescent="0.2">
      <c r="B191" s="13" t="s">
        <v>171</v>
      </c>
    </row>
    <row r="192" spans="2:30" x14ac:dyDescent="0.2">
      <c r="B192" s="13" t="s">
        <v>219</v>
      </c>
    </row>
    <row r="193" spans="2:35" x14ac:dyDescent="0.2">
      <c r="B193" s="13" t="s">
        <v>176</v>
      </c>
    </row>
    <row r="194" spans="2:35" ht="15" x14ac:dyDescent="0.25">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B194" s="88"/>
    </row>
    <row r="195" spans="2:35" ht="15" x14ac:dyDescent="0.25">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88"/>
      <c r="AB195" s="88"/>
    </row>
    <row r="196" spans="2:35" ht="15" x14ac:dyDescent="0.25">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88"/>
      <c r="AB196" s="88"/>
    </row>
    <row r="197" spans="2:35" ht="15" x14ac:dyDescent="0.25">
      <c r="B197" s="13" t="s">
        <v>85</v>
      </c>
      <c r="C197" s="13" t="s">
        <v>101</v>
      </c>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E197" s="13" t="s">
        <v>220</v>
      </c>
      <c r="AF197" s="13">
        <v>1.0999999999999999E-2</v>
      </c>
    </row>
    <row r="198" spans="2:35" ht="15.75" thickBot="1" x14ac:dyDescent="0.3">
      <c r="B198" s="13" t="s">
        <v>86</v>
      </c>
      <c r="C198" s="13" t="s">
        <v>102</v>
      </c>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88"/>
      <c r="AB198" s="88"/>
    </row>
    <row r="199" spans="2:35" ht="15" x14ac:dyDescent="0.25">
      <c r="B199" s="13" t="s">
        <v>87</v>
      </c>
      <c r="C199" s="13" t="s">
        <v>200</v>
      </c>
      <c r="D199" s="89" t="s">
        <v>152</v>
      </c>
      <c r="E199" s="90" t="s">
        <v>177</v>
      </c>
      <c r="F199" s="90" t="s">
        <v>178</v>
      </c>
      <c r="G199" s="91" t="s">
        <v>179</v>
      </c>
      <c r="H199" s="89" t="s">
        <v>180</v>
      </c>
      <c r="I199" s="90" t="s">
        <v>181</v>
      </c>
      <c r="J199" s="90" t="s">
        <v>182</v>
      </c>
      <c r="K199" s="91" t="s">
        <v>183</v>
      </c>
      <c r="L199" s="89" t="s">
        <v>184</v>
      </c>
      <c r="M199" s="90" t="s">
        <v>185</v>
      </c>
      <c r="N199" s="90" t="s">
        <v>186</v>
      </c>
      <c r="O199" s="91" t="s">
        <v>187</v>
      </c>
      <c r="P199" s="89" t="s">
        <v>188</v>
      </c>
      <c r="Q199" s="90" t="s">
        <v>189</v>
      </c>
      <c r="R199" s="90" t="s">
        <v>190</v>
      </c>
      <c r="S199" s="91" t="s">
        <v>191</v>
      </c>
      <c r="T199" s="89" t="s">
        <v>192</v>
      </c>
      <c r="U199" s="90" t="s">
        <v>193</v>
      </c>
      <c r="V199" s="90" t="s">
        <v>194</v>
      </c>
      <c r="W199" s="91" t="s">
        <v>195</v>
      </c>
      <c r="X199" s="89" t="s">
        <v>196</v>
      </c>
      <c r="Y199" s="90" t="s">
        <v>197</v>
      </c>
      <c r="Z199" s="90" t="s">
        <v>198</v>
      </c>
      <c r="AA199" s="90" t="s">
        <v>199</v>
      </c>
      <c r="AB199" s="92" t="s">
        <v>208</v>
      </c>
      <c r="AC199" s="93" t="s">
        <v>209</v>
      </c>
      <c r="AD199" s="93" t="s">
        <v>210</v>
      </c>
      <c r="AE199" s="94" t="s">
        <v>211</v>
      </c>
      <c r="AF199" s="92" t="s">
        <v>208</v>
      </c>
      <c r="AG199" s="93" t="s">
        <v>209</v>
      </c>
      <c r="AH199" s="93" t="s">
        <v>210</v>
      </c>
      <c r="AI199" s="94" t="s">
        <v>211</v>
      </c>
    </row>
    <row r="200" spans="2:35" ht="15.75" thickBot="1" x14ac:dyDescent="0.3">
      <c r="C200" s="13" t="s">
        <v>128</v>
      </c>
      <c r="D200" s="95">
        <v>106.5</v>
      </c>
      <c r="E200" s="96">
        <v>106.5</v>
      </c>
      <c r="F200" s="96">
        <v>106.9</v>
      </c>
      <c r="G200" s="97">
        <v>107.4</v>
      </c>
      <c r="H200" s="95">
        <v>107.9</v>
      </c>
      <c r="I200" s="96">
        <v>108.3</v>
      </c>
      <c r="J200" s="96">
        <v>108.1</v>
      </c>
      <c r="K200" s="97">
        <v>108.9</v>
      </c>
      <c r="L200" s="95">
        <v>109.2</v>
      </c>
      <c r="M200" s="96">
        <v>109.8</v>
      </c>
      <c r="N200" s="96">
        <v>110.3</v>
      </c>
      <c r="O200" s="97">
        <v>110.7</v>
      </c>
      <c r="P200" s="95">
        <v>111.1</v>
      </c>
      <c r="Q200" s="96">
        <v>111.9</v>
      </c>
      <c r="R200" s="96">
        <v>112.1</v>
      </c>
      <c r="S200" s="97">
        <v>112.9</v>
      </c>
      <c r="T200" s="95">
        <v>113.4</v>
      </c>
      <c r="U200" s="96">
        <v>113.5</v>
      </c>
      <c r="V200" s="96">
        <v>114</v>
      </c>
      <c r="W200" s="97">
        <v>114.7</v>
      </c>
      <c r="X200" s="95">
        <v>116.4</v>
      </c>
      <c r="Y200" s="96">
        <v>117.7</v>
      </c>
      <c r="Z200" s="96">
        <v>119.2</v>
      </c>
      <c r="AA200" s="96">
        <v>120.9</v>
      </c>
      <c r="AB200" s="98">
        <f>AA177</f>
        <v>123.2</v>
      </c>
      <c r="AC200" s="99">
        <f t="shared" ref="AC200:AE200" si="3">AB177</f>
        <v>126.21663121949919</v>
      </c>
      <c r="AD200" s="99">
        <f t="shared" si="3"/>
        <v>129.3071265941482</v>
      </c>
      <c r="AE200" s="100">
        <f t="shared" si="3"/>
        <v>132.47329473528166</v>
      </c>
      <c r="AF200" s="98">
        <f>AE200*(1+AF197)</f>
        <v>133.93050097736975</v>
      </c>
      <c r="AG200" s="99">
        <f t="shared" ref="AG200:AI200" si="4">AF200*(1+AG197)</f>
        <v>133.93050097736975</v>
      </c>
      <c r="AH200" s="99">
        <f t="shared" si="4"/>
        <v>133.93050097736975</v>
      </c>
      <c r="AI200" s="100">
        <f t="shared" si="4"/>
        <v>133.93050097736975</v>
      </c>
    </row>
    <row r="201" spans="2:35" ht="15" x14ac:dyDescent="0.25">
      <c r="D201" s="101">
        <f t="shared" ref="D201:AI201" si="5">LN(D200/C177)</f>
        <v>0</v>
      </c>
      <c r="E201" s="102">
        <f t="shared" si="5"/>
        <v>0</v>
      </c>
      <c r="F201" s="102">
        <f t="shared" si="5"/>
        <v>0</v>
      </c>
      <c r="G201" s="103">
        <f t="shared" si="5"/>
        <v>0</v>
      </c>
      <c r="H201" s="101">
        <f t="shared" si="5"/>
        <v>0</v>
      </c>
      <c r="I201" s="102">
        <f t="shared" si="5"/>
        <v>0</v>
      </c>
      <c r="J201" s="102">
        <f t="shared" si="5"/>
        <v>0</v>
      </c>
      <c r="K201" s="103">
        <f t="shared" si="5"/>
        <v>0</v>
      </c>
      <c r="L201" s="101">
        <f t="shared" si="5"/>
        <v>0</v>
      </c>
      <c r="M201" s="104">
        <f t="shared" si="5"/>
        <v>9.1116179424564371E-4</v>
      </c>
      <c r="N201" s="104">
        <f t="shared" si="5"/>
        <v>-9.0620758353820888E-4</v>
      </c>
      <c r="O201" s="103">
        <f t="shared" si="5"/>
        <v>0</v>
      </c>
      <c r="P201" s="105">
        <f t="shared" si="5"/>
        <v>-8.9968517089779603E-4</v>
      </c>
      <c r="Q201" s="104">
        <f t="shared" si="5"/>
        <v>8.9405459688093598E-4</v>
      </c>
      <c r="R201" s="102">
        <f t="shared" si="5"/>
        <v>0</v>
      </c>
      <c r="S201" s="103">
        <f t="shared" si="5"/>
        <v>0</v>
      </c>
      <c r="T201" s="101">
        <f t="shared" si="5"/>
        <v>8.8222325969116572E-4</v>
      </c>
      <c r="U201" s="102">
        <f t="shared" si="5"/>
        <v>0</v>
      </c>
      <c r="V201" s="104">
        <f t="shared" si="5"/>
        <v>-8.7680847353442573E-4</v>
      </c>
      <c r="W201" s="106">
        <f t="shared" si="5"/>
        <v>-8.7145975014097483E-4</v>
      </c>
      <c r="X201" s="104">
        <f t="shared" si="5"/>
        <v>1.719690879526679E-3</v>
      </c>
      <c r="Y201" s="107">
        <f t="shared" si="5"/>
        <v>2.552106872235017E-3</v>
      </c>
      <c r="Z201" s="107">
        <f t="shared" si="5"/>
        <v>2.5199509345131947E-3</v>
      </c>
      <c r="AA201" s="107">
        <f t="shared" si="5"/>
        <v>8.2747212003239287E-4</v>
      </c>
      <c r="AB201" s="108">
        <f t="shared" si="5"/>
        <v>0</v>
      </c>
      <c r="AC201" s="109">
        <f t="shared" si="5"/>
        <v>0</v>
      </c>
      <c r="AD201" s="109">
        <f t="shared" si="5"/>
        <v>0</v>
      </c>
      <c r="AE201" s="110">
        <f t="shared" si="5"/>
        <v>0</v>
      </c>
      <c r="AF201" s="108" t="e">
        <f t="shared" si="5"/>
        <v>#DIV/0!</v>
      </c>
      <c r="AG201" s="109" t="e">
        <f t="shared" si="5"/>
        <v>#DIV/0!</v>
      </c>
      <c r="AH201" s="109" t="e">
        <f t="shared" si="5"/>
        <v>#DIV/0!</v>
      </c>
      <c r="AI201" s="110" t="e">
        <f t="shared" si="5"/>
        <v>#DIV/0!</v>
      </c>
    </row>
    <row r="202" spans="2:35" ht="15.75" thickBot="1" x14ac:dyDescent="0.3">
      <c r="D202" s="88"/>
      <c r="E202" s="88"/>
      <c r="F202" s="88"/>
      <c r="G202" s="88"/>
      <c r="H202" s="88"/>
      <c r="I202" s="88"/>
      <c r="J202" s="88"/>
      <c r="K202" s="88"/>
      <c r="L202" s="88"/>
      <c r="M202" s="88"/>
      <c r="N202" s="88"/>
      <c r="O202" s="88"/>
      <c r="P202" s="88"/>
      <c r="Q202" s="88"/>
      <c r="R202" s="88"/>
      <c r="S202" s="111"/>
      <c r="T202" s="88"/>
      <c r="U202" s="88"/>
      <c r="V202" s="88"/>
      <c r="W202" s="111"/>
      <c r="X202" s="88"/>
      <c r="Y202" s="88"/>
      <c r="Z202" s="88"/>
      <c r="AA202" s="88"/>
      <c r="AB202" s="88"/>
      <c r="AF202" s="88"/>
    </row>
    <row r="203" spans="2:35" ht="15.75" thickBot="1" x14ac:dyDescent="0.3">
      <c r="D203" s="88"/>
      <c r="E203" s="88"/>
      <c r="F203" s="112">
        <v>2016</v>
      </c>
      <c r="G203" s="113">
        <f>AVERAGE(D200:G200)</f>
        <v>106.82499999999999</v>
      </c>
      <c r="H203" s="88"/>
      <c r="I203" s="88"/>
      <c r="J203" s="112">
        <v>2017</v>
      </c>
      <c r="K203" s="113">
        <f>AVERAGE(H200:K200)</f>
        <v>108.29999999999998</v>
      </c>
      <c r="L203" s="88"/>
      <c r="M203" s="88"/>
      <c r="N203" s="112">
        <v>2018</v>
      </c>
      <c r="O203" s="113">
        <f>AVERAGE(L200:O200)</f>
        <v>110</v>
      </c>
      <c r="P203" s="88"/>
      <c r="Q203" s="88"/>
      <c r="R203" s="112">
        <v>2019</v>
      </c>
      <c r="S203" s="113">
        <f>AVERAGE(P200:S200)</f>
        <v>112</v>
      </c>
      <c r="T203" s="88"/>
      <c r="U203" s="88"/>
      <c r="V203" s="112">
        <v>2020</v>
      </c>
      <c r="W203" s="114">
        <f>AVERAGE(T200:W200)</f>
        <v>113.89999999999999</v>
      </c>
      <c r="X203" s="88"/>
      <c r="Y203" s="88"/>
      <c r="Z203" s="112">
        <v>2021</v>
      </c>
      <c r="AA203" s="113">
        <f>AVERAGE(X200:AA200)</f>
        <v>118.55000000000001</v>
      </c>
      <c r="AB203" s="88"/>
      <c r="AD203" s="269">
        <v>2022</v>
      </c>
      <c r="AE203" s="270">
        <f>AVERAGE(AB200:AE200)</f>
        <v>127.79926313723226</v>
      </c>
      <c r="AH203" s="269">
        <v>2023</v>
      </c>
      <c r="AI203" s="270">
        <f>AVERAGE(AF200:AI200)</f>
        <v>133.93050097736975</v>
      </c>
    </row>
    <row r="204" spans="2:35" ht="15" x14ac:dyDescent="0.25">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row>
    <row r="205" spans="2:35" ht="15" x14ac:dyDescent="0.25">
      <c r="B205" s="13" t="s">
        <v>221</v>
      </c>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row>
    <row r="206" spans="2:35" ht="15" x14ac:dyDescent="0.25">
      <c r="B206" s="63" t="s">
        <v>204</v>
      </c>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row>
    <row r="207" spans="2:35" ht="13.5" thickBot="1" x14ac:dyDescent="0.25"/>
    <row r="208" spans="2:35" ht="18" customHeight="1" thickBot="1" x14ac:dyDescent="0.3">
      <c r="G208" s="115" t="s">
        <v>222</v>
      </c>
      <c r="H208" s="116"/>
      <c r="I208" s="117">
        <f>LN(K203/G203)</f>
        <v>1.3713172476856213E-2</v>
      </c>
    </row>
    <row r="209" spans="7:9" ht="18" customHeight="1" thickBot="1" x14ac:dyDescent="0.3">
      <c r="G209" s="115" t="s">
        <v>203</v>
      </c>
      <c r="H209" s="116"/>
      <c r="I209" s="117">
        <f>LN(O203/K203)</f>
        <v>1.5575211785471372E-2</v>
      </c>
    </row>
    <row r="210" spans="7:9" ht="18" customHeight="1" thickBot="1" x14ac:dyDescent="0.3">
      <c r="G210" s="115" t="s">
        <v>205</v>
      </c>
      <c r="H210" s="116"/>
      <c r="I210" s="117">
        <f>LN(S203/O203)</f>
        <v>1.8018505502678212E-2</v>
      </c>
    </row>
    <row r="211" spans="7:9" ht="18" customHeight="1" thickBot="1" x14ac:dyDescent="0.3">
      <c r="G211" s="115" t="s">
        <v>216</v>
      </c>
      <c r="H211" s="116"/>
      <c r="I211" s="117">
        <f>LN(W203/S203)</f>
        <v>1.6821999158041744E-2</v>
      </c>
    </row>
    <row r="212" spans="7:9" ht="18" customHeight="1" thickBot="1" x14ac:dyDescent="0.3">
      <c r="G212" s="118" t="s">
        <v>217</v>
      </c>
      <c r="H212" s="119"/>
      <c r="I212" s="120">
        <f>LN(AA203/W203)</f>
        <v>4.0013942058278212E-2</v>
      </c>
    </row>
    <row r="213" spans="7:9" ht="15.75" thickBot="1" x14ac:dyDescent="0.3">
      <c r="G213" s="271" t="s">
        <v>218</v>
      </c>
      <c r="H213" s="272"/>
      <c r="I213" s="273">
        <f>LN(AE203/AA203)</f>
        <v>7.5125963666041504E-2</v>
      </c>
    </row>
    <row r="214" spans="7:9" ht="15.75" thickBot="1" x14ac:dyDescent="0.3">
      <c r="G214" s="271" t="s">
        <v>223</v>
      </c>
      <c r="H214" s="272"/>
      <c r="I214" s="273">
        <f>LN(AI203/AE203)</f>
        <v>4.6860239805706416E-2</v>
      </c>
    </row>
  </sheetData>
  <mergeCells count="7">
    <mergeCell ref="T153:Z153"/>
    <mergeCell ref="I121:L121"/>
    <mergeCell ref="M121:P121"/>
    <mergeCell ref="E136:H136"/>
    <mergeCell ref="I136:L136"/>
    <mergeCell ref="M136:P136"/>
    <mergeCell ref="Q136:T136"/>
  </mergeCells>
  <hyperlinks>
    <hyperlink ref="B116" r:id="rId1" location="customizeTab" display="http://www5.statcan.gc.ca/cansim/a47 - customizeTab" xr:uid="{C3CAEF7D-E117-4C06-8191-5D0A7A399E22}"/>
    <hyperlink ref="B124" r:id="rId2" location="F" display="http://www5.statcan.gc.ca/cansim/a47 - F" xr:uid="{10948DE4-EDE6-4B07-B9BF-A0C741249163}"/>
    <hyperlink ref="B126" r:id="rId3" display="http://www5.statcan.gc.ca/cansim/a01?lang=eng&amp;p2=-1" xr:uid="{5AB788B4-545B-4B57-AB1F-9F89AA23EFD2}"/>
    <hyperlink ref="B127" r:id="rId4" display="http://www5.statcan.gc.ca/cansim/a01?lang=eng&amp;p2=-1" xr:uid="{57EA2AC6-766B-4B66-A86C-FDFB4E24FD7B}"/>
    <hyperlink ref="B144" r:id="rId5" display="https://www150.statcan.gc.ca/t1/tbl1/en/tv.action?pid=3610010601" xr:uid="{3AAE2C83-308B-402B-86D5-7273DE8A8E53}"/>
    <hyperlink ref="B162" r:id="rId6" xr:uid="{D919A422-BA82-47D5-81BD-FB365CEBE177}"/>
    <hyperlink ref="B184" r:id="rId7" xr:uid="{46C821ED-D866-4C36-8B6A-FA56C485D282}"/>
    <hyperlink ref="B206" r:id="rId8" xr:uid="{A26509CC-96C7-4FD6-B103-0D475E7CD8D4}"/>
  </hyperlinks>
  <pageMargins left="0.7" right="0.7" top="0.75" bottom="0.75" header="0.3" footer="0.3"/>
  <pageSetup orientation="portrait" horizontalDpi="4294967293" verticalDpi="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9B9B4-4162-48D8-BA4B-81CBAB256ABC}">
  <sheetPr>
    <tabColor theme="0" tint="-0.14999847407452621"/>
  </sheetPr>
  <dimension ref="A1:Q180"/>
  <sheetViews>
    <sheetView topLeftCell="A152" workbookViewId="0">
      <selection activeCell="G142" sqref="G142"/>
    </sheetView>
  </sheetViews>
  <sheetFormatPr defaultRowHeight="12.75" x14ac:dyDescent="0.2"/>
  <cols>
    <col min="1" max="1" width="9.140625" style="13"/>
    <col min="2" max="2" width="35" style="13" customWidth="1"/>
    <col min="3" max="3" width="30.28515625" style="13" customWidth="1"/>
    <col min="4" max="4" width="21.5703125" style="13" customWidth="1"/>
    <col min="5" max="5" width="15" style="13" customWidth="1"/>
    <col min="6" max="7" width="9.140625" style="13"/>
    <col min="8" max="8" width="9.42578125" style="13" bestFit="1" customWidth="1"/>
    <col min="9" max="10" width="9.140625" style="13"/>
    <col min="11" max="11" width="9.42578125" style="13" bestFit="1" customWidth="1"/>
    <col min="12" max="14" width="9.140625" style="13"/>
    <col min="15" max="15" width="10.5703125" style="13" customWidth="1"/>
    <col min="16" max="16384" width="9.140625" style="13"/>
  </cols>
  <sheetData>
    <row r="1" spans="1:13" ht="23.25" x14ac:dyDescent="0.35">
      <c r="A1" s="265" t="s">
        <v>352</v>
      </c>
    </row>
    <row r="3" spans="1:13" x14ac:dyDescent="0.2">
      <c r="B3" s="13" t="s">
        <v>224</v>
      </c>
    </row>
    <row r="4" spans="1:13" x14ac:dyDescent="0.2">
      <c r="B4" s="13" t="s">
        <v>83</v>
      </c>
    </row>
    <row r="5" spans="1:13" ht="13.5" thickBot="1" x14ac:dyDescent="0.25">
      <c r="B5" s="13" t="s">
        <v>225</v>
      </c>
    </row>
    <row r="6" spans="1:13" x14ac:dyDescent="0.2">
      <c r="B6" s="13" t="s">
        <v>85</v>
      </c>
      <c r="C6" s="13" t="s">
        <v>226</v>
      </c>
      <c r="D6" s="13" t="s">
        <v>227</v>
      </c>
      <c r="E6" s="13" t="s">
        <v>228</v>
      </c>
      <c r="F6" s="13">
        <v>2009</v>
      </c>
      <c r="G6" s="13">
        <v>2010</v>
      </c>
      <c r="H6" s="13">
        <v>2011</v>
      </c>
      <c r="I6" s="13">
        <v>2012</v>
      </c>
      <c r="J6" s="13">
        <v>2013</v>
      </c>
      <c r="L6" s="19" t="s">
        <v>229</v>
      </c>
      <c r="M6" s="21"/>
    </row>
    <row r="7" spans="1:13" s="51" customFormat="1" ht="15.75" thickBot="1" x14ac:dyDescent="0.3">
      <c r="B7" s="51" t="s">
        <v>230</v>
      </c>
      <c r="C7" s="51" t="s">
        <v>231</v>
      </c>
      <c r="D7" s="51" t="s">
        <v>232</v>
      </c>
      <c r="E7" s="51" t="s">
        <v>233</v>
      </c>
      <c r="F7" s="51">
        <v>848.85</v>
      </c>
      <c r="G7" s="51">
        <v>881.43</v>
      </c>
      <c r="H7" s="51">
        <v>893.41</v>
      </c>
      <c r="I7" s="51">
        <v>906.09</v>
      </c>
      <c r="J7" s="51">
        <v>920.12</v>
      </c>
      <c r="K7" s="122"/>
      <c r="L7" s="123">
        <f>LN(J7/I7)</f>
        <v>1.536545746216181E-2</v>
      </c>
      <c r="M7" s="124"/>
    </row>
    <row r="8" spans="1:13" x14ac:dyDescent="0.2">
      <c r="B8" s="13" t="s">
        <v>230</v>
      </c>
      <c r="C8" s="13" t="s">
        <v>231</v>
      </c>
      <c r="D8" s="13" t="s">
        <v>232</v>
      </c>
      <c r="E8" s="13" t="s">
        <v>234</v>
      </c>
      <c r="F8" s="13">
        <v>1429.84</v>
      </c>
      <c r="G8" s="13">
        <v>1509.07</v>
      </c>
      <c r="H8" s="13">
        <v>1544.4</v>
      </c>
      <c r="I8" s="13">
        <v>1618.91</v>
      </c>
      <c r="J8" s="13">
        <v>1633.12</v>
      </c>
      <c r="K8" s="125"/>
    </row>
    <row r="9" spans="1:13" x14ac:dyDescent="0.2">
      <c r="B9" s="13" t="s">
        <v>230</v>
      </c>
      <c r="C9" s="13" t="s">
        <v>231</v>
      </c>
      <c r="D9" s="13" t="s">
        <v>232</v>
      </c>
      <c r="E9" s="13" t="s">
        <v>235</v>
      </c>
      <c r="F9" s="13">
        <v>1672.72</v>
      </c>
      <c r="G9" s="13">
        <v>1680.01</v>
      </c>
      <c r="H9" s="13">
        <v>1714.92</v>
      </c>
      <c r="I9" s="13">
        <v>1707.11</v>
      </c>
      <c r="J9" s="13">
        <v>1758.79</v>
      </c>
    </row>
    <row r="10" spans="1:13" x14ac:dyDescent="0.2">
      <c r="B10" s="13" t="s">
        <v>230</v>
      </c>
      <c r="C10" s="13" t="s">
        <v>231</v>
      </c>
      <c r="D10" s="13" t="s">
        <v>232</v>
      </c>
      <c r="E10" s="13" t="s">
        <v>236</v>
      </c>
      <c r="F10" s="13">
        <v>1026.57</v>
      </c>
      <c r="G10" s="13">
        <v>1043.17</v>
      </c>
      <c r="H10" s="13">
        <v>1061.72</v>
      </c>
      <c r="I10" s="13">
        <v>1086</v>
      </c>
      <c r="J10" s="13">
        <v>1116.26</v>
      </c>
    </row>
    <row r="11" spans="1:13" x14ac:dyDescent="0.2">
      <c r="B11" s="13" t="s">
        <v>230</v>
      </c>
      <c r="C11" s="13" t="s">
        <v>231</v>
      </c>
      <c r="D11" s="13" t="s">
        <v>232</v>
      </c>
      <c r="E11" s="13" t="s">
        <v>237</v>
      </c>
      <c r="F11" s="13">
        <v>949.82</v>
      </c>
      <c r="G11" s="13">
        <v>999.34</v>
      </c>
      <c r="H11" s="13">
        <v>1005.84</v>
      </c>
      <c r="I11" s="13">
        <v>1035.6400000000001</v>
      </c>
      <c r="J11" s="13">
        <v>1049.51</v>
      </c>
    </row>
    <row r="12" spans="1:13" x14ac:dyDescent="0.2">
      <c r="B12" s="13" t="s">
        <v>230</v>
      </c>
      <c r="C12" s="13" t="s">
        <v>231</v>
      </c>
      <c r="D12" s="13" t="s">
        <v>232</v>
      </c>
      <c r="E12" s="13" t="s">
        <v>238</v>
      </c>
      <c r="F12" s="13">
        <v>812.71</v>
      </c>
      <c r="G12" s="13">
        <v>843.61</v>
      </c>
      <c r="H12" s="13">
        <v>854.74</v>
      </c>
      <c r="I12" s="13">
        <v>864.62</v>
      </c>
      <c r="J12" s="13">
        <v>877.93</v>
      </c>
    </row>
    <row r="13" spans="1:13" x14ac:dyDescent="0.2">
      <c r="B13" s="13" t="s">
        <v>230</v>
      </c>
      <c r="C13" s="13" t="s">
        <v>231</v>
      </c>
      <c r="D13" s="13" t="s">
        <v>232</v>
      </c>
      <c r="E13" s="13" t="s">
        <v>239</v>
      </c>
      <c r="F13" s="13">
        <v>658.06</v>
      </c>
      <c r="G13" s="13">
        <v>681.74</v>
      </c>
      <c r="H13" s="13">
        <v>695.06</v>
      </c>
      <c r="I13" s="13">
        <v>703.23</v>
      </c>
      <c r="J13" s="13">
        <v>702.15</v>
      </c>
    </row>
    <row r="14" spans="1:13" x14ac:dyDescent="0.2">
      <c r="B14" s="13" t="s">
        <v>230</v>
      </c>
      <c r="C14" s="13" t="s">
        <v>231</v>
      </c>
      <c r="D14" s="13" t="s">
        <v>232</v>
      </c>
      <c r="E14" s="13" t="s">
        <v>240</v>
      </c>
      <c r="F14" s="13">
        <v>837.66</v>
      </c>
      <c r="G14" s="13">
        <v>847.33</v>
      </c>
      <c r="H14" s="13">
        <v>875.88</v>
      </c>
      <c r="I14" s="13">
        <v>881.26</v>
      </c>
      <c r="J14" s="13">
        <v>935.47</v>
      </c>
    </row>
    <row r="15" spans="1:13" x14ac:dyDescent="0.2">
      <c r="B15" s="13" t="s">
        <v>230</v>
      </c>
      <c r="C15" s="13" t="s">
        <v>231</v>
      </c>
      <c r="D15" s="13" t="s">
        <v>232</v>
      </c>
      <c r="E15" s="13" t="s">
        <v>241</v>
      </c>
      <c r="F15" s="13">
        <v>1109.52</v>
      </c>
      <c r="G15" s="13">
        <v>1101.48</v>
      </c>
      <c r="H15" s="13">
        <v>1096.23</v>
      </c>
      <c r="I15" s="13">
        <v>1107.6099999999999</v>
      </c>
      <c r="J15" s="13">
        <v>1138.96</v>
      </c>
    </row>
    <row r="16" spans="1:13" x14ac:dyDescent="0.2">
      <c r="B16" s="13" t="s">
        <v>230</v>
      </c>
      <c r="C16" s="13" t="s">
        <v>231</v>
      </c>
      <c r="D16" s="13" t="s">
        <v>232</v>
      </c>
      <c r="E16" s="13" t="s">
        <v>242</v>
      </c>
      <c r="F16" s="13">
        <v>1102.67</v>
      </c>
      <c r="G16" s="13">
        <v>1095.42</v>
      </c>
      <c r="H16" s="13">
        <v>1107.42</v>
      </c>
      <c r="I16" s="13">
        <v>1129.28</v>
      </c>
      <c r="J16" s="13">
        <v>1157.95</v>
      </c>
    </row>
    <row r="17" spans="2:10" x14ac:dyDescent="0.2">
      <c r="B17" s="13" t="s">
        <v>230</v>
      </c>
      <c r="C17" s="13" t="s">
        <v>231</v>
      </c>
      <c r="D17" s="13" t="s">
        <v>232</v>
      </c>
      <c r="E17" s="13" t="s">
        <v>243</v>
      </c>
      <c r="F17" s="13">
        <v>794.58</v>
      </c>
      <c r="G17" s="13">
        <v>873.76</v>
      </c>
      <c r="H17" s="13">
        <v>865.01</v>
      </c>
      <c r="I17" s="13">
        <v>893.48</v>
      </c>
      <c r="J17" s="13">
        <v>882.17</v>
      </c>
    </row>
    <row r="18" spans="2:10" x14ac:dyDescent="0.2">
      <c r="B18" s="13" t="s">
        <v>230</v>
      </c>
      <c r="C18" s="13" t="s">
        <v>231</v>
      </c>
      <c r="D18" s="13" t="s">
        <v>232</v>
      </c>
      <c r="E18" s="13" t="s">
        <v>244</v>
      </c>
      <c r="F18" s="13">
        <v>1160.8900000000001</v>
      </c>
      <c r="G18" s="13">
        <v>1218.72</v>
      </c>
      <c r="H18" s="13">
        <v>1242.79</v>
      </c>
      <c r="I18" s="13">
        <v>1259.79</v>
      </c>
      <c r="J18" s="13">
        <v>1286.21</v>
      </c>
    </row>
    <row r="19" spans="2:10" x14ac:dyDescent="0.2">
      <c r="B19" s="13" t="s">
        <v>230</v>
      </c>
      <c r="C19" s="13" t="s">
        <v>231</v>
      </c>
      <c r="D19" s="13" t="s">
        <v>232</v>
      </c>
      <c r="E19" s="13" t="s">
        <v>245</v>
      </c>
      <c r="F19" s="13">
        <v>1156.45</v>
      </c>
      <c r="G19" s="13">
        <v>1175.49</v>
      </c>
      <c r="H19" s="13">
        <v>1120.69</v>
      </c>
      <c r="I19" s="13">
        <v>1139.1400000000001</v>
      </c>
      <c r="J19" s="13">
        <v>1177.3399999999999</v>
      </c>
    </row>
    <row r="20" spans="2:10" x14ac:dyDescent="0.2">
      <c r="B20" s="13" t="s">
        <v>230</v>
      </c>
      <c r="C20" s="13" t="s">
        <v>231</v>
      </c>
      <c r="D20" s="13" t="s">
        <v>232</v>
      </c>
      <c r="E20" s="13" t="s">
        <v>246</v>
      </c>
      <c r="F20" s="13">
        <v>677.32</v>
      </c>
      <c r="G20" s="13">
        <v>715.46</v>
      </c>
      <c r="H20" s="13">
        <v>718.98</v>
      </c>
      <c r="I20" s="13">
        <v>700.29</v>
      </c>
      <c r="J20" s="13">
        <v>715.12</v>
      </c>
    </row>
    <row r="21" spans="2:10" x14ac:dyDescent="0.2">
      <c r="B21" s="13" t="s">
        <v>230</v>
      </c>
      <c r="C21" s="13" t="s">
        <v>231</v>
      </c>
      <c r="D21" s="13" t="s">
        <v>232</v>
      </c>
      <c r="E21" s="13" t="s">
        <v>247</v>
      </c>
      <c r="F21" s="13">
        <v>913.73</v>
      </c>
      <c r="G21" s="13">
        <v>985.79</v>
      </c>
      <c r="H21" s="13">
        <v>1014.43</v>
      </c>
      <c r="I21" s="13">
        <v>1042.9000000000001</v>
      </c>
      <c r="J21" s="13">
        <v>1049.46</v>
      </c>
    </row>
    <row r="22" spans="2:10" x14ac:dyDescent="0.2">
      <c r="B22" s="13" t="s">
        <v>230</v>
      </c>
      <c r="C22" s="13" t="s">
        <v>231</v>
      </c>
      <c r="D22" s="13" t="s">
        <v>232</v>
      </c>
      <c r="E22" s="13" t="s">
        <v>248</v>
      </c>
      <c r="F22" s="13">
        <v>804.43</v>
      </c>
      <c r="G22" s="13">
        <v>834.49</v>
      </c>
      <c r="H22" s="13">
        <v>843.14</v>
      </c>
      <c r="I22" s="13">
        <v>849.53</v>
      </c>
      <c r="J22" s="13">
        <v>869.59</v>
      </c>
    </row>
    <row r="23" spans="2:10" x14ac:dyDescent="0.2">
      <c r="B23" s="13" t="s">
        <v>230</v>
      </c>
      <c r="C23" s="13" t="s">
        <v>231</v>
      </c>
      <c r="D23" s="13" t="s">
        <v>232</v>
      </c>
      <c r="E23" s="13" t="s">
        <v>249</v>
      </c>
      <c r="F23" s="13">
        <v>528.30999999999995</v>
      </c>
      <c r="G23" s="13">
        <v>565.24</v>
      </c>
      <c r="H23" s="13">
        <v>568.25</v>
      </c>
      <c r="I23" s="13">
        <v>553.87</v>
      </c>
      <c r="J23" s="13">
        <v>587.5</v>
      </c>
    </row>
    <row r="24" spans="2:10" x14ac:dyDescent="0.2">
      <c r="B24" s="13" t="s">
        <v>230</v>
      </c>
      <c r="C24" s="13" t="s">
        <v>231</v>
      </c>
      <c r="D24" s="13" t="s">
        <v>232</v>
      </c>
      <c r="E24" s="13" t="s">
        <v>250</v>
      </c>
      <c r="F24" s="13">
        <v>324.63</v>
      </c>
      <c r="G24" s="13">
        <v>343.68</v>
      </c>
      <c r="H24" s="13">
        <v>348.09</v>
      </c>
      <c r="I24" s="13">
        <v>349.34</v>
      </c>
      <c r="J24" s="13">
        <v>341.24</v>
      </c>
    </row>
    <row r="25" spans="2:10" x14ac:dyDescent="0.2">
      <c r="B25" s="13" t="s">
        <v>230</v>
      </c>
      <c r="C25" s="13" t="s">
        <v>231</v>
      </c>
      <c r="D25" s="13" t="s">
        <v>232</v>
      </c>
      <c r="E25" s="13" t="s">
        <v>251</v>
      </c>
      <c r="F25" s="13">
        <v>724.81</v>
      </c>
      <c r="G25" s="13">
        <v>733.76</v>
      </c>
      <c r="H25" s="13">
        <v>736.95</v>
      </c>
      <c r="I25" s="13">
        <v>749.78</v>
      </c>
      <c r="J25" s="13">
        <v>774.27</v>
      </c>
    </row>
    <row r="26" spans="2:10" x14ac:dyDescent="0.2">
      <c r="B26" s="13" t="s">
        <v>230</v>
      </c>
      <c r="C26" s="13" t="s">
        <v>231</v>
      </c>
      <c r="D26" s="13" t="s">
        <v>232</v>
      </c>
      <c r="E26" s="13" t="s">
        <v>252</v>
      </c>
      <c r="F26" s="13">
        <v>1123.28</v>
      </c>
      <c r="G26" s="13">
        <v>1162.6500000000001</v>
      </c>
      <c r="H26" s="13">
        <v>1186.99</v>
      </c>
      <c r="I26" s="13">
        <v>1216.0899999999999</v>
      </c>
      <c r="J26" s="13">
        <v>1237.23</v>
      </c>
    </row>
    <row r="27" spans="2:10" x14ac:dyDescent="0.2">
      <c r="B27" s="13" t="s">
        <v>201</v>
      </c>
    </row>
    <row r="28" spans="2:10" x14ac:dyDescent="0.2">
      <c r="B28" s="13">
        <v>4</v>
      </c>
      <c r="C28" s="13" t="s">
        <v>253</v>
      </c>
    </row>
    <row r="29" spans="2:10" x14ac:dyDescent="0.2">
      <c r="B29" s="13">
        <v>5</v>
      </c>
      <c r="C29" s="13" t="s">
        <v>254</v>
      </c>
    </row>
    <row r="30" spans="2:10" x14ac:dyDescent="0.2">
      <c r="B30" s="13">
        <v>6</v>
      </c>
      <c r="C30" s="13" t="s">
        <v>255</v>
      </c>
    </row>
    <row r="31" spans="2:10" x14ac:dyDescent="0.2">
      <c r="B31" s="13">
        <v>11</v>
      </c>
      <c r="C31" s="13" t="s">
        <v>256</v>
      </c>
    </row>
    <row r="32" spans="2:10" x14ac:dyDescent="0.2">
      <c r="B32" s="13">
        <v>12</v>
      </c>
      <c r="C32" s="13" t="s">
        <v>257</v>
      </c>
    </row>
    <row r="33" spans="2:14" x14ac:dyDescent="0.2">
      <c r="B33" s="13">
        <v>14</v>
      </c>
      <c r="C33" s="13" t="s">
        <v>258</v>
      </c>
    </row>
    <row r="34" spans="2:14" x14ac:dyDescent="0.2">
      <c r="B34" s="13">
        <v>15</v>
      </c>
      <c r="C34" s="13" t="s">
        <v>259</v>
      </c>
    </row>
    <row r="35" spans="2:14" x14ac:dyDescent="0.2">
      <c r="B35" s="13">
        <v>16</v>
      </c>
      <c r="C35" s="13" t="s">
        <v>260</v>
      </c>
    </row>
    <row r="36" spans="2:14" x14ac:dyDescent="0.2">
      <c r="B36" s="13">
        <v>18</v>
      </c>
      <c r="C36" s="13" t="s">
        <v>261</v>
      </c>
    </row>
    <row r="37" spans="2:14" x14ac:dyDescent="0.2">
      <c r="B37" s="13" t="s">
        <v>133</v>
      </c>
    </row>
    <row r="38" spans="2:14" x14ac:dyDescent="0.2">
      <c r="B38" s="13" t="s">
        <v>262</v>
      </c>
    </row>
    <row r="39" spans="2:14" x14ac:dyDescent="0.2">
      <c r="B39" s="13" t="s">
        <v>135</v>
      </c>
    </row>
    <row r="42" spans="2:14" x14ac:dyDescent="0.2">
      <c r="B42" s="126">
        <v>42186</v>
      </c>
    </row>
    <row r="44" spans="2:14" x14ac:dyDescent="0.2">
      <c r="B44" s="13" t="s">
        <v>224</v>
      </c>
    </row>
    <row r="45" spans="2:14" x14ac:dyDescent="0.2">
      <c r="B45" s="13" t="s">
        <v>83</v>
      </c>
    </row>
    <row r="46" spans="2:14" ht="15.75" thickBot="1" x14ac:dyDescent="0.3">
      <c r="B46" s="13" t="s">
        <v>225</v>
      </c>
      <c r="F46" s="81"/>
      <c r="G46" s="81"/>
      <c r="H46" s="81"/>
      <c r="I46" s="81"/>
    </row>
    <row r="47" spans="2:14" x14ac:dyDescent="0.2">
      <c r="B47" s="13" t="s">
        <v>85</v>
      </c>
      <c r="C47" s="13" t="s">
        <v>226</v>
      </c>
      <c r="D47" s="13" t="s">
        <v>227</v>
      </c>
      <c r="E47" s="13" t="s">
        <v>228</v>
      </c>
      <c r="F47" s="13">
        <v>2009</v>
      </c>
      <c r="G47" s="13">
        <v>2010</v>
      </c>
      <c r="H47" s="13">
        <v>2011</v>
      </c>
      <c r="I47" s="13">
        <v>2012</v>
      </c>
      <c r="J47" s="13">
        <v>2013</v>
      </c>
      <c r="K47" s="13">
        <v>2014</v>
      </c>
      <c r="M47" s="19" t="s">
        <v>263</v>
      </c>
      <c r="N47" s="21"/>
    </row>
    <row r="48" spans="2:14" ht="15.75" thickBot="1" x14ac:dyDescent="0.3">
      <c r="B48" s="13" t="s">
        <v>230</v>
      </c>
      <c r="C48" s="13" t="s">
        <v>231</v>
      </c>
      <c r="D48" s="13" t="s">
        <v>232</v>
      </c>
      <c r="E48" s="13" t="s">
        <v>233</v>
      </c>
      <c r="F48" s="13">
        <v>848.9</v>
      </c>
      <c r="G48" s="13">
        <v>881.3</v>
      </c>
      <c r="H48" s="13">
        <v>893.31</v>
      </c>
      <c r="I48" s="13">
        <v>906</v>
      </c>
      <c r="J48" s="13">
        <v>920.16</v>
      </c>
      <c r="K48" s="13">
        <v>938.36</v>
      </c>
      <c r="M48" s="123">
        <f>LN(K48/J48)</f>
        <v>1.9586102719368274E-2</v>
      </c>
      <c r="N48" s="57"/>
    </row>
    <row r="51" spans="2:15" x14ac:dyDescent="0.2">
      <c r="B51" s="13" t="s">
        <v>264</v>
      </c>
    </row>
    <row r="52" spans="2:15" x14ac:dyDescent="0.2">
      <c r="B52" s="13" t="s">
        <v>83</v>
      </c>
    </row>
    <row r="53" spans="2:15" ht="13.5" thickBot="1" x14ac:dyDescent="0.25">
      <c r="B53" s="13" t="s">
        <v>225</v>
      </c>
    </row>
    <row r="54" spans="2:15" x14ac:dyDescent="0.2">
      <c r="B54" s="13" t="s">
        <v>85</v>
      </c>
      <c r="C54" s="13" t="s">
        <v>226</v>
      </c>
      <c r="D54" s="13" t="s">
        <v>227</v>
      </c>
      <c r="E54" s="13" t="s">
        <v>228</v>
      </c>
      <c r="F54" s="13">
        <v>2009</v>
      </c>
      <c r="G54" s="13">
        <v>2010</v>
      </c>
      <c r="H54" s="13">
        <v>2011</v>
      </c>
      <c r="I54" s="13">
        <v>2012</v>
      </c>
      <c r="J54" s="13">
        <v>2013</v>
      </c>
      <c r="K54" s="13">
        <v>2014</v>
      </c>
      <c r="L54" s="13">
        <v>2015</v>
      </c>
      <c r="N54" s="19" t="s">
        <v>265</v>
      </c>
      <c r="O54" s="21"/>
    </row>
    <row r="55" spans="2:15" ht="15.75" thickBot="1" x14ac:dyDescent="0.3">
      <c r="B55" s="13" t="s">
        <v>230</v>
      </c>
      <c r="C55" s="13" t="s">
        <v>266</v>
      </c>
      <c r="D55" s="13" t="s">
        <v>232</v>
      </c>
      <c r="E55" s="13" t="s">
        <v>233</v>
      </c>
      <c r="F55" s="13">
        <v>849.07</v>
      </c>
      <c r="G55" s="13">
        <v>881.44</v>
      </c>
      <c r="H55" s="13">
        <v>893.44</v>
      </c>
      <c r="I55" s="13">
        <v>906.15</v>
      </c>
      <c r="J55" s="13">
        <v>920.24</v>
      </c>
      <c r="K55" s="13">
        <v>938.27</v>
      </c>
      <c r="L55" s="13">
        <v>962.73</v>
      </c>
      <c r="N55" s="123">
        <f>LN(L55/K55)</f>
        <v>2.5735244586008229E-2</v>
      </c>
      <c r="O55" s="57"/>
    </row>
    <row r="56" spans="2:15" x14ac:dyDescent="0.2">
      <c r="B56" s="13" t="s">
        <v>201</v>
      </c>
      <c r="F56" s="127"/>
      <c r="G56" s="127"/>
      <c r="H56" s="127"/>
      <c r="I56" s="127"/>
      <c r="J56" s="127"/>
      <c r="K56" s="127"/>
    </row>
    <row r="57" spans="2:15" x14ac:dyDescent="0.2">
      <c r="B57" s="13">
        <v>4</v>
      </c>
      <c r="C57" s="13" t="s">
        <v>253</v>
      </c>
    </row>
    <row r="58" spans="2:15" x14ac:dyDescent="0.2">
      <c r="B58" s="13">
        <v>5</v>
      </c>
      <c r="C58" s="13" t="s">
        <v>254</v>
      </c>
    </row>
    <row r="59" spans="2:15" x14ac:dyDescent="0.2">
      <c r="B59" s="13">
        <v>6</v>
      </c>
      <c r="C59" s="13" t="s">
        <v>267</v>
      </c>
    </row>
    <row r="60" spans="2:15" x14ac:dyDescent="0.2">
      <c r="B60" s="13">
        <v>15</v>
      </c>
      <c r="C60" s="13" t="s">
        <v>259</v>
      </c>
    </row>
    <row r="61" spans="2:15" x14ac:dyDescent="0.2">
      <c r="B61" s="13">
        <v>16</v>
      </c>
      <c r="C61" s="13" t="s">
        <v>260</v>
      </c>
    </row>
    <row r="62" spans="2:15" x14ac:dyDescent="0.2">
      <c r="B62" s="13">
        <v>18</v>
      </c>
      <c r="C62" s="13" t="s">
        <v>261</v>
      </c>
    </row>
    <row r="63" spans="2:15" x14ac:dyDescent="0.2">
      <c r="B63" s="13">
        <v>19</v>
      </c>
      <c r="C63" s="13" t="s">
        <v>268</v>
      </c>
    </row>
    <row r="64" spans="2:15" x14ac:dyDescent="0.2">
      <c r="B64" s="13" t="s">
        <v>133</v>
      </c>
    </row>
    <row r="65" spans="2:16" x14ac:dyDescent="0.2">
      <c r="B65" s="13" t="s">
        <v>269</v>
      </c>
    </row>
    <row r="66" spans="2:16" x14ac:dyDescent="0.2">
      <c r="B66" s="13" t="s">
        <v>153</v>
      </c>
    </row>
    <row r="69" spans="2:16" x14ac:dyDescent="0.2">
      <c r="B69" s="13" t="s">
        <v>264</v>
      </c>
    </row>
    <row r="70" spans="2:16" x14ac:dyDescent="0.2">
      <c r="B70" s="13" t="s">
        <v>83</v>
      </c>
    </row>
    <row r="71" spans="2:16" ht="13.5" thickBot="1" x14ac:dyDescent="0.25">
      <c r="B71" s="13" t="s">
        <v>225</v>
      </c>
    </row>
    <row r="72" spans="2:16" x14ac:dyDescent="0.2">
      <c r="B72" s="13" t="s">
        <v>85</v>
      </c>
      <c r="C72" s="13" t="s">
        <v>226</v>
      </c>
      <c r="D72" s="13" t="s">
        <v>227</v>
      </c>
      <c r="E72" s="13" t="s">
        <v>228</v>
      </c>
      <c r="F72" s="13">
        <v>2009</v>
      </c>
      <c r="G72" s="13">
        <v>2010</v>
      </c>
      <c r="H72" s="13">
        <v>2011</v>
      </c>
      <c r="I72" s="13">
        <v>2012</v>
      </c>
      <c r="J72" s="13">
        <v>2013</v>
      </c>
      <c r="K72" s="13">
        <v>2014</v>
      </c>
      <c r="L72" s="13">
        <v>2015</v>
      </c>
      <c r="M72" s="13">
        <v>2016</v>
      </c>
      <c r="O72" s="19" t="s">
        <v>270</v>
      </c>
      <c r="P72" s="21"/>
    </row>
    <row r="73" spans="2:16" ht="15.75" thickBot="1" x14ac:dyDescent="0.3">
      <c r="B73" s="13" t="s">
        <v>230</v>
      </c>
      <c r="C73" s="13" t="s">
        <v>266</v>
      </c>
      <c r="D73" s="13" t="s">
        <v>232</v>
      </c>
      <c r="E73" s="13" t="s">
        <v>233</v>
      </c>
      <c r="F73" s="13">
        <v>848.91</v>
      </c>
      <c r="G73" s="13">
        <v>881.44</v>
      </c>
      <c r="H73" s="13">
        <v>893.44</v>
      </c>
      <c r="I73" s="13">
        <v>906.17</v>
      </c>
      <c r="J73" s="13">
        <v>920.03</v>
      </c>
      <c r="K73" s="13">
        <v>938.3</v>
      </c>
      <c r="L73" s="13">
        <v>962.94</v>
      </c>
      <c r="M73" s="13">
        <v>973.56</v>
      </c>
      <c r="O73" s="123">
        <f>LN(M73/L73)</f>
        <v>1.0968351633854057E-2</v>
      </c>
      <c r="P73" s="57"/>
    </row>
    <row r="74" spans="2:16" ht="15.75" thickBot="1" x14ac:dyDescent="0.3">
      <c r="B74" s="13" t="s">
        <v>201</v>
      </c>
      <c r="F74" s="128">
        <f>F73/F55</f>
        <v>0.99981155852874315</v>
      </c>
      <c r="G74" s="129">
        <f t="shared" ref="G74:L74" si="0">G73/G55</f>
        <v>1</v>
      </c>
      <c r="H74" s="129">
        <f t="shared" si="0"/>
        <v>1</v>
      </c>
      <c r="I74" s="129">
        <f t="shared" si="0"/>
        <v>1.0000220714009822</v>
      </c>
      <c r="J74" s="129">
        <f t="shared" si="0"/>
        <v>0.99977179866121879</v>
      </c>
      <c r="K74" s="129">
        <f t="shared" si="0"/>
        <v>1.0000319737389025</v>
      </c>
      <c r="L74" s="129">
        <f t="shared" si="0"/>
        <v>1.0002181296936836</v>
      </c>
      <c r="M74" s="130"/>
    </row>
    <row r="75" spans="2:16" x14ac:dyDescent="0.2">
      <c r="B75" s="13">
        <v>4</v>
      </c>
      <c r="C75" s="13" t="s">
        <v>253</v>
      </c>
    </row>
    <row r="76" spans="2:16" x14ac:dyDescent="0.2">
      <c r="B76" s="13">
        <v>5</v>
      </c>
      <c r="C76" s="13" t="s">
        <v>254</v>
      </c>
    </row>
    <row r="77" spans="2:16" x14ac:dyDescent="0.2">
      <c r="B77" s="13">
        <v>6</v>
      </c>
      <c r="C77" s="13" t="s">
        <v>267</v>
      </c>
    </row>
    <row r="78" spans="2:16" x14ac:dyDescent="0.2">
      <c r="B78" s="13">
        <v>15</v>
      </c>
      <c r="C78" s="13" t="s">
        <v>259</v>
      </c>
    </row>
    <row r="79" spans="2:16" x14ac:dyDescent="0.2">
      <c r="B79" s="13">
        <v>16</v>
      </c>
      <c r="C79" s="13" t="s">
        <v>260</v>
      </c>
    </row>
    <row r="80" spans="2:16" x14ac:dyDescent="0.2">
      <c r="B80" s="13">
        <v>18</v>
      </c>
      <c r="C80" s="13" t="s">
        <v>261</v>
      </c>
    </row>
    <row r="81" spans="2:17" x14ac:dyDescent="0.2">
      <c r="B81" s="13">
        <v>19</v>
      </c>
      <c r="C81" s="13" t="s">
        <v>268</v>
      </c>
    </row>
    <row r="82" spans="2:17" x14ac:dyDescent="0.2">
      <c r="B82" s="13" t="s">
        <v>133</v>
      </c>
    </row>
    <row r="83" spans="2:17" x14ac:dyDescent="0.2">
      <c r="B83" s="13" t="s">
        <v>269</v>
      </c>
    </row>
    <row r="84" spans="2:17" x14ac:dyDescent="0.2">
      <c r="B84" s="13" t="s">
        <v>271</v>
      </c>
    </row>
    <row r="86" spans="2:17" x14ac:dyDescent="0.2">
      <c r="B86" s="13" t="s">
        <v>272</v>
      </c>
      <c r="C86" s="13" t="s">
        <v>273</v>
      </c>
    </row>
    <row r="87" spans="2:17" x14ac:dyDescent="0.2">
      <c r="B87" s="13" t="s">
        <v>274</v>
      </c>
    </row>
    <row r="88" spans="2:17" x14ac:dyDescent="0.2">
      <c r="B88" s="13" t="s">
        <v>275</v>
      </c>
    </row>
    <row r="89" spans="2:17" ht="13.5" thickBot="1" x14ac:dyDescent="0.25">
      <c r="B89" s="13" t="s">
        <v>276</v>
      </c>
    </row>
    <row r="90" spans="2:17" x14ac:dyDescent="0.2">
      <c r="B90" s="13" t="s">
        <v>277</v>
      </c>
      <c r="C90" s="13" t="s">
        <v>278</v>
      </c>
      <c r="J90" s="13">
        <v>2013</v>
      </c>
      <c r="K90" s="13">
        <v>2014</v>
      </c>
      <c r="L90" s="13">
        <v>2015</v>
      </c>
      <c r="M90" s="13">
        <v>2016</v>
      </c>
      <c r="N90" s="13">
        <v>2017</v>
      </c>
      <c r="P90" s="19" t="s">
        <v>279</v>
      </c>
      <c r="Q90" s="21"/>
    </row>
    <row r="91" spans="2:17" ht="15.75" thickBot="1" x14ac:dyDescent="0.3">
      <c r="B91" s="13" t="s">
        <v>280</v>
      </c>
      <c r="C91" s="13" t="s">
        <v>232</v>
      </c>
      <c r="E91" s="13" t="s">
        <v>281</v>
      </c>
      <c r="J91" s="13">
        <v>919.93</v>
      </c>
      <c r="K91" s="13">
        <v>938.2</v>
      </c>
      <c r="L91" s="13">
        <v>962.86</v>
      </c>
      <c r="M91" s="13">
        <v>973.75</v>
      </c>
      <c r="N91" s="13">
        <v>992.55</v>
      </c>
      <c r="P91" s="123">
        <f>LN(N91/M91)</f>
        <v>1.9122791941220196E-2</v>
      </c>
      <c r="Q91" s="57"/>
    </row>
    <row r="93" spans="2:17" x14ac:dyDescent="0.2">
      <c r="B93" s="13" t="s">
        <v>201</v>
      </c>
    </row>
    <row r="94" spans="2:17" x14ac:dyDescent="0.2">
      <c r="B94" s="13">
        <v>1</v>
      </c>
      <c r="C94" s="13" t="s">
        <v>253</v>
      </c>
    </row>
    <row r="95" spans="2:17" x14ac:dyDescent="0.2">
      <c r="B95" s="13">
        <v>2</v>
      </c>
      <c r="C95" s="13" t="s">
        <v>259</v>
      </c>
    </row>
    <row r="96" spans="2:17" x14ac:dyDescent="0.2">
      <c r="B96" s="13">
        <v>3</v>
      </c>
      <c r="C96" s="13" t="s">
        <v>260</v>
      </c>
    </row>
    <row r="97" spans="2:7" x14ac:dyDescent="0.2">
      <c r="B97" s="13">
        <v>4</v>
      </c>
      <c r="C97" s="13" t="s">
        <v>282</v>
      </c>
    </row>
    <row r="98" spans="2:7" x14ac:dyDescent="0.2">
      <c r="B98" s="13">
        <v>5</v>
      </c>
      <c r="C98" s="13" t="s">
        <v>268</v>
      </c>
    </row>
    <row r="99" spans="2:7" x14ac:dyDescent="0.2">
      <c r="B99" s="13">
        <v>6</v>
      </c>
      <c r="C99" s="13" t="s">
        <v>254</v>
      </c>
    </row>
    <row r="100" spans="2:7" x14ac:dyDescent="0.2">
      <c r="B100" s="13">
        <v>7</v>
      </c>
      <c r="C100" s="13" t="s">
        <v>283</v>
      </c>
    </row>
    <row r="101" spans="2:7" x14ac:dyDescent="0.2">
      <c r="B101" s="13">
        <v>8</v>
      </c>
      <c r="C101" s="13" t="s">
        <v>284</v>
      </c>
    </row>
    <row r="102" spans="2:7" x14ac:dyDescent="0.2">
      <c r="B102" s="13">
        <v>9</v>
      </c>
      <c r="C102" s="13" t="s">
        <v>285</v>
      </c>
    </row>
    <row r="103" spans="2:7" x14ac:dyDescent="0.2">
      <c r="B103" s="13">
        <v>10</v>
      </c>
      <c r="C103" s="13" t="s">
        <v>256</v>
      </c>
    </row>
    <row r="104" spans="2:7" x14ac:dyDescent="0.2">
      <c r="B104" s="13">
        <v>11</v>
      </c>
      <c r="C104" s="13" t="s">
        <v>286</v>
      </c>
    </row>
    <row r="106" spans="2:7" x14ac:dyDescent="0.2">
      <c r="B106" s="13" t="s">
        <v>287</v>
      </c>
    </row>
    <row r="107" spans="2:7" x14ac:dyDescent="0.2">
      <c r="B107" s="13" t="s">
        <v>288</v>
      </c>
    </row>
    <row r="111" spans="2:7" ht="13.5" thickBot="1" x14ac:dyDescent="0.25"/>
    <row r="112" spans="2:7" ht="15.75" thickBot="1" x14ac:dyDescent="0.25">
      <c r="B112" s="284" t="s">
        <v>289</v>
      </c>
      <c r="C112" s="285"/>
      <c r="D112" s="285"/>
      <c r="E112" s="285"/>
      <c r="F112" s="286"/>
      <c r="G112" s="131"/>
    </row>
    <row r="113" spans="2:13" ht="15.75" thickBot="1" x14ac:dyDescent="0.25">
      <c r="B113" s="132"/>
      <c r="C113" s="284" t="s">
        <v>290</v>
      </c>
      <c r="D113" s="285"/>
      <c r="E113" s="285"/>
      <c r="F113" s="285"/>
      <c r="G113" s="286"/>
    </row>
    <row r="114" spans="2:13" ht="13.5" thickBot="1" x14ac:dyDescent="0.25">
      <c r="B114" s="132"/>
      <c r="C114" s="287" t="s">
        <v>232</v>
      </c>
      <c r="D114" s="288"/>
      <c r="E114" s="288"/>
      <c r="F114" s="288"/>
      <c r="G114" s="289"/>
    </row>
    <row r="115" spans="2:13" ht="30.75" thickBot="1" x14ac:dyDescent="0.25">
      <c r="B115" s="133" t="s">
        <v>280</v>
      </c>
      <c r="C115" s="134">
        <v>2014</v>
      </c>
      <c r="D115" s="134">
        <v>2015</v>
      </c>
      <c r="E115" s="134">
        <v>2016</v>
      </c>
      <c r="F115" s="134">
        <v>2017</v>
      </c>
      <c r="G115" s="134">
        <v>2018</v>
      </c>
      <c r="L115" s="13" t="s">
        <v>291</v>
      </c>
    </row>
    <row r="116" spans="2:13" ht="13.5" thickBot="1" x14ac:dyDescent="0.25">
      <c r="B116" s="132"/>
      <c r="C116" s="287" t="s">
        <v>273</v>
      </c>
      <c r="D116" s="288"/>
      <c r="E116" s="288"/>
      <c r="F116" s="288"/>
      <c r="G116" s="289"/>
      <c r="I116" s="19" t="s">
        <v>292</v>
      </c>
      <c r="J116" s="21"/>
      <c r="L116" s="13">
        <v>2017</v>
      </c>
      <c r="M116" s="13">
        <v>2018</v>
      </c>
    </row>
    <row r="117" spans="2:13" ht="28.5" thickBot="1" x14ac:dyDescent="0.3">
      <c r="B117" s="135" t="s">
        <v>293</v>
      </c>
      <c r="C117" s="136">
        <v>938.16</v>
      </c>
      <c r="D117" s="136">
        <v>962.75</v>
      </c>
      <c r="E117" s="136">
        <v>973.66</v>
      </c>
      <c r="F117" s="136">
        <v>992.42</v>
      </c>
      <c r="G117" s="137">
        <v>1021.4</v>
      </c>
      <c r="I117" s="123">
        <f>LN(G117/F117)</f>
        <v>2.8783109434923061E-2</v>
      </c>
      <c r="J117" s="57"/>
      <c r="L117" s="13">
        <f>N91</f>
        <v>992.55</v>
      </c>
      <c r="M117" s="138">
        <f>G117/F117*L117</f>
        <v>1021.5337961750064</v>
      </c>
    </row>
    <row r="118" spans="2:13" ht="18" x14ac:dyDescent="0.2">
      <c r="B118" s="59" t="s">
        <v>212</v>
      </c>
    </row>
    <row r="119" spans="2:13" ht="15" x14ac:dyDescent="0.2">
      <c r="B119" s="139" t="s">
        <v>294</v>
      </c>
    </row>
    <row r="123" spans="2:13" ht="60" x14ac:dyDescent="0.2">
      <c r="B123" s="140" t="s">
        <v>295</v>
      </c>
    </row>
    <row r="124" spans="2:13" ht="45" x14ac:dyDescent="0.2">
      <c r="B124" s="140" t="s">
        <v>296</v>
      </c>
    </row>
    <row r="127" spans="2:13" x14ac:dyDescent="0.2">
      <c r="B127" s="13" t="s">
        <v>272</v>
      </c>
    </row>
    <row r="128" spans="2:13" x14ac:dyDescent="0.2">
      <c r="B128" s="13" t="s">
        <v>274</v>
      </c>
    </row>
    <row r="129" spans="2:15" x14ac:dyDescent="0.2">
      <c r="B129" s="13" t="s">
        <v>275</v>
      </c>
    </row>
    <row r="130" spans="2:15" x14ac:dyDescent="0.2">
      <c r="B130" s="13" t="s">
        <v>276</v>
      </c>
    </row>
    <row r="132" spans="2:15" x14ac:dyDescent="0.2">
      <c r="C132" s="13" t="s">
        <v>230</v>
      </c>
    </row>
    <row r="133" spans="2:15" x14ac:dyDescent="0.2">
      <c r="C133" s="13" t="s">
        <v>278</v>
      </c>
    </row>
    <row r="134" spans="2:15" ht="13.5" thickBot="1" x14ac:dyDescent="0.25">
      <c r="C134" s="13" t="s">
        <v>232</v>
      </c>
      <c r="N134" s="13" t="s">
        <v>297</v>
      </c>
    </row>
    <row r="135" spans="2:15" x14ac:dyDescent="0.2">
      <c r="B135" s="13" t="s">
        <v>280</v>
      </c>
      <c r="C135" s="141">
        <v>2015</v>
      </c>
      <c r="D135" s="141">
        <v>2016</v>
      </c>
      <c r="E135" s="141">
        <v>2017</v>
      </c>
      <c r="F135" s="141">
        <v>2018</v>
      </c>
      <c r="G135" s="141">
        <v>2019</v>
      </c>
      <c r="H135" s="142">
        <v>2020</v>
      </c>
      <c r="I135" s="142">
        <v>2021</v>
      </c>
      <c r="K135" s="19" t="s">
        <v>298</v>
      </c>
      <c r="L135" s="21"/>
      <c r="N135" s="13">
        <v>2018</v>
      </c>
      <c r="O135" s="13">
        <v>2019</v>
      </c>
    </row>
    <row r="136" spans="2:15" ht="15.75" thickBot="1" x14ac:dyDescent="0.3">
      <c r="C136" s="13" t="s">
        <v>273</v>
      </c>
      <c r="K136" s="123">
        <f>LN(G137/F137)</f>
        <v>2.7168734507591063E-2</v>
      </c>
      <c r="L136" s="57"/>
      <c r="N136" s="143">
        <f>M117</f>
        <v>1021.5337961750064</v>
      </c>
      <c r="O136" s="138">
        <f>N136*G137/F137</f>
        <v>1049.6680319015754</v>
      </c>
    </row>
    <row r="137" spans="2:15" ht="13.5" thickBot="1" x14ac:dyDescent="0.25">
      <c r="B137" s="13" t="s">
        <v>281</v>
      </c>
      <c r="C137" s="13">
        <v>962.75</v>
      </c>
      <c r="D137" s="13">
        <v>973.7</v>
      </c>
      <c r="E137" s="13">
        <v>992.46</v>
      </c>
      <c r="F137" s="144">
        <v>1021.38</v>
      </c>
      <c r="G137" s="144">
        <v>1049.51</v>
      </c>
      <c r="H137" s="145">
        <v>1096.6099999999999</v>
      </c>
      <c r="I137" s="145">
        <v>1130.6099999999999</v>
      </c>
    </row>
    <row r="138" spans="2:15" x14ac:dyDescent="0.2">
      <c r="B138" s="146" t="s">
        <v>299</v>
      </c>
      <c r="C138" s="147">
        <f>D117</f>
        <v>962.75</v>
      </c>
      <c r="D138" s="147">
        <f t="shared" ref="D138:F138" si="1">E117</f>
        <v>973.66</v>
      </c>
      <c r="E138" s="147">
        <f t="shared" si="1"/>
        <v>992.42</v>
      </c>
      <c r="F138" s="148">
        <f t="shared" si="1"/>
        <v>1021.4</v>
      </c>
      <c r="G138" s="144"/>
      <c r="H138" s="144"/>
      <c r="I138" s="144"/>
      <c r="K138" s="67" t="s">
        <v>300</v>
      </c>
      <c r="L138" s="66"/>
    </row>
    <row r="139" spans="2:15" ht="15.75" thickBot="1" x14ac:dyDescent="0.3">
      <c r="F139" s="144"/>
      <c r="G139" s="144"/>
      <c r="H139" s="144"/>
      <c r="I139" s="144"/>
      <c r="K139" s="274">
        <f>LN(H137/G137)</f>
        <v>4.3900214461629963E-2</v>
      </c>
      <c r="L139" s="57"/>
    </row>
    <row r="140" spans="2:15" ht="13.5" thickBot="1" x14ac:dyDescent="0.25">
      <c r="B140" s="13" t="s">
        <v>287</v>
      </c>
    </row>
    <row r="141" spans="2:15" x14ac:dyDescent="0.2">
      <c r="B141" s="13" t="s">
        <v>301</v>
      </c>
      <c r="K141" s="67" t="s">
        <v>302</v>
      </c>
      <c r="L141" s="66"/>
    </row>
    <row r="142" spans="2:15" ht="15.75" thickBot="1" x14ac:dyDescent="0.3">
      <c r="B142" s="13" t="s">
        <v>303</v>
      </c>
      <c r="K142" s="274">
        <f>LN(I137/H137)</f>
        <v>3.0533707039455342E-2</v>
      </c>
      <c r="L142" s="57"/>
    </row>
    <row r="145" spans="2:12" x14ac:dyDescent="0.2">
      <c r="B145" s="13" t="s">
        <v>272</v>
      </c>
    </row>
    <row r="146" spans="2:12" x14ac:dyDescent="0.2">
      <c r="B146" s="13" t="s">
        <v>274</v>
      </c>
    </row>
    <row r="147" spans="2:12" x14ac:dyDescent="0.2">
      <c r="B147" s="13" t="s">
        <v>275</v>
      </c>
    </row>
    <row r="148" spans="2:12" x14ac:dyDescent="0.2">
      <c r="B148" s="13" t="s">
        <v>304</v>
      </c>
    </row>
    <row r="149" spans="2:12" x14ac:dyDescent="0.2">
      <c r="B149" s="13" t="s">
        <v>276</v>
      </c>
    </row>
    <row r="151" spans="2:12" x14ac:dyDescent="0.2">
      <c r="C151" s="13" t="s">
        <v>230</v>
      </c>
    </row>
    <row r="152" spans="2:12" x14ac:dyDescent="0.2">
      <c r="C152" s="13" t="s">
        <v>278</v>
      </c>
    </row>
    <row r="153" spans="2:12" ht="13.5" thickBot="1" x14ac:dyDescent="0.25">
      <c r="C153" s="13" t="s">
        <v>232</v>
      </c>
    </row>
    <row r="154" spans="2:12" x14ac:dyDescent="0.2">
      <c r="B154" s="13" t="s">
        <v>305</v>
      </c>
      <c r="C154" s="13">
        <v>2015</v>
      </c>
      <c r="D154" s="13">
        <v>2016</v>
      </c>
      <c r="E154" s="13">
        <v>2017</v>
      </c>
      <c r="F154" s="13">
        <v>2018</v>
      </c>
      <c r="G154" s="13">
        <v>2019</v>
      </c>
      <c r="H154" s="13">
        <v>2020</v>
      </c>
      <c r="K154" s="19" t="s">
        <v>300</v>
      </c>
      <c r="L154" s="21"/>
    </row>
    <row r="155" spans="2:12" ht="15.75" thickBot="1" x14ac:dyDescent="0.3">
      <c r="C155" s="13" t="s">
        <v>273</v>
      </c>
      <c r="K155" s="123">
        <f>LN(H156/G156)</f>
        <v>7.0404935826117857E-2</v>
      </c>
      <c r="L155" s="57"/>
    </row>
    <row r="156" spans="2:12" x14ac:dyDescent="0.2">
      <c r="B156" s="13" t="s">
        <v>281</v>
      </c>
      <c r="C156" s="13">
        <v>963.37</v>
      </c>
      <c r="D156" s="13">
        <v>974.41</v>
      </c>
      <c r="E156" s="13">
        <v>993.23</v>
      </c>
      <c r="F156" s="144">
        <v>1022</v>
      </c>
      <c r="G156" s="144">
        <v>1049.73</v>
      </c>
      <c r="H156" s="144">
        <v>1126.3</v>
      </c>
    </row>
    <row r="157" spans="2:12" ht="15" x14ac:dyDescent="0.25">
      <c r="D157" s="149">
        <f t="shared" ref="D157:G157" si="2">LN(D156/C156)</f>
        <v>1.1394605630996152E-2</v>
      </c>
      <c r="E157" s="149">
        <f t="shared" si="2"/>
        <v>1.9130098945784206E-2</v>
      </c>
      <c r="F157" s="149">
        <f t="shared" si="2"/>
        <v>2.8554512189114457E-2</v>
      </c>
      <c r="G157" s="149">
        <f t="shared" si="2"/>
        <v>2.6771496463883319E-2</v>
      </c>
      <c r="H157" s="149">
        <f>LN(H156/G156)</f>
        <v>7.0404935826117857E-2</v>
      </c>
    </row>
    <row r="158" spans="2:12" ht="15" x14ac:dyDescent="0.25">
      <c r="D158" s="149"/>
      <c r="E158" s="149"/>
      <c r="F158" s="149"/>
      <c r="G158" s="149"/>
      <c r="H158" s="149"/>
    </row>
    <row r="159" spans="2:12" ht="15" x14ac:dyDescent="0.25">
      <c r="B159" s="13" t="s">
        <v>306</v>
      </c>
      <c r="C159" s="81">
        <f>LN(C156/C137)</f>
        <v>6.4378130273659595E-4</v>
      </c>
      <c r="D159" s="81">
        <f t="shared" ref="D159:G159" si="3">LN(D156/D137)</f>
        <v>7.2891164404057874E-4</v>
      </c>
      <c r="E159" s="81">
        <f t="shared" si="3"/>
        <v>7.7554909235044581E-4</v>
      </c>
      <c r="F159" s="81">
        <f t="shared" si="3"/>
        <v>6.0683770911570847E-4</v>
      </c>
      <c r="G159" s="81">
        <f t="shared" si="3"/>
        <v>2.09599665407933E-4</v>
      </c>
    </row>
    <row r="164" spans="2:17" x14ac:dyDescent="0.2">
      <c r="B164" s="13" t="s">
        <v>272</v>
      </c>
    </row>
    <row r="165" spans="2:17" x14ac:dyDescent="0.2">
      <c r="B165" s="13" t="s">
        <v>307</v>
      </c>
    </row>
    <row r="166" spans="2:17" x14ac:dyDescent="0.2">
      <c r="B166" s="13" t="s">
        <v>308</v>
      </c>
    </row>
    <row r="167" spans="2:17" x14ac:dyDescent="0.2">
      <c r="B167" s="13" t="s">
        <v>309</v>
      </c>
    </row>
    <row r="168" spans="2:17" x14ac:dyDescent="0.2">
      <c r="B168" s="13" t="s">
        <v>276</v>
      </c>
    </row>
    <row r="172" spans="2:17" x14ac:dyDescent="0.2">
      <c r="B172" s="13" t="s">
        <v>85</v>
      </c>
      <c r="C172" s="13" t="s">
        <v>101</v>
      </c>
    </row>
    <row r="173" spans="2:17" x14ac:dyDescent="0.2">
      <c r="B173" s="13" t="s">
        <v>226</v>
      </c>
      <c r="C173" s="13" t="s">
        <v>278</v>
      </c>
    </row>
    <row r="174" spans="2:17" ht="13.5" thickBot="1" x14ac:dyDescent="0.25">
      <c r="B174" s="13" t="s">
        <v>227</v>
      </c>
      <c r="C174" s="13" t="s">
        <v>232</v>
      </c>
    </row>
    <row r="175" spans="2:17" x14ac:dyDescent="0.2">
      <c r="B175" s="13" t="s">
        <v>305</v>
      </c>
      <c r="D175" s="13">
        <v>2015</v>
      </c>
      <c r="E175" s="13">
        <v>2016</v>
      </c>
      <c r="F175" s="13">
        <v>2017</v>
      </c>
      <c r="G175" s="13">
        <v>2018</v>
      </c>
      <c r="H175" s="13">
        <v>2019</v>
      </c>
      <c r="I175" s="13">
        <v>2020</v>
      </c>
      <c r="J175" s="13">
        <v>2021</v>
      </c>
      <c r="K175" s="69">
        <v>2022</v>
      </c>
      <c r="L175" s="69">
        <v>2023</v>
      </c>
      <c r="P175" s="290" t="s">
        <v>302</v>
      </c>
      <c r="Q175" s="291"/>
    </row>
    <row r="176" spans="2:17" ht="13.5" thickBot="1" x14ac:dyDescent="0.25">
      <c r="C176" s="13" t="s">
        <v>273</v>
      </c>
      <c r="K176" s="69"/>
      <c r="L176" s="69"/>
      <c r="P176" s="292">
        <f>LN(J177/I177)</f>
        <v>3.0533707039455342E-2</v>
      </c>
      <c r="Q176" s="293"/>
    </row>
    <row r="177" spans="2:12" x14ac:dyDescent="0.2">
      <c r="B177" s="13" t="s">
        <v>281</v>
      </c>
      <c r="D177" s="13">
        <v>952.21</v>
      </c>
      <c r="E177" s="13">
        <v>956.8</v>
      </c>
      <c r="F177" s="13">
        <v>976.17</v>
      </c>
      <c r="G177" s="144">
        <v>1001.27</v>
      </c>
      <c r="H177" s="144">
        <v>1028.3</v>
      </c>
      <c r="I177" s="144">
        <v>1096.6099999999999</v>
      </c>
      <c r="J177" s="144">
        <v>1130.6099999999999</v>
      </c>
      <c r="K177" s="69">
        <f>J177*(1+0.04)</f>
        <v>1175.8344</v>
      </c>
      <c r="L177" s="69">
        <f>K177*(1+0.04)</f>
        <v>1222.867776</v>
      </c>
    </row>
    <row r="178" spans="2:12" x14ac:dyDescent="0.2">
      <c r="E178" s="61">
        <f>LN(E177/D177)</f>
        <v>4.8087844957153689E-3</v>
      </c>
      <c r="F178" s="61">
        <f t="shared" ref="F178:L178" si="4">LN(F177/E177)</f>
        <v>2.0042368376961946E-2</v>
      </c>
      <c r="G178" s="61">
        <f t="shared" si="4"/>
        <v>2.5387721640952338E-2</v>
      </c>
      <c r="H178" s="61">
        <f t="shared" si="4"/>
        <v>2.6637759020863155E-2</v>
      </c>
      <c r="I178" s="61">
        <f t="shared" si="4"/>
        <v>6.4316649788610236E-2</v>
      </c>
      <c r="J178" s="61">
        <f t="shared" si="4"/>
        <v>3.0533707039455342E-2</v>
      </c>
      <c r="K178" s="150">
        <f t="shared" si="4"/>
        <v>3.9220713153281329E-2</v>
      </c>
      <c r="L178" s="150">
        <f t="shared" si="4"/>
        <v>3.9220713153281329E-2</v>
      </c>
    </row>
    <row r="180" spans="2:12" x14ac:dyDescent="0.2">
      <c r="B180" s="13" t="s">
        <v>306</v>
      </c>
      <c r="D180" s="61">
        <f t="shared" ref="D180:I180" si="5">LN(D177/C156)</f>
        <v>-1.1651955297102891E-2</v>
      </c>
      <c r="E180" s="61">
        <f t="shared" si="5"/>
        <v>-1.823777643238389E-2</v>
      </c>
      <c r="F180" s="61">
        <f t="shared" si="5"/>
        <v>-1.7325507001206115E-2</v>
      </c>
      <c r="G180" s="61">
        <f t="shared" si="5"/>
        <v>-2.0492297549368124E-2</v>
      </c>
      <c r="H180" s="61">
        <f t="shared" si="5"/>
        <v>-2.0626034992388076E-2</v>
      </c>
      <c r="I180" s="61">
        <f t="shared" si="5"/>
        <v>-2.6714321029895804E-2</v>
      </c>
    </row>
  </sheetData>
  <mergeCells count="6">
    <mergeCell ref="P176:Q176"/>
    <mergeCell ref="B112:F112"/>
    <mergeCell ref="C113:G113"/>
    <mergeCell ref="C114:G114"/>
    <mergeCell ref="C116:G116"/>
    <mergeCell ref="P175:Q175"/>
  </mergeCells>
  <hyperlinks>
    <hyperlink ref="B112" r:id="rId1" tooltip="Opens Ontario map in a new tab window." display="https://www150.statcan.gc.ca/g1/datatomap/index.html?action=wf_identify&amp;value=%7b%27layers%27:%5b%7b%27values%27:%5b%272016A000235%27%5d,%27id%27:%27A0002%27%7d%5d%7d" xr:uid="{75F60210-3E36-4D04-9DD1-EC2E68C6738B}"/>
    <hyperlink ref="C113" r:id="rId2" location="Footnote5" display="https://www150.statcan.gc.ca/t1/tbl1/ - Footnote5" xr:uid="{50198135-EEB6-4872-ACB2-95E4D38C6C6A}"/>
    <hyperlink ref="B115" r:id="rId3" location="Footnote4" display="https://www150.statcan.gc.ca/t1/tbl1/ - Footnote4" xr:uid="{F4D67D14-9311-4A22-9BBB-D728A08B59AF}"/>
    <hyperlink ref="B123" r:id="rId4" display="https://www150.statcan.gc.ca/t1/tbl1/en/tv.action?pid=1410020401" xr:uid="{677A7ABE-6EC2-4B35-B3DB-DF4E15A558FE}"/>
    <hyperlink ref="B124" r:id="rId5" display="https://doi.org/10.25318/1410020401-eng" xr:uid="{3634F84F-8E80-42EA-AB01-FDCB370669FB}"/>
  </hyperlinks>
  <pageMargins left="0.7" right="0.7" top="0.75" bottom="0.75" header="0.3" footer="0.3"/>
  <pageSetup orientation="portrait"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06D8-D0EF-42A0-AD04-FCDCA394A937}">
  <sheetPr>
    <tabColor theme="0" tint="-0.14999847407452621"/>
  </sheetPr>
  <dimension ref="A1:S41"/>
  <sheetViews>
    <sheetView showGridLines="0" topLeftCell="A3" zoomScale="60" zoomScaleNormal="60" zoomScaleSheetLayoutView="85" zoomScalePageLayoutView="85" workbookViewId="0">
      <selection activeCell="D24" sqref="D24"/>
    </sheetView>
  </sheetViews>
  <sheetFormatPr defaultColWidth="20.140625" defaultRowHeight="15" x14ac:dyDescent="0.2"/>
  <cols>
    <col min="1" max="1" width="20.140625" style="163"/>
    <col min="2" max="13" width="12.7109375" style="163" customWidth="1"/>
    <col min="14" max="14" width="32.5703125" style="163" customWidth="1"/>
    <col min="15" max="16" width="20.140625" style="163"/>
    <col min="17" max="17" width="5.85546875" style="163" customWidth="1"/>
    <col min="18" max="18" width="26.28515625" style="163" bestFit="1" customWidth="1"/>
    <col min="19" max="19" width="29.7109375" style="163" bestFit="1" customWidth="1"/>
    <col min="20" max="16384" width="20.140625" style="163"/>
  </cols>
  <sheetData>
    <row r="1" spans="1:14" ht="23.25" x14ac:dyDescent="0.35">
      <c r="A1" s="265" t="s">
        <v>352</v>
      </c>
    </row>
    <row r="3" spans="1:14" ht="63" x14ac:dyDescent="0.25">
      <c r="A3" s="158"/>
      <c r="B3" s="159" t="s">
        <v>315</v>
      </c>
      <c r="C3" s="159" t="s">
        <v>316</v>
      </c>
      <c r="D3" s="160" t="s">
        <v>317</v>
      </c>
      <c r="E3" s="161" t="s">
        <v>318</v>
      </c>
      <c r="F3" s="161" t="s">
        <v>319</v>
      </c>
      <c r="G3" s="161" t="s">
        <v>320</v>
      </c>
      <c r="H3" s="162" t="s">
        <v>321</v>
      </c>
      <c r="I3" s="159" t="s">
        <v>322</v>
      </c>
      <c r="J3" s="160" t="s">
        <v>323</v>
      </c>
      <c r="K3" s="161" t="s">
        <v>318</v>
      </c>
      <c r="L3" s="161" t="s">
        <v>319</v>
      </c>
      <c r="M3" s="161" t="s">
        <v>320</v>
      </c>
      <c r="N3" s="162" t="s">
        <v>321</v>
      </c>
    </row>
    <row r="4" spans="1:14" ht="30" x14ac:dyDescent="0.2">
      <c r="A4" s="164" t="s">
        <v>324</v>
      </c>
      <c r="B4" s="165">
        <v>36251</v>
      </c>
      <c r="C4" s="166">
        <v>9.35E-2</v>
      </c>
      <c r="D4" s="167"/>
      <c r="E4" s="168"/>
      <c r="F4" s="168"/>
      <c r="G4" s="168"/>
      <c r="H4" s="169"/>
      <c r="I4" s="170"/>
      <c r="J4" s="171"/>
      <c r="K4" s="168"/>
      <c r="L4" s="168"/>
      <c r="M4" s="168"/>
      <c r="N4" s="169"/>
    </row>
    <row r="5" spans="1:14" x14ac:dyDescent="0.2">
      <c r="A5" s="294" t="s">
        <v>325</v>
      </c>
      <c r="B5" s="172">
        <v>36586</v>
      </c>
      <c r="C5" s="173">
        <v>9.8799999999999999E-2</v>
      </c>
      <c r="D5" s="174"/>
      <c r="E5" s="175">
        <v>7.2499999999999995E-2</v>
      </c>
      <c r="F5" s="175">
        <v>7.0000000000000007E-2</v>
      </c>
      <c r="G5" s="175">
        <v>6.9000000000000006E-2</v>
      </c>
      <c r="H5" s="176">
        <v>6.8000000000000005E-2</v>
      </c>
      <c r="I5" s="177"/>
      <c r="J5" s="178">
        <f>AVERAGE(K5:N5)</f>
        <v>8.2077499999999998E-2</v>
      </c>
      <c r="K5" s="179">
        <f>($L$28*C5+$M$28*E5)</f>
        <v>8.5650000000000004E-2</v>
      </c>
      <c r="L5" s="180">
        <f>$L$29*C5+$M$29*F5</f>
        <v>8.2960000000000006E-2</v>
      </c>
      <c r="M5" s="180">
        <f>$L$30*C5+$M$30*G5</f>
        <v>8.0919999999999992E-2</v>
      </c>
      <c r="N5" s="181">
        <f>$L$31*C5+$M$31*H5</f>
        <v>7.8780000000000003E-2</v>
      </c>
    </row>
    <row r="6" spans="1:14" x14ac:dyDescent="0.2">
      <c r="A6" s="294"/>
      <c r="B6" s="172">
        <v>38838</v>
      </c>
      <c r="C6" s="173">
        <v>0.09</v>
      </c>
      <c r="D6" s="174"/>
      <c r="E6" s="175">
        <v>6.25E-2</v>
      </c>
      <c r="F6" s="175">
        <v>0.06</v>
      </c>
      <c r="G6" s="175">
        <v>5.8999999999999997E-2</v>
      </c>
      <c r="H6" s="176">
        <v>5.8000000000000003E-2</v>
      </c>
      <c r="I6" s="177"/>
      <c r="J6" s="178">
        <f>AVERAGE(K6:N6)</f>
        <v>7.2587499999999999E-2</v>
      </c>
      <c r="K6" s="179">
        <f>($L$28*C6+$M$28*E6)</f>
        <v>7.6249999999999998E-2</v>
      </c>
      <c r="L6" s="180">
        <f>$L$29*C6+$M$29*F6</f>
        <v>7.350000000000001E-2</v>
      </c>
      <c r="M6" s="180">
        <f>$L$30*C6+$M$30*G6</f>
        <v>7.1399999999999991E-2</v>
      </c>
      <c r="N6" s="181">
        <f>$L$31*C6+$M$31*H6</f>
        <v>6.9200000000000012E-2</v>
      </c>
    </row>
    <row r="7" spans="1:14" x14ac:dyDescent="0.2">
      <c r="A7" s="295" t="s">
        <v>326</v>
      </c>
      <c r="B7" s="182">
        <v>39569</v>
      </c>
      <c r="C7" s="183">
        <v>8.5699999999999998E-2</v>
      </c>
      <c r="D7" s="184">
        <v>6.0999999999999999E-2</v>
      </c>
      <c r="E7" s="185">
        <v>6.0999999999999999E-2</v>
      </c>
      <c r="F7" s="185">
        <v>6.0999999999999999E-2</v>
      </c>
      <c r="G7" s="185">
        <v>6.0999999999999999E-2</v>
      </c>
      <c r="H7" s="186">
        <v>6.0999999999999999E-2</v>
      </c>
      <c r="I7" s="183">
        <v>4.4699999999999997E-2</v>
      </c>
      <c r="J7" s="184">
        <f t="shared" ref="J7:J24" si="0">$L$33*C7+$M$33*D7+$N$33*I7</f>
        <v>7.0227999999999999E-2</v>
      </c>
      <c r="K7" s="187"/>
      <c r="L7" s="187"/>
      <c r="M7" s="187"/>
      <c r="N7" s="188"/>
    </row>
    <row r="8" spans="1:14" x14ac:dyDescent="0.2">
      <c r="A8" s="295"/>
      <c r="B8" s="182">
        <v>39934</v>
      </c>
      <c r="C8" s="183">
        <v>8.0100000000000005E-2</v>
      </c>
      <c r="D8" s="184">
        <v>7.6200000000000004E-2</v>
      </c>
      <c r="E8" s="185"/>
      <c r="F8" s="185"/>
      <c r="G8" s="185"/>
      <c r="H8" s="186"/>
      <c r="I8" s="183">
        <v>1.3299999999999999E-2</v>
      </c>
      <c r="J8" s="184">
        <f t="shared" si="0"/>
        <v>7.5244000000000019E-2</v>
      </c>
      <c r="K8" s="187"/>
      <c r="L8" s="187"/>
      <c r="M8" s="187"/>
      <c r="N8" s="188"/>
    </row>
    <row r="9" spans="1:14" x14ac:dyDescent="0.2">
      <c r="A9" s="296" t="s">
        <v>327</v>
      </c>
      <c r="B9" s="189">
        <v>40299</v>
      </c>
      <c r="C9" s="190">
        <v>9.8500000000000004E-2</v>
      </c>
      <c r="D9" s="191">
        <v>5.8700000000000002E-2</v>
      </c>
      <c r="E9" s="192"/>
      <c r="F9" s="192"/>
      <c r="G9" s="192"/>
      <c r="H9" s="193"/>
      <c r="I9" s="190">
        <v>2.07E-2</v>
      </c>
      <c r="J9" s="191">
        <f t="shared" si="0"/>
        <v>7.3099999999999998E-2</v>
      </c>
      <c r="K9" s="194"/>
      <c r="L9" s="194"/>
      <c r="M9" s="194"/>
      <c r="N9" s="195"/>
    </row>
    <row r="10" spans="1:14" x14ac:dyDescent="0.2">
      <c r="A10" s="296"/>
      <c r="B10" s="189">
        <v>40664</v>
      </c>
      <c r="C10" s="190">
        <v>9.5799999999999996E-2</v>
      </c>
      <c r="D10" s="191">
        <v>5.3199999999999997E-2</v>
      </c>
      <c r="E10" s="192"/>
      <c r="F10" s="192"/>
      <c r="G10" s="192"/>
      <c r="H10" s="193"/>
      <c r="I10" s="190">
        <v>2.46E-2</v>
      </c>
      <c r="J10" s="191">
        <f t="shared" si="0"/>
        <v>6.9096000000000005E-2</v>
      </c>
      <c r="K10" s="194"/>
      <c r="L10" s="194"/>
      <c r="M10" s="194"/>
      <c r="N10" s="195"/>
    </row>
    <row r="11" spans="1:14" x14ac:dyDescent="0.2">
      <c r="A11" s="296"/>
      <c r="B11" s="189">
        <v>40909</v>
      </c>
      <c r="C11" s="190">
        <v>9.4200000000000006E-2</v>
      </c>
      <c r="D11" s="191">
        <v>5.0099999999999999E-2</v>
      </c>
      <c r="E11" s="192"/>
      <c r="F11" s="192"/>
      <c r="G11" s="192"/>
      <c r="H11" s="193"/>
      <c r="I11" s="190">
        <v>2.0799999999999999E-2</v>
      </c>
      <c r="J11" s="191">
        <f t="shared" si="0"/>
        <v>6.6568000000000002E-2</v>
      </c>
      <c r="K11" s="194"/>
      <c r="L11" s="194"/>
      <c r="M11" s="194"/>
      <c r="N11" s="195"/>
    </row>
    <row r="12" spans="1:14" x14ac:dyDescent="0.2">
      <c r="A12" s="296"/>
      <c r="B12" s="189">
        <v>41030</v>
      </c>
      <c r="C12" s="196">
        <v>9.1199999999999989E-2</v>
      </c>
      <c r="D12" s="197">
        <v>4.41E-2</v>
      </c>
      <c r="E12" s="194"/>
      <c r="F12" s="194"/>
      <c r="G12" s="194"/>
      <c r="H12" s="195"/>
      <c r="I12" s="196">
        <v>2.0799999999999999E-2</v>
      </c>
      <c r="J12" s="191">
        <f t="shared" si="0"/>
        <v>6.2008000000000001E-2</v>
      </c>
      <c r="K12" s="194"/>
      <c r="L12" s="194"/>
      <c r="M12" s="194"/>
      <c r="N12" s="195"/>
    </row>
    <row r="13" spans="1:14" x14ac:dyDescent="0.2">
      <c r="A13" s="296"/>
      <c r="B13" s="198">
        <v>41275</v>
      </c>
      <c r="C13" s="199">
        <v>8.929999999999999E-2</v>
      </c>
      <c r="D13" s="200">
        <v>4.0300000000000002E-2</v>
      </c>
      <c r="H13" s="201"/>
      <c r="I13" s="199">
        <v>2.0799999999999999E-2</v>
      </c>
      <c r="J13" s="202">
        <f t="shared" si="0"/>
        <v>5.9119999999999999E-2</v>
      </c>
      <c r="N13" s="201"/>
    </row>
    <row r="14" spans="1:14" x14ac:dyDescent="0.2">
      <c r="A14" s="296"/>
      <c r="B14" s="203">
        <v>41395</v>
      </c>
      <c r="C14" s="204">
        <v>8.9800000000000005E-2</v>
      </c>
      <c r="D14" s="205">
        <v>4.1200000000000001E-2</v>
      </c>
      <c r="E14" s="206"/>
      <c r="F14" s="206"/>
      <c r="G14" s="206"/>
      <c r="H14" s="207"/>
      <c r="I14" s="204">
        <v>2.07E-2</v>
      </c>
      <c r="J14" s="208">
        <f t="shared" si="0"/>
        <v>5.9820000000000005E-2</v>
      </c>
      <c r="K14" s="206" t="s">
        <v>328</v>
      </c>
      <c r="L14" s="206"/>
      <c r="M14" s="206"/>
      <c r="N14" s="207"/>
    </row>
    <row r="15" spans="1:14" x14ac:dyDescent="0.2">
      <c r="A15" s="296"/>
      <c r="B15" s="203">
        <v>41760</v>
      </c>
      <c r="C15" s="204">
        <v>9.3600000000000003E-2</v>
      </c>
      <c r="D15" s="205">
        <v>4.8800000000000003E-2</v>
      </c>
      <c r="E15" s="206"/>
      <c r="F15" s="206"/>
      <c r="G15" s="206"/>
      <c r="H15" s="207"/>
      <c r="I15" s="204">
        <v>2.1100000000000001E-2</v>
      </c>
      <c r="J15" s="208">
        <f t="shared" si="0"/>
        <v>6.5612000000000004E-2</v>
      </c>
      <c r="K15" s="206" t="s">
        <v>328</v>
      </c>
      <c r="L15" s="206"/>
      <c r="M15" s="206"/>
      <c r="N15" s="207"/>
    </row>
    <row r="16" spans="1:14" x14ac:dyDescent="0.2">
      <c r="A16" s="296"/>
      <c r="B16" s="209">
        <v>42125</v>
      </c>
      <c r="C16" s="210">
        <v>9.2999999999999999E-2</v>
      </c>
      <c r="D16" s="211">
        <v>4.7699999999999999E-2</v>
      </c>
      <c r="E16" s="212"/>
      <c r="F16" s="212"/>
      <c r="G16" s="212"/>
      <c r="H16" s="213"/>
      <c r="I16" s="210">
        <v>2.1600000000000001E-2</v>
      </c>
      <c r="J16" s="214">
        <f t="shared" si="0"/>
        <v>6.4776000000000014E-2</v>
      </c>
      <c r="K16" s="212" t="s">
        <v>328</v>
      </c>
      <c r="L16" s="212"/>
      <c r="M16" s="212"/>
      <c r="N16" s="213"/>
    </row>
    <row r="17" spans="1:18" x14ac:dyDescent="0.2">
      <c r="A17" s="215"/>
      <c r="B17" s="216">
        <v>42248</v>
      </c>
      <c r="C17" s="217">
        <v>9.1899999999999996E-2</v>
      </c>
      <c r="D17" s="217">
        <v>4.5400000000000003E-2</v>
      </c>
      <c r="E17" s="206"/>
      <c r="F17" s="206"/>
      <c r="G17" s="206"/>
      <c r="H17" s="206"/>
      <c r="I17" s="217">
        <v>1.6500000000000001E-2</v>
      </c>
      <c r="J17" s="218">
        <f t="shared" si="0"/>
        <v>6.2843999999999997E-2</v>
      </c>
      <c r="K17" s="206" t="s">
        <v>329</v>
      </c>
      <c r="L17" s="206"/>
      <c r="M17" s="206"/>
      <c r="N17" s="206"/>
    </row>
    <row r="18" spans="1:18" x14ac:dyDescent="0.2">
      <c r="A18" s="215"/>
      <c r="B18" s="216">
        <v>42614</v>
      </c>
      <c r="C18" s="217">
        <v>8.7800000000000003E-2</v>
      </c>
      <c r="D18" s="217">
        <v>3.7199999999999997E-2</v>
      </c>
      <c r="E18" s="206"/>
      <c r="F18" s="206"/>
      <c r="G18" s="206"/>
      <c r="H18" s="206"/>
      <c r="I18" s="217">
        <v>1.7600000000000001E-2</v>
      </c>
      <c r="J18" s="214">
        <f t="shared" si="0"/>
        <v>5.6656000000000005E-2</v>
      </c>
      <c r="K18" s="206" t="s">
        <v>330</v>
      </c>
      <c r="L18" s="206"/>
      <c r="M18" s="206"/>
      <c r="N18" s="206"/>
    </row>
    <row r="19" spans="1:18" x14ac:dyDescent="0.2">
      <c r="A19" s="215"/>
      <c r="B19" s="216">
        <v>43056</v>
      </c>
      <c r="C19" s="217">
        <v>0.09</v>
      </c>
      <c r="D19" s="217">
        <v>4.1599999999999998E-2</v>
      </c>
      <c r="E19" s="206"/>
      <c r="F19" s="206"/>
      <c r="G19" s="206"/>
      <c r="H19" s="206"/>
      <c r="I19" s="217">
        <v>2.29E-2</v>
      </c>
      <c r="J19" s="219">
        <f t="shared" si="0"/>
        <v>6.0212000000000002E-2</v>
      </c>
      <c r="K19" s="206" t="s">
        <v>331</v>
      </c>
      <c r="L19" s="206"/>
      <c r="M19" s="206"/>
      <c r="N19" s="206"/>
    </row>
    <row r="20" spans="1:18" x14ac:dyDescent="0.2">
      <c r="A20" s="215"/>
      <c r="B20" s="216">
        <v>43405</v>
      </c>
      <c r="C20" s="217">
        <v>8.9800000000000005E-2</v>
      </c>
      <c r="D20" s="217">
        <v>4.1300000000000003E-2</v>
      </c>
      <c r="E20" s="206"/>
      <c r="F20" s="206"/>
      <c r="G20" s="206"/>
      <c r="H20" s="206"/>
      <c r="I20" s="217">
        <v>2.8199999999999999E-2</v>
      </c>
      <c r="J20" s="220">
        <f t="shared" si="0"/>
        <v>6.0176E-2</v>
      </c>
      <c r="K20" s="206" t="s">
        <v>332</v>
      </c>
      <c r="L20" s="206"/>
      <c r="M20" s="206"/>
      <c r="N20" s="206"/>
    </row>
    <row r="21" spans="1:18" x14ac:dyDescent="0.2">
      <c r="A21" s="215"/>
      <c r="B21" s="216">
        <v>43769</v>
      </c>
      <c r="C21" s="217">
        <v>8.5199999999999998E-2</v>
      </c>
      <c r="D21" s="217">
        <v>3.2099999999999997E-2</v>
      </c>
      <c r="E21" s="206"/>
      <c r="F21" s="206"/>
      <c r="G21" s="206"/>
      <c r="H21" s="206"/>
      <c r="I21" s="217">
        <v>2.75E-2</v>
      </c>
      <c r="J21" s="220">
        <f t="shared" si="0"/>
        <v>5.3155999999999995E-2</v>
      </c>
      <c r="K21" s="206" t="s">
        <v>332</v>
      </c>
      <c r="L21" s="206"/>
      <c r="M21" s="206"/>
      <c r="N21" s="206"/>
    </row>
    <row r="22" spans="1:18" x14ac:dyDescent="0.2">
      <c r="A22" s="215"/>
      <c r="B22" s="216">
        <v>44144</v>
      </c>
      <c r="C22" s="217">
        <v>8.3400000000000002E-2</v>
      </c>
      <c r="D22" s="217">
        <v>2.8500000000000001E-2</v>
      </c>
      <c r="E22" s="206"/>
      <c r="F22" s="206"/>
      <c r="G22" s="206"/>
      <c r="H22" s="206"/>
      <c r="I22" s="217">
        <v>1.7500000000000002E-2</v>
      </c>
      <c r="J22" s="220">
        <f t="shared" si="0"/>
        <v>5.0020000000000002E-2</v>
      </c>
      <c r="K22" s="206" t="s">
        <v>332</v>
      </c>
      <c r="L22" s="206"/>
      <c r="M22" s="206"/>
      <c r="N22" s="206"/>
    </row>
    <row r="23" spans="1:18" x14ac:dyDescent="0.2">
      <c r="B23" s="221">
        <v>44470</v>
      </c>
      <c r="C23" s="222">
        <v>8.6599999999999996E-2</v>
      </c>
      <c r="D23" s="222">
        <v>3.49E-2</v>
      </c>
      <c r="E23" s="222"/>
      <c r="F23" s="222"/>
      <c r="G23" s="222"/>
      <c r="H23" s="222"/>
      <c r="I23" s="222">
        <v>1.17E-2</v>
      </c>
      <c r="J23" s="222">
        <f t="shared" si="0"/>
        <v>5.4651999999999999E-2</v>
      </c>
    </row>
    <row r="24" spans="1:18" ht="15.75" thickBot="1" x14ac:dyDescent="0.25">
      <c r="B24" s="221">
        <v>44835</v>
      </c>
      <c r="C24" s="222">
        <v>9.2999999999999999E-2</v>
      </c>
      <c r="D24" s="222">
        <v>4.7699999999999999E-2</v>
      </c>
      <c r="E24" s="222"/>
      <c r="F24" s="222"/>
      <c r="G24" s="222"/>
      <c r="H24" s="222"/>
      <c r="I24" s="222">
        <v>2.1600000000000001E-2</v>
      </c>
      <c r="J24" s="222">
        <f t="shared" si="0"/>
        <v>6.4776000000000014E-2</v>
      </c>
    </row>
    <row r="25" spans="1:18" ht="15.75" x14ac:dyDescent="0.25">
      <c r="J25" s="223"/>
      <c r="K25" s="224"/>
      <c r="L25" s="297" t="s">
        <v>333</v>
      </c>
      <c r="M25" s="298"/>
      <c r="N25" s="299"/>
      <c r="P25" s="225"/>
      <c r="Q25" s="226"/>
      <c r="R25" s="227"/>
    </row>
    <row r="26" spans="1:18" ht="21" thickBot="1" x14ac:dyDescent="0.35">
      <c r="J26" s="228"/>
      <c r="L26" s="229" t="s">
        <v>334</v>
      </c>
      <c r="M26" s="230" t="s">
        <v>335</v>
      </c>
      <c r="N26" s="231" t="s">
        <v>336</v>
      </c>
      <c r="P26" s="300" t="s">
        <v>337</v>
      </c>
      <c r="Q26" s="301"/>
      <c r="R26" s="302"/>
    </row>
    <row r="27" spans="1:18" ht="16.5" thickTop="1" x14ac:dyDescent="0.25">
      <c r="J27" s="232" t="s">
        <v>338</v>
      </c>
      <c r="K27" s="233"/>
      <c r="L27" s="234"/>
      <c r="M27" s="233"/>
      <c r="N27" s="235"/>
      <c r="P27" s="236"/>
      <c r="Q27" s="206"/>
      <c r="R27" s="237"/>
    </row>
    <row r="28" spans="1:18" x14ac:dyDescent="0.2">
      <c r="J28" s="238" t="s">
        <v>339</v>
      </c>
      <c r="K28" s="233"/>
      <c r="L28" s="239">
        <v>0.5</v>
      </c>
      <c r="M28" s="240">
        <v>0.5</v>
      </c>
      <c r="N28" s="241"/>
      <c r="P28" s="242">
        <v>2013</v>
      </c>
      <c r="Q28" s="243"/>
      <c r="R28" s="244">
        <f>(4*J13+8*J14)/12</f>
        <v>5.958666666666667E-2</v>
      </c>
    </row>
    <row r="29" spans="1:18" x14ac:dyDescent="0.2">
      <c r="J29" s="238" t="s">
        <v>340</v>
      </c>
      <c r="K29" s="233"/>
      <c r="L29" s="239">
        <v>0.45</v>
      </c>
      <c r="M29" s="240">
        <v>0.55000000000000004</v>
      </c>
      <c r="N29" s="241"/>
      <c r="P29" s="242">
        <v>2014</v>
      </c>
      <c r="Q29" s="243"/>
      <c r="R29" s="244">
        <f>(4*J14+8*J15)/12</f>
        <v>6.368133333333334E-2</v>
      </c>
    </row>
    <row r="30" spans="1:18" x14ac:dyDescent="0.2">
      <c r="J30" s="238" t="s">
        <v>341</v>
      </c>
      <c r="K30" s="233"/>
      <c r="L30" s="239">
        <v>0.4</v>
      </c>
      <c r="M30" s="240">
        <v>0.6</v>
      </c>
      <c r="N30" s="241"/>
      <c r="P30" s="242">
        <v>2015</v>
      </c>
      <c r="Q30" s="243"/>
      <c r="R30" s="244">
        <f>(4*J15+8*J16)/12</f>
        <v>6.5054666666666677E-2</v>
      </c>
    </row>
    <row r="31" spans="1:18" x14ac:dyDescent="0.2">
      <c r="J31" s="238" t="s">
        <v>342</v>
      </c>
      <c r="K31" s="233"/>
      <c r="L31" s="239">
        <v>0.35</v>
      </c>
      <c r="M31" s="240">
        <v>0.65</v>
      </c>
      <c r="N31" s="241"/>
      <c r="P31" s="242">
        <v>2016</v>
      </c>
      <c r="Q31" s="206"/>
      <c r="R31" s="245">
        <f t="shared" ref="R31:R36" si="1">J17</f>
        <v>6.2843999999999997E-2</v>
      </c>
    </row>
    <row r="32" spans="1:18" ht="15.75" x14ac:dyDescent="0.25">
      <c r="J32" s="246" t="s">
        <v>343</v>
      </c>
      <c r="K32" s="194"/>
      <c r="L32" s="247"/>
      <c r="M32" s="194"/>
      <c r="N32" s="195"/>
      <c r="P32" s="242">
        <v>2017</v>
      </c>
      <c r="Q32" s="206"/>
      <c r="R32" s="245">
        <f t="shared" si="1"/>
        <v>5.6656000000000005E-2</v>
      </c>
    </row>
    <row r="33" spans="10:19" x14ac:dyDescent="0.2">
      <c r="J33" s="248" t="s">
        <v>344</v>
      </c>
      <c r="K33" s="249"/>
      <c r="L33" s="250">
        <v>0.4</v>
      </c>
      <c r="M33" s="251">
        <v>0.56000000000000005</v>
      </c>
      <c r="N33" s="252">
        <v>0.04</v>
      </c>
      <c r="P33" s="242">
        <v>2018</v>
      </c>
      <c r="Q33" s="206"/>
      <c r="R33" s="245">
        <f t="shared" si="1"/>
        <v>6.0212000000000002E-2</v>
      </c>
      <c r="S33" s="253"/>
    </row>
    <row r="34" spans="10:19" x14ac:dyDescent="0.2">
      <c r="P34" s="242">
        <v>2019</v>
      </c>
      <c r="Q34" s="206"/>
      <c r="R34" s="245">
        <f t="shared" si="1"/>
        <v>6.0176E-2</v>
      </c>
    </row>
    <row r="35" spans="10:19" x14ac:dyDescent="0.2">
      <c r="P35" s="242">
        <v>2020</v>
      </c>
      <c r="Q35" s="206"/>
      <c r="R35" s="245">
        <f t="shared" si="1"/>
        <v>5.3155999999999995E-2</v>
      </c>
      <c r="S35" s="254"/>
    </row>
    <row r="36" spans="10:19" x14ac:dyDescent="0.2">
      <c r="P36" s="242">
        <v>2021</v>
      </c>
      <c r="Q36" s="206"/>
      <c r="R36" s="245">
        <f t="shared" si="1"/>
        <v>5.0020000000000002E-2</v>
      </c>
    </row>
    <row r="37" spans="10:19" x14ac:dyDescent="0.2">
      <c r="P37" s="255">
        <v>2022</v>
      </c>
      <c r="Q37" s="256"/>
      <c r="R37" s="257">
        <f>J23</f>
        <v>5.4651999999999999E-2</v>
      </c>
    </row>
    <row r="38" spans="10:19" ht="15.75" thickBot="1" x14ac:dyDescent="0.25">
      <c r="P38" s="258">
        <v>2023</v>
      </c>
      <c r="Q38" s="259"/>
      <c r="R38" s="260">
        <f>J24</f>
        <v>6.4776000000000014E-2</v>
      </c>
    </row>
    <row r="41" spans="10:19" x14ac:dyDescent="0.2">
      <c r="R41" s="254"/>
    </row>
  </sheetData>
  <mergeCells count="5">
    <mergeCell ref="A5:A6"/>
    <mergeCell ref="A7:A8"/>
    <mergeCell ref="A9:A16"/>
    <mergeCell ref="L25:N25"/>
    <mergeCell ref="P26:R26"/>
  </mergeCells>
  <printOptions horizontalCentered="1" verticalCentered="1"/>
  <pageMargins left="0.74803149606299213" right="0.74803149606299213" top="0.98425196850393704" bottom="0.98425196850393704" header="0.51181102362204722" footer="0.51181102362204722"/>
  <pageSetup paperSize="17" fitToHeight="0" orientation="landscape" r:id="rId1"/>
  <headerFooter alignWithMargins="0">
    <oddHeader>&amp;C&amp;"Arial,Bold"&amp;16Summary of Electricity Cost of Capital Parameters Issued by the Ontario Energy Board</oddHeader>
    <oddFooter>&amp;L&amp;"Arial,Bold"Ontario Energy Board&amp;CDecember 6, 2012&amp;RPage &amp;P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Results</vt:lpstr>
      <vt:lpstr>GDP IPI FDD</vt:lpstr>
      <vt:lpstr>AWE</vt:lpstr>
      <vt:lpstr>Electricity Cost of Capital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Kasubeck</dc:creator>
  <cp:lastModifiedBy>Tyler Kasubeck</cp:lastModifiedBy>
  <dcterms:created xsi:type="dcterms:W3CDTF">2022-10-26T13:11:17Z</dcterms:created>
  <dcterms:modified xsi:type="dcterms:W3CDTF">2022-10-26T19:13:35Z</dcterms:modified>
</cp:coreProperties>
</file>