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6B6E969-4CF3-4FA0-8B58-40CBC4CB9D6D}" xr6:coauthVersionLast="47" xr6:coauthVersionMax="47" xr10:uidLastSave="{35EEC8FA-8BD7-4F7E-B308-00D626C348D2}"/>
  <bookViews>
    <workbookView xWindow="30" yWindow="30" windowWidth="28770" windowHeight="15570" tabRatio="765" activeTab="4" xr2:uid="{9F8C6FD0-A007-4199-8D05-93D701E50557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 l="1"/>
  <c r="E16" i="2"/>
  <c r="G12" i="5" l="1"/>
  <c r="G12" i="1"/>
  <c r="G13" i="4"/>
  <c r="G12" i="3"/>
  <c r="G15" i="4"/>
  <c r="G14" i="5"/>
  <c r="G15" i="5"/>
  <c r="G14" i="4"/>
  <c r="G13" i="3"/>
  <c r="G14" i="3"/>
  <c r="G15" i="3"/>
  <c r="G12" i="2"/>
  <c r="G13" i="2"/>
  <c r="G14" i="2"/>
  <c r="G16" i="2" s="1"/>
  <c r="G15" i="2"/>
  <c r="G14" i="1"/>
  <c r="G15" i="1"/>
  <c r="G12" i="4" l="1"/>
  <c r="G16" i="4" s="1"/>
  <c r="E16" i="3"/>
  <c r="E16" i="4"/>
  <c r="F16" i="3"/>
  <c r="E16" i="5"/>
  <c r="G16" i="3"/>
  <c r="F16" i="2"/>
  <c r="G13" i="1"/>
  <c r="G16" i="1" s="1"/>
  <c r="F16" i="5"/>
  <c r="G13" i="5"/>
  <c r="F16" i="4"/>
  <c r="G16" i="5" l="1"/>
</calcChain>
</file>

<file path=xl/sharedStrings.xml><?xml version="1.0" encoding="utf-8"?>
<sst xmlns="http://schemas.openxmlformats.org/spreadsheetml/2006/main" count="70" uniqueCount="25">
  <si>
    <t>Total</t>
  </si>
  <si>
    <t>Other Operating Revenue &amp; Other Income</t>
  </si>
  <si>
    <t>Storage</t>
  </si>
  <si>
    <t>Transportation</t>
  </si>
  <si>
    <t>Gas Sales &amp; Distribution</t>
  </si>
  <si>
    <t>(c) = (b-a)</t>
  </si>
  <si>
    <t>(b)</t>
  </si>
  <si>
    <t>(a)</t>
  </si>
  <si>
    <t>2020 Actual Over/(Under) 2019 Actual</t>
  </si>
  <si>
    <t>Actual</t>
  </si>
  <si>
    <t>Comparison of Utility Operating Revenue 2019 Actual &amp; 2020 Actual</t>
  </si>
  <si>
    <t>2021 Actual Over/(Under) 2020 Actual</t>
  </si>
  <si>
    <t>Comparison of Utility Operating Revenue 2020 Actual &amp; 2021 Actual</t>
  </si>
  <si>
    <t xml:space="preserve">Gas Sales &amp; Distribution </t>
  </si>
  <si>
    <t>2022 Estimate Over/(Under) 2021 Actual</t>
  </si>
  <si>
    <t>Estimate</t>
  </si>
  <si>
    <t>Comparison of Utility Operating Revenue 2021 Actual &amp; 2022 Estimate</t>
  </si>
  <si>
    <t>2023 Bridge Over/(Under) 2022 Estimate</t>
  </si>
  <si>
    <t>Bridge Year</t>
  </si>
  <si>
    <t>Comparison of Utility Operating Revenue 2022 Estimate &amp; 2023 Bridge Year</t>
  </si>
  <si>
    <t>2024 Test Over/(Under) 2023 Bridge</t>
  </si>
  <si>
    <t>Test Year</t>
  </si>
  <si>
    <t>Comparison of Utility Operating Revenue 2023 Bridge Year &amp; 2024 Test Year</t>
  </si>
  <si>
    <t>Particulars ($ millions)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</si>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</sst>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216C-F89E-47E6-BE79-054B004BB5D9}">
  <dimension ref="A6:G19"/>
  <sheetViews>
    <sheetView view="pageLayout" zoomScaleNormal="100" workbookViewId="0">
      <selection activeCell="E9" sqref="E9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10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2019</v>
      </c>
      <c r="F8" s="7">
        <v>2020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9</v>
      </c>
      <c r="G9" s="4" t="s">
        <v>8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4</v>
      </c>
      <c r="E12" s="14">
        <v>4631.5</v>
      </c>
      <c r="F12" s="14">
        <v>4118.8</v>
      </c>
      <c r="G12" s="14">
        <f>F12-E12</f>
        <v>-512.69999999999982</v>
      </c>
    </row>
    <row r="13" spans="1:7" x14ac:dyDescent="0.2">
      <c r="A13" s="2">
        <v>2</v>
      </c>
      <c r="C13" s="1" t="s">
        <v>3</v>
      </c>
      <c r="E13" s="14">
        <v>142.244</v>
      </c>
      <c r="F13" s="14">
        <v>142.33000000000001</v>
      </c>
      <c r="G13" s="14">
        <f>F13-E13</f>
        <v>8.6000000000012733E-2</v>
      </c>
    </row>
    <row r="14" spans="1:7" x14ac:dyDescent="0.2">
      <c r="A14" s="2">
        <v>3</v>
      </c>
      <c r="C14" s="1" t="s">
        <v>2</v>
      </c>
      <c r="E14" s="14">
        <v>5.9960000000000004</v>
      </c>
      <c r="F14" s="14">
        <v>5.6295999999999999</v>
      </c>
      <c r="G14" s="14">
        <f>F14-E14</f>
        <v>-0.3664000000000005</v>
      </c>
    </row>
    <row r="15" spans="1:7" x14ac:dyDescent="0.2">
      <c r="A15" s="2">
        <v>4</v>
      </c>
      <c r="C15" s="1" t="s">
        <v>1</v>
      </c>
      <c r="E15" s="14">
        <v>47.83387247000001</v>
      </c>
      <c r="F15" s="14">
        <v>52.193670219200008</v>
      </c>
      <c r="G15" s="14">
        <f>F15-E15</f>
        <v>4.3597977491999984</v>
      </c>
    </row>
    <row r="16" spans="1:7" ht="13.5" thickBot="1" x14ac:dyDescent="0.25">
      <c r="A16" s="2">
        <v>5</v>
      </c>
      <c r="C16" s="1" t="s">
        <v>0</v>
      </c>
      <c r="E16" s="13">
        <f>SUM(E12:E15)</f>
        <v>4827.5738724699995</v>
      </c>
      <c r="F16" s="13">
        <f>SUM(F12:F15)-0.1</f>
        <v>4318.8532702191997</v>
      </c>
      <c r="G16" s="13">
        <f>SUM(G12:G15)</f>
        <v>-508.62060225079983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1 of 5</oddHeader>
  </headerFooter>
  <customProperties>
    <customPr name="EpmWorksheetKeyString_GUID" r:id="rId2"/>
  </customProperties>
  <ignoredErrors>
    <ignoredError sqref="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AD9-E44D-4F94-A06C-0873DA5CBB4E}">
  <dimension ref="A6:G19"/>
  <sheetViews>
    <sheetView view="pageLayout" zoomScaleNormal="100" workbookViewId="0">
      <selection activeCell="F16" sqref="F1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12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2020</v>
      </c>
      <c r="F8" s="7">
        <v>2021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9</v>
      </c>
      <c r="G9" s="4" t="s">
        <v>11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4</v>
      </c>
      <c r="E12" s="14">
        <v>4118.8</v>
      </c>
      <c r="F12" s="14">
        <v>4480.57</v>
      </c>
      <c r="G12" s="14">
        <f>F12-E12</f>
        <v>361.76999999999953</v>
      </c>
    </row>
    <row r="13" spans="1:7" x14ac:dyDescent="0.2">
      <c r="A13" s="2">
        <v>2</v>
      </c>
      <c r="C13" s="1" t="s">
        <v>3</v>
      </c>
      <c r="E13" s="14">
        <v>142.33000000000001</v>
      </c>
      <c r="F13" s="14">
        <v>142.59719171309609</v>
      </c>
      <c r="G13" s="14">
        <f>F13-E13</f>
        <v>0.26719171309608214</v>
      </c>
    </row>
    <row r="14" spans="1:7" x14ac:dyDescent="0.2">
      <c r="A14" s="2">
        <v>3</v>
      </c>
      <c r="C14" s="1" t="s">
        <v>2</v>
      </c>
      <c r="E14" s="14">
        <v>5.6295999999999999</v>
      </c>
      <c r="F14" s="14">
        <v>6.1304364092782482</v>
      </c>
      <c r="G14" s="14">
        <f>F14-E14</f>
        <v>0.50083640927824824</v>
      </c>
    </row>
    <row r="15" spans="1:7" x14ac:dyDescent="0.2">
      <c r="A15" s="2">
        <v>4</v>
      </c>
      <c r="C15" s="1" t="s">
        <v>1</v>
      </c>
      <c r="E15" s="14">
        <v>52.193670219200008</v>
      </c>
      <c r="F15" s="14">
        <v>49.9547933769</v>
      </c>
      <c r="G15" s="14">
        <f>F15-E15</f>
        <v>-2.2388768423000087</v>
      </c>
    </row>
    <row r="16" spans="1:7" ht="13.5" thickBot="1" x14ac:dyDescent="0.25">
      <c r="A16" s="2">
        <v>5</v>
      </c>
      <c r="C16" s="1" t="s">
        <v>0</v>
      </c>
      <c r="E16" s="13">
        <f>SUM(E12:E15)-0.1</f>
        <v>4318.8532702191997</v>
      </c>
      <c r="F16" s="13">
        <f>SUM(F12:F15)</f>
        <v>4679.2524214992745</v>
      </c>
      <c r="G16" s="13">
        <f>SUM(G12:G15)</f>
        <v>360.29915128007383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BEB5-6D55-454F-ACA1-29E765C4D68F}">
  <dimension ref="A6:G19"/>
  <sheetViews>
    <sheetView view="pageLayout" zoomScaleNormal="100" workbookViewId="0">
      <selection activeCell="F22" sqref="F22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16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2021</v>
      </c>
      <c r="F8" s="7">
        <v>2022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15</v>
      </c>
      <c r="G9" s="4" t="s">
        <v>14</v>
      </c>
    </row>
    <row r="10" spans="1:7" x14ac:dyDescent="0.2">
      <c r="E10" s="2" t="s">
        <v>7</v>
      </c>
      <c r="F10" s="2" t="s">
        <v>6</v>
      </c>
      <c r="G10" s="2" t="s">
        <v>5</v>
      </c>
    </row>
    <row r="11" spans="1:7" x14ac:dyDescent="0.2">
      <c r="E11" s="15"/>
      <c r="F11" s="15"/>
      <c r="G11" s="15"/>
    </row>
    <row r="12" spans="1:7" x14ac:dyDescent="0.2">
      <c r="A12" s="2">
        <v>1</v>
      </c>
      <c r="C12" s="1" t="s">
        <v>13</v>
      </c>
      <c r="E12" s="14">
        <v>4480.57</v>
      </c>
      <c r="F12" s="14">
        <v>4947.2261136265333</v>
      </c>
      <c r="G12" s="14">
        <f>F12-E12</f>
        <v>466.65611362653362</v>
      </c>
    </row>
    <row r="13" spans="1:7" x14ac:dyDescent="0.2">
      <c r="A13" s="2">
        <v>2</v>
      </c>
      <c r="C13" s="1" t="s">
        <v>3</v>
      </c>
      <c r="E13" s="14">
        <v>142.59719171309609</v>
      </c>
      <c r="F13" s="14">
        <v>142.14009452363749</v>
      </c>
      <c r="G13" s="14">
        <f>F13-E13</f>
        <v>-0.457097189458608</v>
      </c>
    </row>
    <row r="14" spans="1:7" x14ac:dyDescent="0.2">
      <c r="A14" s="2">
        <v>3</v>
      </c>
      <c r="C14" s="1" t="s">
        <v>2</v>
      </c>
      <c r="E14" s="14">
        <v>6.1304364092782482</v>
      </c>
      <c r="F14" s="14">
        <v>5.9560851649264492</v>
      </c>
      <c r="G14" s="14">
        <f>F14-E14</f>
        <v>-0.17435124435179894</v>
      </c>
    </row>
    <row r="15" spans="1:7" x14ac:dyDescent="0.2">
      <c r="A15" s="2">
        <v>4</v>
      </c>
      <c r="C15" s="1" t="s">
        <v>1</v>
      </c>
      <c r="E15" s="14">
        <v>49.9547933769</v>
      </c>
      <c r="F15" s="14">
        <v>59.960367654548506</v>
      </c>
      <c r="G15" s="14">
        <f>F15-E15</f>
        <v>10.005574277648506</v>
      </c>
    </row>
    <row r="16" spans="1:7" ht="13.5" thickBot="1" x14ac:dyDescent="0.25">
      <c r="A16" s="2">
        <v>5</v>
      </c>
      <c r="C16" s="1" t="s">
        <v>0</v>
      </c>
      <c r="E16" s="13">
        <f>SUM(E12:E15)</f>
        <v>4679.2524214992745</v>
      </c>
      <c r="F16" s="13">
        <f>SUM(F12:F15)</f>
        <v>5155.2826609696458</v>
      </c>
      <c r="G16" s="13">
        <f>SUM(G12:G15)</f>
        <v>476.03023947037173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78AF-52DC-4E10-881F-F32FD9EFBFB0}">
  <dimension ref="A6:G19"/>
  <sheetViews>
    <sheetView view="pageLayout" zoomScaleNormal="100" workbookViewId="0">
      <selection activeCell="F28" sqref="F28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19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2022</v>
      </c>
      <c r="F8" s="7">
        <v>2023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15</v>
      </c>
      <c r="F9" s="4" t="s">
        <v>18</v>
      </c>
      <c r="G9" s="4" t="s">
        <v>17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13</v>
      </c>
      <c r="E12" s="14">
        <v>4947.2261136265333</v>
      </c>
      <c r="F12" s="14">
        <v>5664.54444703227</v>
      </c>
      <c r="G12" s="14">
        <f>F12-E12</f>
        <v>717.31833340573667</v>
      </c>
    </row>
    <row r="13" spans="1:7" x14ac:dyDescent="0.2">
      <c r="A13" s="2">
        <v>2</v>
      </c>
      <c r="C13" s="1" t="s">
        <v>3</v>
      </c>
      <c r="E13" s="14">
        <v>142.14009452363749</v>
      </c>
      <c r="F13" s="14">
        <v>139.12334121911923</v>
      </c>
      <c r="G13" s="14">
        <f>F13-E13</f>
        <v>-3.0167533045182608</v>
      </c>
    </row>
    <row r="14" spans="1:7" x14ac:dyDescent="0.2">
      <c r="A14" s="2">
        <v>3</v>
      </c>
      <c r="C14" s="1" t="s">
        <v>2</v>
      </c>
      <c r="E14" s="14">
        <v>5.9560851649264492</v>
      </c>
      <c r="F14" s="14">
        <v>5.9859878948681509</v>
      </c>
      <c r="G14" s="14">
        <f>F14-E14</f>
        <v>2.9902729941701622E-2</v>
      </c>
    </row>
    <row r="15" spans="1:7" x14ac:dyDescent="0.2">
      <c r="A15" s="2">
        <v>4</v>
      </c>
      <c r="C15" s="1" t="s">
        <v>1</v>
      </c>
      <c r="E15" s="14">
        <v>59.960367654548506</v>
      </c>
      <c r="F15" s="14">
        <v>63.235055146277404</v>
      </c>
      <c r="G15" s="14">
        <f>F15-E15</f>
        <v>3.2746874917288977</v>
      </c>
    </row>
    <row r="16" spans="1:7" ht="13.5" thickBot="1" x14ac:dyDescent="0.25">
      <c r="A16" s="2">
        <v>5</v>
      </c>
      <c r="C16" s="1" t="s">
        <v>0</v>
      </c>
      <c r="E16" s="13">
        <f>SUM(E12:E15)</f>
        <v>5155.2826609696458</v>
      </c>
      <c r="F16" s="13">
        <f>SUM(F12:F15)</f>
        <v>5872.8888312925355</v>
      </c>
      <c r="G16" s="13">
        <f>SUM(G12:G15)</f>
        <v>717.60617032288894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 xml:space="preserve">&amp;R&amp;"Arial,Regular"&amp;10Filed: 2022-10-31
EB-2022-0200
Exhibit 3
Tab 1
Schedule 1
Attachment 1
Page 4 of 5
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5545-6F93-4B4C-8C38-C23FA74339E6}">
  <dimension ref="A6:G19"/>
  <sheetViews>
    <sheetView tabSelected="1" view="pageLayout" zoomScaleNormal="100" workbookViewId="0">
      <selection activeCell="C2" sqref="C2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22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2023</v>
      </c>
      <c r="F8" s="7">
        <v>2024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18</v>
      </c>
      <c r="F9" s="4" t="s">
        <v>21</v>
      </c>
      <c r="G9" s="4" t="s">
        <v>20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13</v>
      </c>
      <c r="E12" s="14">
        <v>5664.54444703227</v>
      </c>
      <c r="F12" s="16">
        <v>5851.6143559885477</v>
      </c>
      <c r="G12" s="14">
        <f>F12-E12</f>
        <v>187.06990895627769</v>
      </c>
    </row>
    <row r="13" spans="1:7" x14ac:dyDescent="0.2">
      <c r="A13" s="2">
        <v>2</v>
      </c>
      <c r="C13" s="1" t="s">
        <v>3</v>
      </c>
      <c r="E13" s="14">
        <v>139.12334121911923</v>
      </c>
      <c r="F13" s="16">
        <v>162.38063018528999</v>
      </c>
      <c r="G13" s="14">
        <f>F13-E13</f>
        <v>23.257288966170762</v>
      </c>
    </row>
    <row r="14" spans="1:7" x14ac:dyDescent="0.2">
      <c r="A14" s="2">
        <v>3</v>
      </c>
      <c r="C14" s="1" t="s">
        <v>2</v>
      </c>
      <c r="E14" s="14">
        <v>5.9859878948681509</v>
      </c>
      <c r="F14" s="14">
        <v>0</v>
      </c>
      <c r="G14" s="14">
        <f>F14-E14</f>
        <v>-5.9859878948681509</v>
      </c>
    </row>
    <row r="15" spans="1:7" x14ac:dyDescent="0.2">
      <c r="A15" s="2">
        <v>4</v>
      </c>
      <c r="C15" s="1" t="s">
        <v>1</v>
      </c>
      <c r="E15" s="14">
        <v>63.235055146277404</v>
      </c>
      <c r="F15" s="14">
        <v>64.279665700703774</v>
      </c>
      <c r="G15" s="14">
        <f>F15-E15</f>
        <v>1.0446105544263702</v>
      </c>
    </row>
    <row r="16" spans="1:7" ht="13.5" thickBot="1" x14ac:dyDescent="0.25">
      <c r="A16" s="2">
        <v>5</v>
      </c>
      <c r="C16" s="1" t="s">
        <v>0</v>
      </c>
      <c r="E16" s="13">
        <f>SUM(E12:E15)</f>
        <v>5872.8888312925355</v>
      </c>
      <c r="F16" s="13">
        <f>SUM(F12:F15)</f>
        <v>6078.2746518745416</v>
      </c>
      <c r="G16" s="13">
        <f>SUM(G12:G15)</f>
        <v>205.38582058200666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5 of 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2022-11-01T21:15:36Z</dcterms:created>
  <dcterms:modified xsi:type="dcterms:W3CDTF">2022-11-01T21:15:49Z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2022-11-01T21:15:49Z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e04451da-3f8d-4e17-af58-3ee431bdba80</vt:lpwstr>
  </property>
  <property fmtid="{D5CDD505-2E9C-101B-9397-08002B2CF9AE}" pid="8" name="MSIP_Label_67694783-de61-499c-97f7-53d7c605e6e9_ContentBits">
    <vt:lpwstr>0</vt:lpwstr>
  </property>
</Properties>
</file>