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" documentId="6_{B100B1BB-1182-4FF5-83A5-DCEC0AD1F602}" xr6:coauthVersionLast="47" xr6:coauthVersionMax="47" xr10:uidLastSave="{0EFD0CDE-1E12-407B-93B0-192013C1D389}"/>
  <bookViews>
    <workbookView xWindow="30" yWindow="30" windowWidth="28770" windowHeight="15570" tabRatio="781" xr2:uid="{22F4416D-C94E-402E-AC6A-98ECCC318B40}"/>
  </bookViews>
  <sheets>
    <sheet name="Sheet1" sheetId="1" r:id="rId1"/>
    <sheet name="Sheet2" sheetId="2" r:id="rId2"/>
  </sheets>
  <definedNames>
    <definedName name="EV__EVCOM_OPTIONS__" hidden="1">8</definedName>
    <definedName name="EV__EXPOPTIONS__" hidden="1">0</definedName>
    <definedName name="EV__LASTREFTIME__" hidden="1">42530.4048958333</definedName>
    <definedName name="EV__MAXEXPCOLS__" hidden="1">10000</definedName>
    <definedName name="EV__MAXEXPROWS__" hidden="1">1000000</definedName>
    <definedName name="EV__USERCHANGEOPTIONS__" hidden="1">1</definedName>
    <definedName name="EV__WBEVMODE__" hidden="1">0</definedName>
    <definedName name="EV__WBREFOPTIONS__" hidden="1">134217728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4" i="2" l="1"/>
  <c r="K64" i="2"/>
  <c r="M108" i="1" l="1"/>
  <c r="L108" i="1"/>
  <c r="K108" i="1"/>
  <c r="J108" i="1"/>
  <c r="I108" i="1"/>
  <c r="H108" i="1"/>
  <c r="G108" i="1"/>
  <c r="L39" i="1"/>
  <c r="H39" i="1"/>
  <c r="L128" i="2"/>
  <c r="K128" i="2"/>
  <c r="J128" i="2"/>
  <c r="I128" i="2"/>
  <c r="H128" i="2"/>
  <c r="G128" i="2"/>
  <c r="L64" i="2"/>
  <c r="H64" i="2"/>
  <c r="G64" i="2"/>
  <c r="I64" i="2"/>
  <c r="L39" i="2"/>
  <c r="K39" i="2"/>
  <c r="K66" i="2" s="1"/>
  <c r="J39" i="2"/>
  <c r="I39" i="2"/>
  <c r="H39" i="2"/>
  <c r="G39" i="2"/>
  <c r="L23" i="2"/>
  <c r="K23" i="2"/>
  <c r="J23" i="2"/>
  <c r="I23" i="2"/>
  <c r="H23" i="2"/>
  <c r="G23" i="2"/>
  <c r="L17" i="2"/>
  <c r="K17" i="2"/>
  <c r="J17" i="2"/>
  <c r="I17" i="2"/>
  <c r="H17" i="2"/>
  <c r="G17" i="2"/>
  <c r="I25" i="2" l="1"/>
  <c r="G66" i="2"/>
  <c r="J66" i="2"/>
  <c r="L66" i="2"/>
  <c r="I66" i="2"/>
  <c r="I68" i="2" s="1"/>
  <c r="I130" i="2" s="1"/>
  <c r="J25" i="2"/>
  <c r="K25" i="2"/>
  <c r="K68" i="2" s="1"/>
  <c r="K130" i="2" s="1"/>
  <c r="L25" i="2"/>
  <c r="H66" i="2"/>
  <c r="M23" i="1"/>
  <c r="G17" i="1"/>
  <c r="K17" i="1"/>
  <c r="I23" i="1"/>
  <c r="L17" i="1"/>
  <c r="J64" i="1"/>
  <c r="H17" i="1"/>
  <c r="J23" i="1"/>
  <c r="I39" i="1"/>
  <c r="G64" i="1"/>
  <c r="K64" i="1"/>
  <c r="I17" i="1"/>
  <c r="M17" i="1"/>
  <c r="G23" i="1"/>
  <c r="K23" i="1"/>
  <c r="J39" i="1"/>
  <c r="H64" i="1"/>
  <c r="H66" i="1" s="1"/>
  <c r="L64" i="1"/>
  <c r="L66" i="1" s="1"/>
  <c r="J17" i="1"/>
  <c r="H23" i="1"/>
  <c r="L23" i="1"/>
  <c r="G39" i="1"/>
  <c r="K39" i="1"/>
  <c r="M39" i="1"/>
  <c r="I64" i="1"/>
  <c r="M64" i="1"/>
  <c r="G25" i="2"/>
  <c r="H25" i="2"/>
  <c r="G68" i="2" l="1"/>
  <c r="G130" i="2" s="1"/>
  <c r="L68" i="2"/>
  <c r="L130" i="2" s="1"/>
  <c r="J68" i="2"/>
  <c r="J130" i="2" s="1"/>
  <c r="K66" i="1"/>
  <c r="H68" i="2"/>
  <c r="H130" i="2" s="1"/>
  <c r="G25" i="1"/>
  <c r="L25" i="1"/>
  <c r="L68" i="1" s="1"/>
  <c r="L110" i="1" s="1"/>
  <c r="M25" i="1"/>
  <c r="K25" i="1"/>
  <c r="K68" i="1" s="1"/>
  <c r="K110" i="1" s="1"/>
  <c r="H25" i="1"/>
  <c r="H68" i="1" s="1"/>
  <c r="H110" i="1" s="1"/>
  <c r="J25" i="1"/>
  <c r="M66" i="1"/>
  <c r="I25" i="1"/>
  <c r="I66" i="1"/>
  <c r="J66" i="1"/>
  <c r="G66" i="1"/>
  <c r="G68" i="1" s="1"/>
  <c r="G110" i="1" s="1"/>
  <c r="M68" i="1" l="1"/>
  <c r="M110" i="1" s="1"/>
  <c r="J68" i="1"/>
  <c r="J110" i="1" s="1"/>
  <c r="I68" i="1"/>
  <c r="I110" i="1" s="1"/>
</calcChain>
</file>

<file path=xl/sharedStrings.xml><?xml version="1.0" encoding="utf-8"?>
<sst xmlns="http://schemas.openxmlformats.org/spreadsheetml/2006/main" count="340" uniqueCount="96">
  <si>
    <t>(1)</t>
  </si>
  <si>
    <t>Notes:</t>
  </si>
  <si>
    <t>Total Utility Revenue</t>
  </si>
  <si>
    <t>Total</t>
  </si>
  <si>
    <t>Union</t>
  </si>
  <si>
    <t>EGD</t>
  </si>
  <si>
    <t>Accounting Adjustments</t>
  </si>
  <si>
    <t>(g)</t>
  </si>
  <si>
    <t>(f)</t>
  </si>
  <si>
    <t>(e)</t>
  </si>
  <si>
    <t>(d)</t>
  </si>
  <si>
    <t>(c)</t>
  </si>
  <si>
    <t>(b)</t>
  </si>
  <si>
    <t>(a)</t>
  </si>
  <si>
    <t>Actual</t>
  </si>
  <si>
    <t>Utility</t>
  </si>
  <si>
    <t>Particulars ($ millions)</t>
  </si>
  <si>
    <t>Revenue - General Service Sales &amp; T-Service, Contract Sales &amp; T-Service</t>
  </si>
  <si>
    <t>Subtotal</t>
  </si>
  <si>
    <t>Total Contract</t>
  </si>
  <si>
    <t>Rate 30</t>
  </si>
  <si>
    <t>Rate 25</t>
  </si>
  <si>
    <t>Rate M5</t>
  </si>
  <si>
    <t>Rate M7</t>
  </si>
  <si>
    <t>Rate M4</t>
  </si>
  <si>
    <t>Rate 315</t>
  </si>
  <si>
    <t>Rate 300</t>
  </si>
  <si>
    <t>Rate 200</t>
  </si>
  <si>
    <t>Rate 170</t>
  </si>
  <si>
    <t>Rate 145</t>
  </si>
  <si>
    <t>Rate 135</t>
  </si>
  <si>
    <t>Rate 125</t>
  </si>
  <si>
    <t>Rate 115</t>
  </si>
  <si>
    <t>Rate 110</t>
  </si>
  <si>
    <t>Rate 100</t>
  </si>
  <si>
    <t>Contract</t>
  </si>
  <si>
    <t>Rate M10</t>
  </si>
  <si>
    <t>Rate M9</t>
  </si>
  <si>
    <t>Total General Service</t>
  </si>
  <si>
    <t>Rate 10</t>
  </si>
  <si>
    <t>Rate 01</t>
  </si>
  <si>
    <t>Rate M2</t>
  </si>
  <si>
    <t>Rate M1</t>
  </si>
  <si>
    <t>Rate 9</t>
  </si>
  <si>
    <t>Rate 6</t>
  </si>
  <si>
    <t>General Service</t>
  </si>
  <si>
    <t>EGI</t>
  </si>
  <si>
    <t>Test Year</t>
  </si>
  <si>
    <t>Bridge Year</t>
  </si>
  <si>
    <t>Estimate</t>
  </si>
  <si>
    <t>Total - Union Rate Zone</t>
  </si>
  <si>
    <t>Total - EGD Rate Zone</t>
  </si>
  <si>
    <t>Rate 20</t>
  </si>
  <si>
    <t>Rate T1</t>
  </si>
  <si>
    <t>Rate T2</t>
  </si>
  <si>
    <t>Rate T3</t>
  </si>
  <si>
    <t>Rate 1</t>
  </si>
  <si>
    <t>Tax Variance</t>
  </si>
  <si>
    <t>Elimination of Prior Year Tax Variance</t>
  </si>
  <si>
    <t>Accounting Policy Change</t>
  </si>
  <si>
    <t>Dawn Access Cost</t>
  </si>
  <si>
    <t>Prior Year Earnings Sharing Adjustment</t>
  </si>
  <si>
    <t>Elimination of Prior Year Earnings Sharing Adjustment</t>
  </si>
  <si>
    <t>Transactional Services Revenue</t>
  </si>
  <si>
    <t>LRAM</t>
  </si>
  <si>
    <t>Federal Carbon Program</t>
  </si>
  <si>
    <t>Greenhouse Gas Emissions Administration</t>
  </si>
  <si>
    <t>Reverse 2019 Gas Supply Plan Cost Consequences</t>
  </si>
  <si>
    <t>Average Use/ Normalized Average Consumption</t>
  </si>
  <si>
    <t>Parkway Obligation Rate Variance</t>
  </si>
  <si>
    <t>Incremental Capital Module</t>
  </si>
  <si>
    <t>Capital Pass-through</t>
  </si>
  <si>
    <t>Elimination of the UGL rate zone unregulated storage cost from EGD rate zone revenues</t>
  </si>
  <si>
    <t>Miscellaneous</t>
  </si>
  <si>
    <t>Elimination of 2019 Gas Supply Plan Cost Consequences reversal</t>
  </si>
  <si>
    <t>Cap and Trade Revenue</t>
  </si>
  <si>
    <t>Community Expansion</t>
  </si>
  <si>
    <t>Bill C-97 (Accelerated CCA) Ratepayer Revenue Adjustment</t>
  </si>
  <si>
    <t>Tax Variance (HST) 50% Shareholder Revenue Adjustment</t>
  </si>
  <si>
    <t>Includes revenue reduction related to 50% ratepayer portion of Bill C-97 in the Tax Variance Account and 100% of Bill C-97 CPT impact.</t>
  </si>
  <si>
    <t>Parkway West Capital Pass Through</t>
  </si>
  <si>
    <t>Removal of Cap and Trade Revenues</t>
  </si>
  <si>
    <t>Calendarization Impact</t>
  </si>
  <si>
    <t>Elim earnings sharing in the financial statements</t>
  </si>
  <si>
    <t>US GAAP adj elim for deferral clearance recognition</t>
  </si>
  <si>
    <t>Elim of 2013 OHCVA write-off per EB 2014-0195</t>
  </si>
  <si>
    <t>Bill C-97 (Accelerated CCA) 50% Shareholder Revenue Adjustment (1)</t>
  </si>
  <si>
    <t>Line No.</t>
  </si>
  <si>
    <t>EGD (1)</t>
  </si>
  <si>
    <t>(2)</t>
  </si>
  <si>
    <t>Union (2)</t>
  </si>
  <si>
    <t>Note:</t>
  </si>
  <si>
    <t>EGD rate zone.</t>
  </si>
  <si>
    <t>Union rate zones.</t>
  </si>
  <si>
    <t>Revenue - General Service Sales &amp; T-Service, Contract Sales &amp; T-Service (Continued)</t>
  </si>
  <si>
    <t>OEB- 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</si>
</sst>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0" xfId="0" applyFont="1"/>
    <xf numFmtId="37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1" fillId="0" borderId="0" xfId="0" applyNumberFormat="1" applyFont="1"/>
    <xf numFmtId="164" fontId="2" fillId="0" borderId="0" xfId="0" applyNumberFormat="1" applyFont="1" applyAlignment="1">
      <alignment horizontal="centerContinuous"/>
    </xf>
    <xf numFmtId="164" fontId="1" fillId="0" borderId="3" xfId="0" applyNumberFormat="1" applyFont="1" applyBorder="1" applyAlignment="1">
      <alignment horizontal="center" wrapText="1"/>
    </xf>
    <xf numFmtId="37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16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Continuous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wrapText="1"/>
    </xf>
    <xf numFmtId="164" fontId="3" fillId="0" borderId="0" xfId="0" applyNumberFormat="1" applyFont="1"/>
    <xf numFmtId="164" fontId="5" fillId="0" borderId="0" xfId="0" applyNumberFormat="1" applyFont="1" applyAlignment="1">
      <alignment horizontal="centerContinuous"/>
    </xf>
    <xf numFmtId="164" fontId="3" fillId="0" borderId="3" xfId="0" applyNumberFormat="1" applyFont="1" applyBorder="1" applyAlignment="1">
      <alignment horizontal="center" wrapText="1"/>
    </xf>
    <xf numFmtId="0" fontId="1" fillId="0" borderId="0" xfId="0" quotePrefix="1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6CF4E-48A7-4E76-B004-EAB66D5A2A74}">
  <dimension ref="A6:M115"/>
  <sheetViews>
    <sheetView tabSelected="1" view="pageLayout" zoomScaleNormal="100" workbookViewId="0"/>
  </sheetViews>
  <sheetFormatPr defaultColWidth="101.140625" defaultRowHeight="12.75" x14ac:dyDescent="0.2"/>
  <cols>
    <col min="1" max="1" width="5.7109375" style="1" bestFit="1" customWidth="1"/>
    <col min="2" max="2" width="1.28515625" style="1" customWidth="1"/>
    <col min="3" max="3" width="41.42578125" style="1" customWidth="1"/>
    <col min="4" max="4" width="1.28515625" style="1" customWidth="1"/>
    <col min="5" max="5" width="8.85546875" style="2" customWidth="1"/>
    <col min="6" max="6" width="1.28515625" style="1" customWidth="1"/>
    <col min="7" max="7" width="8.7109375" style="1" bestFit="1" customWidth="1"/>
    <col min="8" max="13" width="8.85546875" style="1" customWidth="1"/>
    <col min="14" max="16384" width="101.140625" style="1"/>
  </cols>
  <sheetData>
    <row r="6" spans="1:13" s="10" customFormat="1" x14ac:dyDescent="0.2">
      <c r="A6" s="11" t="s">
        <v>17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8" spans="1:13" s="4" customFormat="1" x14ac:dyDescent="0.2">
      <c r="E8" s="9"/>
      <c r="G8" s="9">
        <v>2013</v>
      </c>
      <c r="H8" s="9">
        <v>2013</v>
      </c>
      <c r="I8" s="9">
        <v>2014</v>
      </c>
      <c r="J8" s="9">
        <v>2015</v>
      </c>
      <c r="K8" s="9">
        <v>2016</v>
      </c>
      <c r="L8" s="9">
        <v>2017</v>
      </c>
      <c r="M8" s="9">
        <v>2018</v>
      </c>
    </row>
    <row r="9" spans="1:13" s="6" customFormat="1" ht="25.5" x14ac:dyDescent="0.2">
      <c r="A9" s="7" t="s">
        <v>87</v>
      </c>
      <c r="C9" s="8" t="s">
        <v>16</v>
      </c>
      <c r="E9" s="7" t="s">
        <v>15</v>
      </c>
      <c r="G9" s="7" t="s">
        <v>95</v>
      </c>
      <c r="H9" s="7" t="s">
        <v>14</v>
      </c>
      <c r="I9" s="7" t="s">
        <v>14</v>
      </c>
      <c r="J9" s="7" t="s">
        <v>14</v>
      </c>
      <c r="K9" s="7" t="s">
        <v>14</v>
      </c>
      <c r="L9" s="7" t="s">
        <v>14</v>
      </c>
      <c r="M9" s="7" t="s">
        <v>14</v>
      </c>
    </row>
    <row r="10" spans="1:13" x14ac:dyDescent="0.2">
      <c r="G10" s="2" t="s">
        <v>13</v>
      </c>
      <c r="H10" s="2" t="s">
        <v>12</v>
      </c>
      <c r="I10" s="2" t="s">
        <v>11</v>
      </c>
      <c r="J10" s="2" t="s">
        <v>10</v>
      </c>
      <c r="K10" s="2" t="s">
        <v>9</v>
      </c>
      <c r="L10" s="2" t="s">
        <v>8</v>
      </c>
      <c r="M10" s="2" t="s">
        <v>7</v>
      </c>
    </row>
    <row r="11" spans="1:13" x14ac:dyDescent="0.2">
      <c r="G11" s="2"/>
      <c r="H11" s="2"/>
      <c r="I11" s="2"/>
      <c r="J11" s="2"/>
      <c r="K11" s="2"/>
      <c r="L11" s="2"/>
      <c r="M11" s="2"/>
    </row>
    <row r="12" spans="1:13" x14ac:dyDescent="0.2">
      <c r="C12" s="4" t="s">
        <v>45</v>
      </c>
      <c r="G12" s="2"/>
      <c r="H12" s="2"/>
      <c r="I12" s="2"/>
      <c r="J12" s="2"/>
      <c r="K12" s="2"/>
      <c r="L12" s="2"/>
      <c r="M12" s="2"/>
    </row>
    <row r="14" spans="1:13" x14ac:dyDescent="0.2">
      <c r="A14" s="2">
        <v>1</v>
      </c>
      <c r="C14" s="21" t="s">
        <v>56</v>
      </c>
      <c r="D14" s="21"/>
      <c r="E14" s="22" t="s">
        <v>5</v>
      </c>
      <c r="G14" s="14">
        <v>1410.5</v>
      </c>
      <c r="H14" s="14">
        <v>1573.4</v>
      </c>
      <c r="I14" s="14">
        <v>1729.9</v>
      </c>
      <c r="J14" s="14">
        <v>1760.5</v>
      </c>
      <c r="K14" s="14">
        <v>1541.3</v>
      </c>
      <c r="L14" s="14">
        <v>1811.1</v>
      </c>
      <c r="M14" s="14">
        <v>1932.8</v>
      </c>
    </row>
    <row r="15" spans="1:13" x14ac:dyDescent="0.2">
      <c r="A15" s="2">
        <v>2</v>
      </c>
      <c r="C15" s="21" t="s">
        <v>44</v>
      </c>
      <c r="D15" s="21"/>
      <c r="E15" s="22" t="s">
        <v>5</v>
      </c>
      <c r="G15" s="14">
        <v>822.5</v>
      </c>
      <c r="H15" s="14">
        <v>889.3</v>
      </c>
      <c r="I15" s="14">
        <v>1045.8</v>
      </c>
      <c r="J15" s="14">
        <v>1042.5999999999999</v>
      </c>
      <c r="K15" s="14">
        <v>876.6</v>
      </c>
      <c r="L15" s="14">
        <v>1084.5999999999999</v>
      </c>
      <c r="M15" s="14">
        <v>1151.8</v>
      </c>
    </row>
    <row r="16" spans="1:13" x14ac:dyDescent="0.2">
      <c r="A16" s="2">
        <v>3</v>
      </c>
      <c r="C16" s="21" t="s">
        <v>43</v>
      </c>
      <c r="D16" s="21"/>
      <c r="E16" s="22" t="s">
        <v>5</v>
      </c>
      <c r="G16" s="14">
        <v>0.5</v>
      </c>
      <c r="H16" s="14">
        <v>0.2</v>
      </c>
      <c r="I16" s="14">
        <v>0.2</v>
      </c>
      <c r="J16" s="14">
        <v>0.1</v>
      </c>
      <c r="K16" s="14">
        <v>0.1</v>
      </c>
      <c r="L16" s="14">
        <v>0</v>
      </c>
      <c r="M16" s="14">
        <v>0</v>
      </c>
    </row>
    <row r="17" spans="1:13" x14ac:dyDescent="0.2">
      <c r="A17" s="2">
        <v>4</v>
      </c>
      <c r="C17" s="21" t="s">
        <v>51</v>
      </c>
      <c r="D17" s="21"/>
      <c r="E17" s="22"/>
      <c r="G17" s="16">
        <f t="shared" ref="G17:M17" si="0">SUM(G14:G16)</f>
        <v>2233.5</v>
      </c>
      <c r="H17" s="16">
        <f t="shared" si="0"/>
        <v>2462.8999999999996</v>
      </c>
      <c r="I17" s="16">
        <f t="shared" si="0"/>
        <v>2775.8999999999996</v>
      </c>
      <c r="J17" s="16">
        <f t="shared" si="0"/>
        <v>2803.2</v>
      </c>
      <c r="K17" s="16">
        <f t="shared" si="0"/>
        <v>2418</v>
      </c>
      <c r="L17" s="16">
        <f t="shared" si="0"/>
        <v>2895.7</v>
      </c>
      <c r="M17" s="16">
        <f t="shared" si="0"/>
        <v>3084.6</v>
      </c>
    </row>
    <row r="18" spans="1:13" x14ac:dyDescent="0.2">
      <c r="A18" s="2"/>
      <c r="C18" s="21"/>
      <c r="D18" s="21"/>
      <c r="E18" s="22"/>
      <c r="G18" s="12"/>
      <c r="H18" s="12"/>
      <c r="I18" s="12"/>
      <c r="J18" s="12"/>
      <c r="K18" s="12"/>
      <c r="L18" s="12"/>
      <c r="M18" s="12"/>
    </row>
    <row r="19" spans="1:13" x14ac:dyDescent="0.2">
      <c r="A19" s="2">
        <v>5</v>
      </c>
      <c r="C19" s="21" t="s">
        <v>42</v>
      </c>
      <c r="D19" s="21"/>
      <c r="E19" s="22" t="s">
        <v>4</v>
      </c>
      <c r="G19" s="14">
        <v>777.62099999999998</v>
      </c>
      <c r="H19" s="14">
        <v>834.55399999999997</v>
      </c>
      <c r="I19" s="14">
        <v>936.02</v>
      </c>
      <c r="J19" s="14">
        <v>866.62199999999996</v>
      </c>
      <c r="K19" s="14">
        <v>762.34199999999998</v>
      </c>
      <c r="L19" s="14">
        <v>835.26199999999994</v>
      </c>
      <c r="M19" s="14">
        <v>842.77</v>
      </c>
    </row>
    <row r="20" spans="1:13" x14ac:dyDescent="0.2">
      <c r="A20" s="2">
        <v>6</v>
      </c>
      <c r="C20" s="21" t="s">
        <v>41</v>
      </c>
      <c r="D20" s="21"/>
      <c r="E20" s="22" t="s">
        <v>4</v>
      </c>
      <c r="G20" s="14">
        <v>116.501</v>
      </c>
      <c r="H20" s="14">
        <v>162.00200000000001</v>
      </c>
      <c r="I20" s="14">
        <v>179.31100000000001</v>
      </c>
      <c r="J20" s="14">
        <v>157.464</v>
      </c>
      <c r="K20" s="14">
        <v>140.185</v>
      </c>
      <c r="L20" s="14">
        <v>159.04300000000001</v>
      </c>
      <c r="M20" s="14">
        <v>158.79</v>
      </c>
    </row>
    <row r="21" spans="1:13" x14ac:dyDescent="0.2">
      <c r="A21" s="2">
        <v>7</v>
      </c>
      <c r="C21" s="21" t="s">
        <v>40</v>
      </c>
      <c r="D21" s="21"/>
      <c r="E21" s="22" t="s">
        <v>4</v>
      </c>
      <c r="G21" s="14">
        <v>337.202</v>
      </c>
      <c r="H21" s="14">
        <v>372.94600000000003</v>
      </c>
      <c r="I21" s="14">
        <v>393.15499999999997</v>
      </c>
      <c r="J21" s="14">
        <v>382.03399999999999</v>
      </c>
      <c r="K21" s="14">
        <v>346.375</v>
      </c>
      <c r="L21" s="14">
        <v>387.32900000000001</v>
      </c>
      <c r="M21" s="14">
        <v>394.68</v>
      </c>
    </row>
    <row r="22" spans="1:13" x14ac:dyDescent="0.2">
      <c r="A22" s="2">
        <v>8</v>
      </c>
      <c r="C22" s="21" t="s">
        <v>39</v>
      </c>
      <c r="D22" s="21"/>
      <c r="E22" s="22" t="s">
        <v>4</v>
      </c>
      <c r="G22" s="14">
        <v>70.082999999999998</v>
      </c>
      <c r="H22" s="14">
        <v>77.228999999999999</v>
      </c>
      <c r="I22" s="14">
        <v>77.840999999999994</v>
      </c>
      <c r="J22" s="14">
        <v>74.174999999999997</v>
      </c>
      <c r="K22" s="14">
        <v>67.747</v>
      </c>
      <c r="L22" s="14">
        <v>74.171999999999997</v>
      </c>
      <c r="M22" s="14">
        <v>72.429000000000002</v>
      </c>
    </row>
    <row r="23" spans="1:13" x14ac:dyDescent="0.2">
      <c r="A23" s="2">
        <v>9</v>
      </c>
      <c r="C23" s="21" t="s">
        <v>50</v>
      </c>
      <c r="D23" s="21"/>
      <c r="E23" s="22"/>
      <c r="G23" s="16">
        <f t="shared" ref="G23:M23" si="1">SUM(G19:G22)</f>
        <v>1301.4070000000002</v>
      </c>
      <c r="H23" s="16">
        <f t="shared" si="1"/>
        <v>1446.731</v>
      </c>
      <c r="I23" s="16">
        <f t="shared" si="1"/>
        <v>1586.3269999999998</v>
      </c>
      <c r="J23" s="16">
        <f t="shared" si="1"/>
        <v>1480.2949999999998</v>
      </c>
      <c r="K23" s="16">
        <f t="shared" si="1"/>
        <v>1316.6490000000001</v>
      </c>
      <c r="L23" s="16">
        <f t="shared" si="1"/>
        <v>1455.806</v>
      </c>
      <c r="M23" s="16">
        <f t="shared" si="1"/>
        <v>1468.6690000000001</v>
      </c>
    </row>
    <row r="24" spans="1:13" x14ac:dyDescent="0.2">
      <c r="A24" s="2"/>
      <c r="C24" s="21"/>
      <c r="D24" s="21"/>
      <c r="E24" s="22"/>
      <c r="G24" s="14"/>
      <c r="H24" s="14"/>
      <c r="I24" s="14"/>
      <c r="J24" s="14"/>
      <c r="K24" s="14"/>
      <c r="L24" s="14"/>
      <c r="M24" s="14"/>
    </row>
    <row r="25" spans="1:13" x14ac:dyDescent="0.2">
      <c r="A25" s="2">
        <v>10</v>
      </c>
      <c r="C25" s="21" t="s">
        <v>38</v>
      </c>
      <c r="D25" s="21"/>
      <c r="E25" s="22"/>
      <c r="G25" s="16">
        <f t="shared" ref="G25:M25" si="2">G17+G23</f>
        <v>3534.9070000000002</v>
      </c>
      <c r="H25" s="16">
        <f t="shared" si="2"/>
        <v>3909.6309999999994</v>
      </c>
      <c r="I25" s="16">
        <f t="shared" si="2"/>
        <v>4362.226999999999</v>
      </c>
      <c r="J25" s="16">
        <f t="shared" si="2"/>
        <v>4283.4949999999999</v>
      </c>
      <c r="K25" s="16">
        <f t="shared" si="2"/>
        <v>3734.6490000000003</v>
      </c>
      <c r="L25" s="16">
        <f t="shared" si="2"/>
        <v>4351.5059999999994</v>
      </c>
      <c r="M25" s="16">
        <f t="shared" si="2"/>
        <v>4553.2690000000002</v>
      </c>
    </row>
    <row r="26" spans="1:13" x14ac:dyDescent="0.2">
      <c r="A26" s="2"/>
      <c r="C26" s="21"/>
      <c r="D26" s="21"/>
      <c r="E26" s="22"/>
      <c r="G26" s="15"/>
      <c r="H26" s="15"/>
      <c r="I26" s="15"/>
      <c r="J26" s="15"/>
      <c r="K26" s="15"/>
      <c r="L26" s="15"/>
      <c r="M26" s="15"/>
    </row>
    <row r="27" spans="1:13" x14ac:dyDescent="0.2">
      <c r="A27" s="2"/>
      <c r="C27" s="23" t="s">
        <v>35</v>
      </c>
      <c r="D27" s="21"/>
      <c r="E27" s="22"/>
      <c r="G27" s="15"/>
      <c r="H27" s="15"/>
      <c r="I27" s="15"/>
      <c r="J27" s="15"/>
      <c r="K27" s="15"/>
      <c r="L27" s="15"/>
      <c r="M27" s="15"/>
    </row>
    <row r="28" spans="1:13" x14ac:dyDescent="0.2">
      <c r="A28" s="2"/>
      <c r="C28" s="21"/>
      <c r="D28" s="21"/>
      <c r="E28" s="22"/>
      <c r="G28" s="15"/>
      <c r="H28" s="15"/>
      <c r="I28" s="15"/>
      <c r="J28" s="15"/>
      <c r="K28" s="15"/>
      <c r="L28" s="15"/>
      <c r="M28" s="15"/>
    </row>
    <row r="29" spans="1:13" x14ac:dyDescent="0.2">
      <c r="A29" s="2">
        <v>11</v>
      </c>
      <c r="C29" s="21" t="s">
        <v>34</v>
      </c>
      <c r="D29" s="21"/>
      <c r="E29" s="22" t="s">
        <v>5</v>
      </c>
      <c r="G29" s="14">
        <v>0</v>
      </c>
      <c r="H29" s="14">
        <v>0.6</v>
      </c>
      <c r="I29" s="14">
        <v>0.89999999999999991</v>
      </c>
      <c r="J29" s="14">
        <v>0.9</v>
      </c>
      <c r="K29" s="14">
        <v>0.5</v>
      </c>
      <c r="L29" s="14">
        <v>0.60000000000000009</v>
      </c>
      <c r="M29" s="14">
        <v>0.6</v>
      </c>
    </row>
    <row r="30" spans="1:13" x14ac:dyDescent="0.2">
      <c r="A30" s="2">
        <v>12</v>
      </c>
      <c r="C30" s="21" t="s">
        <v>33</v>
      </c>
      <c r="D30" s="21"/>
      <c r="E30" s="22" t="s">
        <v>5</v>
      </c>
      <c r="G30" s="14">
        <v>24.9</v>
      </c>
      <c r="H30" s="14">
        <v>32.6</v>
      </c>
      <c r="I30" s="14">
        <v>33.4</v>
      </c>
      <c r="J30" s="14">
        <v>38.1</v>
      </c>
      <c r="K30" s="14">
        <v>44.6</v>
      </c>
      <c r="L30" s="14">
        <v>59.900000000000006</v>
      </c>
      <c r="M30" s="14">
        <v>51.9</v>
      </c>
    </row>
    <row r="31" spans="1:13" x14ac:dyDescent="0.2">
      <c r="A31" s="2">
        <v>13</v>
      </c>
      <c r="C31" s="21" t="s">
        <v>32</v>
      </c>
      <c r="D31" s="21"/>
      <c r="E31" s="22" t="s">
        <v>5</v>
      </c>
      <c r="G31" s="14">
        <v>7.4</v>
      </c>
      <c r="H31" s="14">
        <v>7.7</v>
      </c>
      <c r="I31" s="14">
        <v>7.3</v>
      </c>
      <c r="J31" s="14">
        <v>9.6</v>
      </c>
      <c r="K31" s="14">
        <v>7.9</v>
      </c>
      <c r="L31" s="14">
        <v>14.5</v>
      </c>
      <c r="M31" s="14">
        <v>12.7</v>
      </c>
    </row>
    <row r="32" spans="1:13" x14ac:dyDescent="0.2">
      <c r="A32" s="2">
        <v>14</v>
      </c>
      <c r="C32" s="21" t="s">
        <v>31</v>
      </c>
      <c r="D32" s="21"/>
      <c r="E32" s="22" t="s">
        <v>5</v>
      </c>
      <c r="G32" s="14">
        <v>10.9</v>
      </c>
      <c r="H32" s="14">
        <v>11.2</v>
      </c>
      <c r="I32" s="14">
        <v>11</v>
      </c>
      <c r="J32" s="14">
        <v>9.9</v>
      </c>
      <c r="K32" s="14">
        <v>11</v>
      </c>
      <c r="L32" s="14">
        <v>11.1</v>
      </c>
      <c r="M32" s="14">
        <v>11.1</v>
      </c>
    </row>
    <row r="33" spans="1:13" x14ac:dyDescent="0.2">
      <c r="A33" s="2">
        <v>15</v>
      </c>
      <c r="C33" s="21" t="s">
        <v>30</v>
      </c>
      <c r="D33" s="21"/>
      <c r="E33" s="22" t="s">
        <v>5</v>
      </c>
      <c r="G33" s="14">
        <v>1.7000000000000002</v>
      </c>
      <c r="H33" s="14">
        <v>2.5</v>
      </c>
      <c r="I33" s="14">
        <v>3.1</v>
      </c>
      <c r="J33" s="14">
        <v>4</v>
      </c>
      <c r="K33" s="14">
        <v>3.5</v>
      </c>
      <c r="L33" s="14">
        <v>6</v>
      </c>
      <c r="M33" s="14">
        <v>3.1999999999999997</v>
      </c>
    </row>
    <row r="34" spans="1:13" x14ac:dyDescent="0.2">
      <c r="A34" s="2">
        <v>16</v>
      </c>
      <c r="C34" s="21" t="s">
        <v>29</v>
      </c>
      <c r="D34" s="21"/>
      <c r="E34" s="22" t="s">
        <v>5</v>
      </c>
      <c r="G34" s="14">
        <v>7.5</v>
      </c>
      <c r="H34" s="14">
        <v>8.6999999999999993</v>
      </c>
      <c r="I34" s="14">
        <v>8.1999999999999993</v>
      </c>
      <c r="J34" s="14">
        <v>5.3</v>
      </c>
      <c r="K34" s="14">
        <v>3.4000000000000004</v>
      </c>
      <c r="L34" s="14">
        <v>4.5999999999999996</v>
      </c>
      <c r="M34" s="14">
        <v>4</v>
      </c>
    </row>
    <row r="35" spans="1:13" x14ac:dyDescent="0.2">
      <c r="A35" s="2">
        <v>17</v>
      </c>
      <c r="C35" s="21" t="s">
        <v>28</v>
      </c>
      <c r="D35" s="21"/>
      <c r="E35" s="22" t="s">
        <v>5</v>
      </c>
      <c r="G35" s="14">
        <v>7.5</v>
      </c>
      <c r="H35" s="14">
        <v>14.4</v>
      </c>
      <c r="I35" s="14">
        <v>15.8</v>
      </c>
      <c r="J35" s="14">
        <v>16.3</v>
      </c>
      <c r="K35" s="14">
        <v>12.7</v>
      </c>
      <c r="L35" s="14">
        <v>14.5</v>
      </c>
      <c r="M35" s="14">
        <v>11.3</v>
      </c>
    </row>
    <row r="36" spans="1:13" x14ac:dyDescent="0.2">
      <c r="A36" s="2">
        <v>18</v>
      </c>
      <c r="C36" s="21" t="s">
        <v>27</v>
      </c>
      <c r="D36" s="21"/>
      <c r="E36" s="22" t="s">
        <v>5</v>
      </c>
      <c r="G36" s="14">
        <v>23.7</v>
      </c>
      <c r="H36" s="14">
        <v>29.8</v>
      </c>
      <c r="I36" s="14">
        <v>31.2</v>
      </c>
      <c r="J36" s="14">
        <v>33.9</v>
      </c>
      <c r="K36" s="14">
        <v>28.3</v>
      </c>
      <c r="L36" s="14">
        <v>29.8</v>
      </c>
      <c r="M36" s="14">
        <v>30.2</v>
      </c>
    </row>
    <row r="37" spans="1:13" x14ac:dyDescent="0.2">
      <c r="A37" s="2">
        <v>19</v>
      </c>
      <c r="C37" s="21" t="s">
        <v>26</v>
      </c>
      <c r="D37" s="21"/>
      <c r="E37" s="22" t="s">
        <v>5</v>
      </c>
      <c r="G37" s="14">
        <v>0.2</v>
      </c>
      <c r="H37" s="14">
        <v>0.2</v>
      </c>
      <c r="I37" s="14">
        <v>0.1</v>
      </c>
      <c r="J37" s="14">
        <v>0.1</v>
      </c>
      <c r="K37" s="14">
        <v>0.1</v>
      </c>
      <c r="L37" s="14">
        <v>0.1</v>
      </c>
      <c r="M37" s="14">
        <v>0.1</v>
      </c>
    </row>
    <row r="38" spans="1:13" x14ac:dyDescent="0.2">
      <c r="A38" s="2">
        <v>20</v>
      </c>
      <c r="C38" s="21" t="s">
        <v>25</v>
      </c>
      <c r="D38" s="21"/>
      <c r="E38" s="22" t="s">
        <v>5</v>
      </c>
      <c r="G38" s="14">
        <v>0</v>
      </c>
      <c r="H38" s="14">
        <v>0.4</v>
      </c>
      <c r="I38" s="14">
        <v>0.4</v>
      </c>
      <c r="J38" s="14">
        <v>0.5</v>
      </c>
      <c r="K38" s="14">
        <v>0.4</v>
      </c>
      <c r="L38" s="14">
        <v>0.2</v>
      </c>
      <c r="M38" s="14">
        <v>0</v>
      </c>
    </row>
    <row r="39" spans="1:13" x14ac:dyDescent="0.2">
      <c r="A39" s="2">
        <v>21</v>
      </c>
      <c r="C39" s="21" t="s">
        <v>51</v>
      </c>
      <c r="D39" s="21"/>
      <c r="E39" s="22"/>
      <c r="G39" s="16">
        <f t="shared" ref="G39:M39" si="3">SUM(G29:G38)</f>
        <v>83.8</v>
      </c>
      <c r="H39" s="16">
        <f t="shared" si="3"/>
        <v>108.10000000000002</v>
      </c>
      <c r="I39" s="16">
        <f t="shared" si="3"/>
        <v>111.39999999999999</v>
      </c>
      <c r="J39" s="16">
        <f t="shared" si="3"/>
        <v>118.6</v>
      </c>
      <c r="K39" s="16">
        <f t="shared" si="3"/>
        <v>112.4</v>
      </c>
      <c r="L39" s="16">
        <f t="shared" si="3"/>
        <v>141.29999999999998</v>
      </c>
      <c r="M39" s="16">
        <f t="shared" si="3"/>
        <v>125.1</v>
      </c>
    </row>
    <row r="40" spans="1:13" x14ac:dyDescent="0.2">
      <c r="A40" s="2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1:13" x14ac:dyDescent="0.2">
      <c r="A41" s="2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5" spans="1:13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spans="1:13" x14ac:dyDescent="0.2">
      <c r="A46" s="11" t="s">
        <v>94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 x14ac:dyDescent="0.2">
      <c r="E47" s="1"/>
    </row>
    <row r="48" spans="1:13" s="4" customFormat="1" x14ac:dyDescent="0.2">
      <c r="E48" s="9"/>
      <c r="G48" s="9">
        <v>2013</v>
      </c>
      <c r="H48" s="9">
        <v>2013</v>
      </c>
      <c r="I48" s="9">
        <v>2014</v>
      </c>
      <c r="J48" s="9">
        <v>2015</v>
      </c>
      <c r="K48" s="9">
        <v>2016</v>
      </c>
      <c r="L48" s="9">
        <v>2017</v>
      </c>
      <c r="M48" s="9">
        <v>2018</v>
      </c>
    </row>
    <row r="49" spans="1:13" s="6" customFormat="1" ht="25.5" x14ac:dyDescent="0.2">
      <c r="A49" s="7" t="s">
        <v>87</v>
      </c>
      <c r="C49" s="8" t="s">
        <v>16</v>
      </c>
      <c r="E49" s="7" t="s">
        <v>15</v>
      </c>
      <c r="G49" s="7" t="s">
        <v>95</v>
      </c>
      <c r="H49" s="7" t="s">
        <v>14</v>
      </c>
      <c r="I49" s="7" t="s">
        <v>14</v>
      </c>
      <c r="J49" s="7" t="s">
        <v>14</v>
      </c>
      <c r="K49" s="7" t="s">
        <v>14</v>
      </c>
      <c r="L49" s="7" t="s">
        <v>14</v>
      </c>
      <c r="M49" s="7" t="s">
        <v>14</v>
      </c>
    </row>
    <row r="50" spans="1:13" x14ac:dyDescent="0.2">
      <c r="G50" s="2" t="s">
        <v>13</v>
      </c>
      <c r="H50" s="2" t="s">
        <v>12</v>
      </c>
      <c r="I50" s="2" t="s">
        <v>11</v>
      </c>
      <c r="J50" s="2" t="s">
        <v>10</v>
      </c>
      <c r="K50" s="2" t="s">
        <v>9</v>
      </c>
      <c r="L50" s="2" t="s">
        <v>8</v>
      </c>
      <c r="M50" s="2" t="s">
        <v>7</v>
      </c>
    </row>
    <row r="51" spans="1:13" x14ac:dyDescent="0.2">
      <c r="G51" s="2"/>
      <c r="H51" s="2"/>
      <c r="I51" s="2"/>
      <c r="J51" s="2"/>
      <c r="K51" s="2"/>
      <c r="L51" s="2"/>
      <c r="M51" s="2"/>
    </row>
    <row r="52" spans="1:13" x14ac:dyDescent="0.2">
      <c r="A52" s="2">
        <v>22</v>
      </c>
      <c r="C52" s="21" t="s">
        <v>24</v>
      </c>
      <c r="D52" s="21"/>
      <c r="E52" s="22" t="s">
        <v>4</v>
      </c>
      <c r="F52" s="24"/>
      <c r="G52" s="14">
        <v>15.193</v>
      </c>
      <c r="H52" s="14">
        <v>19.484999999999999</v>
      </c>
      <c r="I52" s="14">
        <v>21.667999999999999</v>
      </c>
      <c r="J52" s="14">
        <v>19.975999999999999</v>
      </c>
      <c r="K52" s="14">
        <v>22.742000000000001</v>
      </c>
      <c r="L52" s="14">
        <v>28.539000000000001</v>
      </c>
      <c r="M52" s="14">
        <v>35.642000000000003</v>
      </c>
    </row>
    <row r="53" spans="1:13" x14ac:dyDescent="0.2">
      <c r="A53" s="2">
        <v>23</v>
      </c>
      <c r="C53" s="21" t="s">
        <v>23</v>
      </c>
      <c r="D53" s="21"/>
      <c r="E53" s="22" t="s">
        <v>4</v>
      </c>
      <c r="F53" s="24"/>
      <c r="G53" s="14">
        <v>4.1269999999999998</v>
      </c>
      <c r="H53" s="14">
        <v>6.2990000000000004</v>
      </c>
      <c r="I53" s="14">
        <v>15.984</v>
      </c>
      <c r="J53" s="14">
        <v>15.798</v>
      </c>
      <c r="K53" s="14">
        <v>14.02</v>
      </c>
      <c r="L53" s="14">
        <v>15.574999999999999</v>
      </c>
      <c r="M53" s="14">
        <v>16.978999999999999</v>
      </c>
    </row>
    <row r="54" spans="1:13" x14ac:dyDescent="0.2">
      <c r="A54" s="2">
        <v>24</v>
      </c>
      <c r="C54" s="21" t="s">
        <v>37</v>
      </c>
      <c r="D54" s="21"/>
      <c r="E54" s="22" t="s">
        <v>4</v>
      </c>
      <c r="F54" s="24"/>
      <c r="G54" s="14">
        <v>0.72699999999999998</v>
      </c>
      <c r="H54" s="14">
        <v>0.74399999999999999</v>
      </c>
      <c r="I54" s="14">
        <v>0.78</v>
      </c>
      <c r="J54" s="14">
        <v>0.80500000000000005</v>
      </c>
      <c r="K54" s="14">
        <v>1.7789999999999999</v>
      </c>
      <c r="L54" s="14">
        <v>4.7729999999999997</v>
      </c>
      <c r="M54" s="14">
        <v>5.0359999999999996</v>
      </c>
    </row>
    <row r="55" spans="1:13" x14ac:dyDescent="0.2">
      <c r="A55" s="2">
        <v>25</v>
      </c>
      <c r="C55" s="21" t="s">
        <v>36</v>
      </c>
      <c r="D55" s="21"/>
      <c r="E55" s="22" t="s">
        <v>4</v>
      </c>
      <c r="F55" s="24"/>
      <c r="G55" s="14">
        <v>1.7999999999999999E-2</v>
      </c>
      <c r="H55" s="14">
        <v>6.2E-2</v>
      </c>
      <c r="I55" s="14">
        <v>7.0000000000000007E-2</v>
      </c>
      <c r="J55" s="14">
        <v>6.9000000000000006E-2</v>
      </c>
      <c r="K55" s="14">
        <v>0.05</v>
      </c>
      <c r="L55" s="14">
        <v>0.06</v>
      </c>
      <c r="M55" s="14">
        <v>8.4000000000000005E-2</v>
      </c>
    </row>
    <row r="56" spans="1:13" x14ac:dyDescent="0.2">
      <c r="A56" s="2">
        <v>26</v>
      </c>
      <c r="C56" s="21" t="s">
        <v>52</v>
      </c>
      <c r="D56" s="21"/>
      <c r="E56" s="22" t="s">
        <v>4</v>
      </c>
      <c r="F56" s="24"/>
      <c r="G56" s="14">
        <v>25.276</v>
      </c>
      <c r="H56" s="14">
        <v>22.254000000000001</v>
      </c>
      <c r="I56" s="14">
        <v>21.434000000000001</v>
      </c>
      <c r="J56" s="14">
        <v>25.248999999999999</v>
      </c>
      <c r="K56" s="14">
        <v>25.190999999999999</v>
      </c>
      <c r="L56" s="14">
        <v>22.408999999999999</v>
      </c>
      <c r="M56" s="14">
        <v>27.454000000000001</v>
      </c>
    </row>
    <row r="57" spans="1:13" x14ac:dyDescent="0.2">
      <c r="A57" s="2">
        <v>27</v>
      </c>
      <c r="C57" s="21" t="s">
        <v>34</v>
      </c>
      <c r="D57" s="21"/>
      <c r="E57" s="22" t="s">
        <v>4</v>
      </c>
      <c r="F57" s="24"/>
      <c r="G57" s="14">
        <v>15.647</v>
      </c>
      <c r="H57" s="14">
        <v>15.824</v>
      </c>
      <c r="I57" s="14">
        <v>15.772</v>
      </c>
      <c r="J57" s="14">
        <v>12.512</v>
      </c>
      <c r="K57" s="14">
        <v>12.93</v>
      </c>
      <c r="L57" s="14">
        <v>10.927</v>
      </c>
      <c r="M57" s="14">
        <v>10.407</v>
      </c>
    </row>
    <row r="58" spans="1:13" x14ac:dyDescent="0.2">
      <c r="A58" s="2">
        <v>28</v>
      </c>
      <c r="C58" s="21" t="s">
        <v>53</v>
      </c>
      <c r="D58" s="21"/>
      <c r="E58" s="22" t="s">
        <v>4</v>
      </c>
      <c r="F58" s="24"/>
      <c r="G58" s="14">
        <v>10.641</v>
      </c>
      <c r="H58" s="14">
        <v>9.9740000000000002</v>
      </c>
      <c r="I58" s="14">
        <v>10.223000000000001</v>
      </c>
      <c r="J58" s="14">
        <v>10.061999999999999</v>
      </c>
      <c r="K58" s="14">
        <v>10.622999999999999</v>
      </c>
      <c r="L58" s="14">
        <v>11.273</v>
      </c>
      <c r="M58" s="14">
        <v>12.771000000000001</v>
      </c>
    </row>
    <row r="59" spans="1:13" x14ac:dyDescent="0.2">
      <c r="A59" s="2">
        <v>29</v>
      </c>
      <c r="C59" s="21" t="s">
        <v>54</v>
      </c>
      <c r="D59" s="21"/>
      <c r="E59" s="22" t="s">
        <v>4</v>
      </c>
      <c r="F59" s="24"/>
      <c r="G59" s="14">
        <v>42.168999999999997</v>
      </c>
      <c r="H59" s="14">
        <v>46.557000000000002</v>
      </c>
      <c r="I59" s="14">
        <v>49.328000000000003</v>
      </c>
      <c r="J59" s="14">
        <v>51.067999999999998</v>
      </c>
      <c r="K59" s="14">
        <v>57.497999999999998</v>
      </c>
      <c r="L59" s="14">
        <v>59.521999999999998</v>
      </c>
      <c r="M59" s="14">
        <v>69.022999999999996</v>
      </c>
    </row>
    <row r="60" spans="1:13" x14ac:dyDescent="0.2">
      <c r="A60" s="2">
        <v>30</v>
      </c>
      <c r="C60" s="21" t="s">
        <v>55</v>
      </c>
      <c r="D60" s="21"/>
      <c r="E60" s="22" t="s">
        <v>4</v>
      </c>
      <c r="F60" s="24"/>
      <c r="G60" s="14">
        <v>4.399</v>
      </c>
      <c r="H60" s="14">
        <v>4.4569999999999999</v>
      </c>
      <c r="I60" s="14">
        <v>4.7149999999999999</v>
      </c>
      <c r="J60" s="14">
        <v>4.8460000000000001</v>
      </c>
      <c r="K60" s="14">
        <v>5.0650000000000004</v>
      </c>
      <c r="L60" s="14">
        <v>6.7030000000000003</v>
      </c>
      <c r="M60" s="14">
        <v>6.9420000000000002</v>
      </c>
    </row>
    <row r="61" spans="1:13" x14ac:dyDescent="0.2">
      <c r="A61" s="2">
        <v>31</v>
      </c>
      <c r="C61" s="21" t="s">
        <v>22</v>
      </c>
      <c r="D61" s="21"/>
      <c r="E61" s="22" t="s">
        <v>4</v>
      </c>
      <c r="F61" s="24"/>
      <c r="G61" s="14">
        <v>15.712999999999999</v>
      </c>
      <c r="H61" s="14">
        <v>17.423999999999999</v>
      </c>
      <c r="I61" s="14">
        <v>10.007</v>
      </c>
      <c r="J61" s="14">
        <v>7.4850000000000003</v>
      </c>
      <c r="K61" s="14">
        <v>7.7619999999999996</v>
      </c>
      <c r="L61" s="14">
        <v>6.4130000000000003</v>
      </c>
      <c r="M61" s="14">
        <v>3.5859999999999999</v>
      </c>
    </row>
    <row r="62" spans="1:13" x14ac:dyDescent="0.2">
      <c r="A62" s="2">
        <v>32</v>
      </c>
      <c r="C62" s="21" t="s">
        <v>21</v>
      </c>
      <c r="D62" s="21"/>
      <c r="E62" s="22" t="s">
        <v>4</v>
      </c>
      <c r="F62" s="24"/>
      <c r="G62" s="14">
        <v>13.445</v>
      </c>
      <c r="H62" s="14">
        <v>24.047000000000001</v>
      </c>
      <c r="I62" s="14">
        <v>24.443000000000001</v>
      </c>
      <c r="J62" s="14">
        <v>21.251999999999999</v>
      </c>
      <c r="K62" s="14">
        <v>11.010999999999999</v>
      </c>
      <c r="L62" s="14">
        <v>9.9139999999999997</v>
      </c>
      <c r="M62" s="14">
        <v>15.090999999999999</v>
      </c>
    </row>
    <row r="63" spans="1:13" x14ac:dyDescent="0.2">
      <c r="A63" s="2">
        <v>33</v>
      </c>
      <c r="C63" s="21" t="s">
        <v>20</v>
      </c>
      <c r="D63" s="21"/>
      <c r="E63" s="22" t="s">
        <v>4</v>
      </c>
      <c r="F63" s="24"/>
      <c r="G63" s="14">
        <v>0</v>
      </c>
      <c r="H63" s="14">
        <v>0.08</v>
      </c>
      <c r="I63" s="14">
        <v>5.8000000000000003E-2</v>
      </c>
      <c r="J63" s="14">
        <v>0</v>
      </c>
      <c r="K63" s="14">
        <v>0</v>
      </c>
      <c r="L63" s="14">
        <v>0</v>
      </c>
      <c r="M63" s="14">
        <v>0</v>
      </c>
    </row>
    <row r="64" spans="1:13" x14ac:dyDescent="0.2">
      <c r="A64" s="2">
        <v>34</v>
      </c>
      <c r="C64" s="21" t="s">
        <v>50</v>
      </c>
      <c r="D64" s="21"/>
      <c r="E64" s="22"/>
      <c r="F64" s="24"/>
      <c r="G64" s="16">
        <f t="shared" ref="G64:M64" si="4">SUM(G52:G63)</f>
        <v>147.35499999999999</v>
      </c>
      <c r="H64" s="16">
        <f t="shared" si="4"/>
        <v>167.20700000000002</v>
      </c>
      <c r="I64" s="16">
        <f t="shared" si="4"/>
        <v>174.48200000000003</v>
      </c>
      <c r="J64" s="16">
        <f t="shared" si="4"/>
        <v>169.12200000000001</v>
      </c>
      <c r="K64" s="16">
        <f t="shared" si="4"/>
        <v>168.67099999999999</v>
      </c>
      <c r="L64" s="16">
        <f t="shared" si="4"/>
        <v>176.10799999999998</v>
      </c>
      <c r="M64" s="16">
        <f t="shared" si="4"/>
        <v>203.01500000000004</v>
      </c>
    </row>
    <row r="65" spans="1:13" x14ac:dyDescent="0.2">
      <c r="A65" s="2"/>
      <c r="C65" s="21"/>
      <c r="D65" s="21"/>
      <c r="E65" s="22"/>
      <c r="F65" s="24"/>
      <c r="G65" s="14"/>
      <c r="H65" s="14"/>
      <c r="I65" s="14"/>
      <c r="J65" s="14"/>
      <c r="K65" s="14"/>
      <c r="L65" s="14"/>
      <c r="M65" s="14"/>
    </row>
    <row r="66" spans="1:13" x14ac:dyDescent="0.2">
      <c r="A66" s="2">
        <v>35</v>
      </c>
      <c r="C66" s="21" t="s">
        <v>19</v>
      </c>
      <c r="D66" s="21"/>
      <c r="E66" s="22"/>
      <c r="F66" s="24"/>
      <c r="G66" s="16">
        <f t="shared" ref="G66:M66" si="5">G39+G64</f>
        <v>231.15499999999997</v>
      </c>
      <c r="H66" s="16">
        <f t="shared" si="5"/>
        <v>275.30700000000002</v>
      </c>
      <c r="I66" s="16">
        <f t="shared" si="5"/>
        <v>285.88200000000001</v>
      </c>
      <c r="J66" s="16">
        <f t="shared" si="5"/>
        <v>287.72199999999998</v>
      </c>
      <c r="K66" s="16">
        <f t="shared" si="5"/>
        <v>281.07100000000003</v>
      </c>
      <c r="L66" s="16">
        <f t="shared" si="5"/>
        <v>317.40799999999996</v>
      </c>
      <c r="M66" s="16">
        <f t="shared" si="5"/>
        <v>328.11500000000001</v>
      </c>
    </row>
    <row r="67" spans="1:13" x14ac:dyDescent="0.2">
      <c r="A67" s="2"/>
      <c r="C67" s="21"/>
      <c r="D67" s="21"/>
      <c r="E67" s="22"/>
      <c r="F67" s="24"/>
      <c r="G67" s="14"/>
      <c r="H67" s="14"/>
      <c r="I67" s="14"/>
      <c r="J67" s="14"/>
      <c r="K67" s="14"/>
      <c r="L67" s="14"/>
      <c r="M67" s="14"/>
    </row>
    <row r="68" spans="1:13" x14ac:dyDescent="0.2">
      <c r="A68" s="2">
        <v>36</v>
      </c>
      <c r="C68" s="21" t="s">
        <v>18</v>
      </c>
      <c r="D68" s="21"/>
      <c r="E68" s="22"/>
      <c r="F68" s="24"/>
      <c r="G68" s="16">
        <f t="shared" ref="G68:M68" si="6">G25+G66</f>
        <v>3766.0619999999999</v>
      </c>
      <c r="H68" s="16">
        <f t="shared" si="6"/>
        <v>4184.9379999999992</v>
      </c>
      <c r="I68" s="16">
        <f t="shared" si="6"/>
        <v>4648.1089999999986</v>
      </c>
      <c r="J68" s="16">
        <f t="shared" si="6"/>
        <v>4571.2169999999996</v>
      </c>
      <c r="K68" s="16">
        <f t="shared" si="6"/>
        <v>4015.7200000000003</v>
      </c>
      <c r="L68" s="16">
        <f t="shared" si="6"/>
        <v>4668.9139999999998</v>
      </c>
      <c r="M68" s="16">
        <f t="shared" si="6"/>
        <v>4881.384</v>
      </c>
    </row>
    <row r="69" spans="1:13" x14ac:dyDescent="0.2">
      <c r="A69" s="2"/>
      <c r="C69" s="21"/>
      <c r="D69" s="21"/>
      <c r="E69" s="22"/>
      <c r="G69" s="5"/>
      <c r="H69" s="5"/>
      <c r="I69" s="5"/>
      <c r="J69" s="5"/>
      <c r="K69" s="5"/>
      <c r="L69" s="5"/>
      <c r="M69" s="5"/>
    </row>
    <row r="70" spans="1:13" x14ac:dyDescent="0.2">
      <c r="A70" s="2"/>
      <c r="C70" s="21"/>
      <c r="D70" s="21"/>
      <c r="E70" s="22"/>
      <c r="G70" s="5"/>
      <c r="H70" s="5"/>
      <c r="I70" s="5"/>
      <c r="J70" s="5"/>
      <c r="K70" s="5"/>
      <c r="L70" s="5"/>
      <c r="M70" s="5"/>
    </row>
    <row r="71" spans="1:13" x14ac:dyDescent="0.2">
      <c r="A71" s="2"/>
      <c r="C71" s="21"/>
      <c r="D71" s="21"/>
      <c r="E71" s="22"/>
      <c r="G71" s="5"/>
      <c r="H71" s="5"/>
      <c r="I71" s="5"/>
      <c r="J71" s="5"/>
      <c r="K71" s="5"/>
      <c r="L71" s="5"/>
      <c r="M71" s="5"/>
    </row>
    <row r="72" spans="1:13" x14ac:dyDescent="0.2">
      <c r="A72" s="2"/>
      <c r="G72" s="5"/>
      <c r="H72" s="5"/>
      <c r="I72" s="5"/>
      <c r="J72" s="5"/>
      <c r="K72" s="5"/>
      <c r="L72" s="5"/>
      <c r="M72" s="5"/>
    </row>
    <row r="73" spans="1:13" x14ac:dyDescent="0.2">
      <c r="A73" s="2"/>
      <c r="G73" s="5"/>
      <c r="H73" s="5"/>
      <c r="I73" s="5"/>
      <c r="J73" s="5"/>
      <c r="K73" s="5"/>
      <c r="L73" s="5"/>
      <c r="M73" s="5"/>
    </row>
    <row r="74" spans="1:13" x14ac:dyDescent="0.2">
      <c r="A74" s="2"/>
      <c r="G74" s="5"/>
      <c r="H74" s="5"/>
      <c r="I74" s="5"/>
      <c r="J74" s="5"/>
      <c r="K74" s="5"/>
      <c r="L74" s="5"/>
      <c r="M74" s="5"/>
    </row>
    <row r="75" spans="1:13" x14ac:dyDescent="0.2">
      <c r="A75" s="2"/>
      <c r="G75" s="5"/>
      <c r="H75" s="5"/>
      <c r="I75" s="5"/>
      <c r="J75" s="5"/>
      <c r="K75" s="5"/>
      <c r="L75" s="5"/>
      <c r="M75" s="5"/>
    </row>
    <row r="76" spans="1:13" x14ac:dyDescent="0.2">
      <c r="A76" s="2"/>
      <c r="G76" s="5"/>
      <c r="H76" s="5"/>
      <c r="I76" s="5"/>
      <c r="J76" s="5"/>
      <c r="K76" s="5"/>
      <c r="L76" s="5"/>
      <c r="M76" s="5"/>
    </row>
    <row r="77" spans="1:13" x14ac:dyDescent="0.2">
      <c r="A77" s="2"/>
      <c r="G77" s="5"/>
      <c r="H77" s="5"/>
      <c r="I77" s="5"/>
      <c r="J77" s="5"/>
      <c r="K77" s="5"/>
      <c r="L77" s="5"/>
      <c r="M77" s="5"/>
    </row>
    <row r="78" spans="1:13" x14ac:dyDescent="0.2">
      <c r="A78" s="2"/>
      <c r="G78" s="5"/>
      <c r="H78" s="5"/>
      <c r="I78" s="5"/>
      <c r="J78" s="5"/>
      <c r="K78" s="5"/>
      <c r="L78" s="5"/>
      <c r="M78" s="5"/>
    </row>
    <row r="79" spans="1:13" x14ac:dyDescent="0.2">
      <c r="A79" s="2"/>
      <c r="G79" s="5"/>
      <c r="H79" s="5"/>
      <c r="I79" s="5"/>
      <c r="J79" s="5"/>
      <c r="K79" s="5"/>
      <c r="L79" s="5"/>
      <c r="M79" s="5"/>
    </row>
    <row r="80" spans="1:13" x14ac:dyDescent="0.2">
      <c r="A80" s="2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</row>
    <row r="81" spans="1:13" x14ac:dyDescent="0.2">
      <c r="A81" s="2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</row>
    <row r="84" spans="1:13" s="10" customForma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</row>
    <row r="85" spans="1:13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</row>
    <row r="86" spans="1:13" x14ac:dyDescent="0.2">
      <c r="A86" s="11" t="s">
        <v>94</v>
      </c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</row>
    <row r="87" spans="1:13" x14ac:dyDescent="0.2">
      <c r="E87" s="1"/>
    </row>
    <row r="88" spans="1:13" s="4" customFormat="1" x14ac:dyDescent="0.2">
      <c r="E88" s="9"/>
      <c r="G88" s="9">
        <v>2013</v>
      </c>
      <c r="H88" s="9">
        <v>2013</v>
      </c>
      <c r="I88" s="9">
        <v>2014</v>
      </c>
      <c r="J88" s="9">
        <v>2015</v>
      </c>
      <c r="K88" s="9">
        <v>2016</v>
      </c>
      <c r="L88" s="9">
        <v>2017</v>
      </c>
      <c r="M88" s="9">
        <v>2018</v>
      </c>
    </row>
    <row r="89" spans="1:13" s="6" customFormat="1" ht="25.5" x14ac:dyDescent="0.2">
      <c r="A89" s="7" t="s">
        <v>87</v>
      </c>
      <c r="C89" s="8" t="s">
        <v>16</v>
      </c>
      <c r="E89" s="7" t="s">
        <v>15</v>
      </c>
      <c r="G89" s="7" t="s">
        <v>95</v>
      </c>
      <c r="H89" s="7" t="s">
        <v>14</v>
      </c>
      <c r="I89" s="7" t="s">
        <v>14</v>
      </c>
      <c r="J89" s="7" t="s">
        <v>14</v>
      </c>
      <c r="K89" s="7" t="s">
        <v>14</v>
      </c>
      <c r="L89" s="7" t="s">
        <v>14</v>
      </c>
      <c r="M89" s="7" t="s">
        <v>14</v>
      </c>
    </row>
    <row r="90" spans="1:13" x14ac:dyDescent="0.2">
      <c r="G90" s="2" t="s">
        <v>13</v>
      </c>
      <c r="H90" s="2" t="s">
        <v>12</v>
      </c>
      <c r="I90" s="2" t="s">
        <v>11</v>
      </c>
      <c r="J90" s="2" t="s">
        <v>10</v>
      </c>
      <c r="K90" s="2" t="s">
        <v>9</v>
      </c>
      <c r="L90" s="2" t="s">
        <v>8</v>
      </c>
      <c r="M90" s="2" t="s">
        <v>7</v>
      </c>
    </row>
    <row r="91" spans="1:13" x14ac:dyDescent="0.2">
      <c r="C91" s="4" t="s">
        <v>6</v>
      </c>
      <c r="G91" s="2"/>
      <c r="H91" s="2"/>
      <c r="I91" s="2"/>
      <c r="J91" s="2"/>
      <c r="K91" s="2"/>
      <c r="L91" s="2"/>
      <c r="M91" s="2"/>
    </row>
    <row r="92" spans="1:13" x14ac:dyDescent="0.2">
      <c r="G92" s="2"/>
      <c r="H92" s="2"/>
      <c r="I92" s="2"/>
      <c r="J92" s="2"/>
      <c r="K92" s="2"/>
      <c r="L92" s="2"/>
      <c r="M92" s="2"/>
    </row>
    <row r="93" spans="1:13" x14ac:dyDescent="0.2">
      <c r="A93" s="22">
        <v>37</v>
      </c>
      <c r="B93" s="21"/>
      <c r="C93" s="21" t="s">
        <v>84</v>
      </c>
      <c r="D93" s="21"/>
      <c r="E93" s="22" t="s">
        <v>5</v>
      </c>
      <c r="F93" s="21"/>
      <c r="G93" s="14">
        <v>0</v>
      </c>
      <c r="H93" s="14">
        <v>-107.3</v>
      </c>
      <c r="I93" s="14">
        <v>-197.5</v>
      </c>
      <c r="J93" s="14">
        <v>-444.2</v>
      </c>
      <c r="K93" s="14">
        <v>-139.5</v>
      </c>
      <c r="L93" s="14">
        <v>-5.7</v>
      </c>
      <c r="M93" s="14">
        <v>-43.7</v>
      </c>
    </row>
    <row r="94" spans="1:13" x14ac:dyDescent="0.2">
      <c r="A94" s="22">
        <v>38</v>
      </c>
      <c r="B94" s="21"/>
      <c r="C94" s="21" t="s">
        <v>81</v>
      </c>
      <c r="D94" s="21"/>
      <c r="E94" s="22" t="s">
        <v>5</v>
      </c>
      <c r="F94" s="21"/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-353.3</v>
      </c>
      <c r="M94" s="14">
        <v>-224.1</v>
      </c>
    </row>
    <row r="95" spans="1:13" x14ac:dyDescent="0.2">
      <c r="A95" s="22">
        <v>39</v>
      </c>
      <c r="B95" s="21"/>
      <c r="C95" s="21" t="s">
        <v>83</v>
      </c>
      <c r="D95" s="21"/>
      <c r="E95" s="22" t="s">
        <v>5</v>
      </c>
      <c r="F95" s="21"/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27.2</v>
      </c>
    </row>
    <row r="96" spans="1:13" x14ac:dyDescent="0.2">
      <c r="A96" s="22">
        <v>40</v>
      </c>
      <c r="B96" s="21"/>
      <c r="C96" s="21" t="s">
        <v>85</v>
      </c>
      <c r="D96" s="21"/>
      <c r="E96" s="22" t="s">
        <v>5</v>
      </c>
      <c r="F96" s="21"/>
      <c r="G96" s="14">
        <v>0</v>
      </c>
      <c r="H96" s="14">
        <v>0</v>
      </c>
      <c r="I96" s="14">
        <v>0.4</v>
      </c>
      <c r="J96" s="14">
        <v>0</v>
      </c>
      <c r="K96" s="14">
        <v>0</v>
      </c>
      <c r="L96" s="14">
        <v>0</v>
      </c>
      <c r="M96" s="14">
        <v>0</v>
      </c>
    </row>
    <row r="97" spans="1:13" x14ac:dyDescent="0.2">
      <c r="A97" s="22">
        <v>41</v>
      </c>
      <c r="B97" s="21"/>
      <c r="C97" s="21" t="s">
        <v>82</v>
      </c>
      <c r="D97" s="21"/>
      <c r="E97" s="22" t="s">
        <v>5</v>
      </c>
      <c r="F97" s="21"/>
      <c r="G97" s="14">
        <v>0</v>
      </c>
      <c r="H97" s="14">
        <v>-13.7</v>
      </c>
      <c r="I97" s="14">
        <v>169.3</v>
      </c>
      <c r="J97" s="14">
        <v>412.6</v>
      </c>
      <c r="K97" s="14">
        <v>191.4</v>
      </c>
      <c r="L97" s="14">
        <v>91.1</v>
      </c>
      <c r="M97" s="14">
        <v>-121.8</v>
      </c>
    </row>
    <row r="98" spans="1:13" x14ac:dyDescent="0.2">
      <c r="A98" s="22">
        <v>42</v>
      </c>
      <c r="B98" s="21"/>
      <c r="C98" s="21" t="s">
        <v>68</v>
      </c>
      <c r="D98" s="21"/>
      <c r="E98" s="22" t="s">
        <v>4</v>
      </c>
      <c r="F98" s="21"/>
      <c r="G98" s="14">
        <v>0</v>
      </c>
      <c r="H98" s="14">
        <v>-11.481</v>
      </c>
      <c r="I98" s="14">
        <v>-2.5760000000000001</v>
      </c>
      <c r="J98" s="14">
        <v>10.204000000000001</v>
      </c>
      <c r="K98" s="14">
        <v>23.277999999999999</v>
      </c>
      <c r="L98" s="14">
        <v>-2.9260000000000002</v>
      </c>
      <c r="M98" s="14">
        <v>-20.321999999999999</v>
      </c>
    </row>
    <row r="99" spans="1:13" x14ac:dyDescent="0.2">
      <c r="A99" s="22">
        <v>43</v>
      </c>
      <c r="B99" s="21"/>
      <c r="C99" s="21" t="s">
        <v>69</v>
      </c>
      <c r="D99" s="21"/>
      <c r="E99" s="22" t="s">
        <v>4</v>
      </c>
      <c r="F99" s="21"/>
      <c r="G99" s="14">
        <v>0</v>
      </c>
      <c r="H99" s="14">
        <v>0</v>
      </c>
      <c r="I99" s="14">
        <v>3.585</v>
      </c>
      <c r="J99" s="14">
        <v>-1E-3</v>
      </c>
      <c r="K99" s="14">
        <v>2.8610000000000002</v>
      </c>
      <c r="L99" s="14">
        <v>-0.161</v>
      </c>
      <c r="M99" s="14">
        <v>0</v>
      </c>
    </row>
    <row r="100" spans="1:13" x14ac:dyDescent="0.2">
      <c r="A100" s="22">
        <v>44</v>
      </c>
      <c r="B100" s="21"/>
      <c r="C100" s="21" t="s">
        <v>71</v>
      </c>
      <c r="D100" s="21"/>
      <c r="E100" s="22" t="s">
        <v>4</v>
      </c>
      <c r="F100" s="21"/>
      <c r="G100" s="14">
        <v>0</v>
      </c>
      <c r="H100" s="14">
        <v>0</v>
      </c>
      <c r="I100" s="14">
        <v>0</v>
      </c>
      <c r="J100" s="14">
        <v>0.55300000000000005</v>
      </c>
      <c r="K100" s="14">
        <v>2.5390000000000001</v>
      </c>
      <c r="L100" s="14">
        <v>0.20699999999999999</v>
      </c>
      <c r="M100" s="14">
        <v>-0.41</v>
      </c>
    </row>
    <row r="101" spans="1:13" x14ac:dyDescent="0.2">
      <c r="A101" s="22">
        <v>45</v>
      </c>
      <c r="B101" s="21"/>
      <c r="C101" s="21" t="s">
        <v>64</v>
      </c>
      <c r="D101" s="21"/>
      <c r="E101" s="22" t="s">
        <v>4</v>
      </c>
      <c r="F101" s="21"/>
      <c r="G101" s="14">
        <v>0</v>
      </c>
      <c r="H101" s="14">
        <v>2.8319999999999999</v>
      </c>
      <c r="I101" s="14">
        <v>0.78600000000000003</v>
      </c>
      <c r="J101" s="14">
        <v>-0.872</v>
      </c>
      <c r="K101" s="14">
        <v>0.53800000000000003</v>
      </c>
      <c r="L101" s="14">
        <v>0.628</v>
      </c>
      <c r="M101" s="14">
        <v>0.41199999999999998</v>
      </c>
    </row>
    <row r="102" spans="1:13" x14ac:dyDescent="0.2">
      <c r="A102" s="22">
        <v>46</v>
      </c>
      <c r="B102" s="21"/>
      <c r="C102" s="21" t="s">
        <v>75</v>
      </c>
      <c r="D102" s="21"/>
      <c r="E102" s="22" t="s">
        <v>4</v>
      </c>
      <c r="F102" s="21"/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227.291</v>
      </c>
      <c r="M102" s="14">
        <v>144.23099999999999</v>
      </c>
    </row>
    <row r="103" spans="1:13" x14ac:dyDescent="0.2">
      <c r="A103" s="22">
        <v>47</v>
      </c>
      <c r="B103" s="21"/>
      <c r="C103" s="25" t="s">
        <v>80</v>
      </c>
      <c r="D103" s="21"/>
      <c r="E103" s="22" t="s">
        <v>4</v>
      </c>
      <c r="F103" s="21"/>
      <c r="G103" s="14">
        <v>0</v>
      </c>
      <c r="H103" s="14">
        <v>0</v>
      </c>
      <c r="I103" s="14">
        <v>-1.1060000000000001</v>
      </c>
      <c r="J103" s="14">
        <v>0</v>
      </c>
      <c r="K103" s="14">
        <v>0</v>
      </c>
      <c r="L103" s="14">
        <v>0</v>
      </c>
      <c r="M103" s="14">
        <v>0</v>
      </c>
    </row>
    <row r="104" spans="1:13" x14ac:dyDescent="0.2">
      <c r="A104" s="22">
        <v>48</v>
      </c>
      <c r="B104" s="21"/>
      <c r="C104" s="25" t="s">
        <v>76</v>
      </c>
      <c r="D104" s="21"/>
      <c r="E104" s="22" t="s">
        <v>4</v>
      </c>
      <c r="F104" s="21"/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0.13100000000000001</v>
      </c>
    </row>
    <row r="105" spans="1:13" ht="25.5" x14ac:dyDescent="0.2">
      <c r="A105" s="22">
        <v>49</v>
      </c>
      <c r="B105" s="21"/>
      <c r="C105" s="25" t="s">
        <v>77</v>
      </c>
      <c r="D105" s="21"/>
      <c r="E105" s="22" t="s">
        <v>4</v>
      </c>
      <c r="F105" s="21"/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-1.254</v>
      </c>
    </row>
    <row r="106" spans="1:13" ht="25.5" x14ac:dyDescent="0.2">
      <c r="A106" s="22">
        <v>50</v>
      </c>
      <c r="B106" s="21"/>
      <c r="C106" s="25" t="s">
        <v>86</v>
      </c>
      <c r="D106" s="21"/>
      <c r="E106" s="22" t="s">
        <v>4</v>
      </c>
      <c r="F106" s="21"/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14">
        <v>-0.94</v>
      </c>
    </row>
    <row r="107" spans="1:13" ht="25.5" x14ac:dyDescent="0.2">
      <c r="A107" s="22">
        <v>51</v>
      </c>
      <c r="B107" s="21"/>
      <c r="C107" s="25" t="s">
        <v>78</v>
      </c>
      <c r="D107" s="21"/>
      <c r="E107" s="22" t="s">
        <v>4</v>
      </c>
      <c r="F107" s="21"/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-0.41299999999999998</v>
      </c>
    </row>
    <row r="108" spans="1:13" x14ac:dyDescent="0.2">
      <c r="A108" s="22">
        <v>52</v>
      </c>
      <c r="B108" s="21"/>
      <c r="C108" s="21" t="s">
        <v>3</v>
      </c>
      <c r="D108" s="21"/>
      <c r="E108" s="22"/>
      <c r="F108" s="21"/>
      <c r="G108" s="16">
        <f t="shared" ref="G108:M108" si="7">SUM(G93:G107)</f>
        <v>0</v>
      </c>
      <c r="H108" s="16">
        <f t="shared" si="7"/>
        <v>-129.649</v>
      </c>
      <c r="I108" s="16">
        <f t="shared" si="7"/>
        <v>-27.110999999999983</v>
      </c>
      <c r="J108" s="16">
        <f t="shared" si="7"/>
        <v>-21.715999999999966</v>
      </c>
      <c r="K108" s="16">
        <f t="shared" si="7"/>
        <v>81.116</v>
      </c>
      <c r="L108" s="16">
        <f t="shared" si="7"/>
        <v>-42.86099999999999</v>
      </c>
      <c r="M108" s="16">
        <f t="shared" si="7"/>
        <v>-240.96500000000009</v>
      </c>
    </row>
    <row r="109" spans="1:13" x14ac:dyDescent="0.2">
      <c r="A109" s="22"/>
      <c r="B109" s="21"/>
      <c r="C109" s="21"/>
      <c r="D109" s="21"/>
      <c r="E109" s="22"/>
      <c r="F109" s="21"/>
      <c r="G109" s="14"/>
      <c r="H109" s="14"/>
      <c r="I109" s="14"/>
      <c r="J109" s="14"/>
      <c r="K109" s="14"/>
      <c r="L109" s="14"/>
      <c r="M109" s="14"/>
    </row>
    <row r="110" spans="1:13" ht="13.5" thickBot="1" x14ac:dyDescent="0.25">
      <c r="A110" s="22">
        <v>53</v>
      </c>
      <c r="B110" s="21"/>
      <c r="C110" s="21" t="s">
        <v>2</v>
      </c>
      <c r="D110" s="21"/>
      <c r="E110" s="22"/>
      <c r="F110" s="21"/>
      <c r="G110" s="26">
        <f t="shared" ref="G110:M110" si="8">G68+G108</f>
        <v>3766.0619999999999</v>
      </c>
      <c r="H110" s="26">
        <f t="shared" si="8"/>
        <v>4055.2889999999993</v>
      </c>
      <c r="I110" s="26">
        <f t="shared" si="8"/>
        <v>4620.9979999999987</v>
      </c>
      <c r="J110" s="26">
        <f t="shared" si="8"/>
        <v>4549.5009999999993</v>
      </c>
      <c r="K110" s="26">
        <f t="shared" si="8"/>
        <v>4096.8360000000002</v>
      </c>
      <c r="L110" s="26">
        <f t="shared" si="8"/>
        <v>4626.0529999999999</v>
      </c>
      <c r="M110" s="26">
        <f t="shared" si="8"/>
        <v>4640.4189999999999</v>
      </c>
    </row>
    <row r="111" spans="1:13" ht="13.5" thickTop="1" x14ac:dyDescent="0.2"/>
    <row r="112" spans="1:13" x14ac:dyDescent="0.2">
      <c r="A112" s="4" t="s">
        <v>91</v>
      </c>
    </row>
    <row r="113" spans="1:13" ht="15" customHeight="1" x14ac:dyDescent="0.2">
      <c r="A113" s="3" t="s">
        <v>0</v>
      </c>
      <c r="B113" s="34" t="s">
        <v>79</v>
      </c>
      <c r="C113" s="34"/>
      <c r="D113" s="34"/>
      <c r="E113" s="34"/>
      <c r="F113" s="34"/>
      <c r="G113" s="34"/>
      <c r="H113" s="34"/>
      <c r="I113" s="34"/>
      <c r="J113" s="34"/>
      <c r="K113" s="34"/>
    </row>
    <row r="114" spans="1:13" x14ac:dyDescent="0.2">
      <c r="A114" s="2"/>
      <c r="G114" s="5"/>
      <c r="H114" s="5"/>
      <c r="I114" s="5"/>
      <c r="J114" s="5"/>
      <c r="K114" s="5"/>
      <c r="L114" s="5"/>
      <c r="M114" s="5"/>
    </row>
    <row r="115" spans="1:13" x14ac:dyDescent="0.2">
      <c r="A115" s="2"/>
      <c r="G115" s="5"/>
      <c r="H115" s="5"/>
      <c r="I115" s="5"/>
      <c r="J115" s="5"/>
      <c r="K115" s="5"/>
      <c r="L115" s="5"/>
      <c r="M115" s="5"/>
    </row>
  </sheetData>
  <pageMargins left="0.7" right="0.7" top="0.75" bottom="0.75" header="0.3" footer="0.3"/>
  <pageSetup orientation="landscape" r:id="rId1"/>
  <headerFooter>
    <oddHeader xml:space="preserve">&amp;R&amp;"Arial,Regular"&amp;10Filed: 2022-10-31
EB-2022-0200
Exhibit 3
Tab 2
Schedule 1
Attachment 1
Page &amp;P of 7
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F7615-29C1-4385-AC2F-653C54BE266F}">
  <dimension ref="A6:L134"/>
  <sheetViews>
    <sheetView view="pageLayout" zoomScale="90" zoomScaleNormal="100" zoomScalePageLayoutView="90" workbookViewId="0"/>
  </sheetViews>
  <sheetFormatPr defaultColWidth="101.140625" defaultRowHeight="12.75" x14ac:dyDescent="0.2"/>
  <cols>
    <col min="1" max="1" width="5.7109375" style="1" bestFit="1" customWidth="1"/>
    <col min="2" max="2" width="1.28515625" style="1" customWidth="1"/>
    <col min="3" max="3" width="34.5703125" style="1" customWidth="1"/>
    <col min="4" max="4" width="1.28515625" style="1" customWidth="1"/>
    <col min="5" max="5" width="8.85546875" style="2" customWidth="1"/>
    <col min="6" max="6" width="1.28515625" style="1" customWidth="1"/>
    <col min="7" max="7" width="11.5703125" style="1" customWidth="1"/>
    <col min="8" max="9" width="10.140625" style="1" customWidth="1"/>
    <col min="10" max="12" width="10.140625" style="21" customWidth="1"/>
    <col min="13" max="16384" width="101.140625" style="1"/>
  </cols>
  <sheetData>
    <row r="6" spans="1:12" s="10" customFormat="1" x14ac:dyDescent="0.2">
      <c r="A6" s="11" t="s">
        <v>17</v>
      </c>
      <c r="B6" s="11"/>
      <c r="C6" s="11"/>
      <c r="D6" s="11"/>
      <c r="E6" s="11"/>
      <c r="F6" s="11"/>
      <c r="G6" s="11"/>
      <c r="H6" s="11"/>
      <c r="I6" s="11"/>
      <c r="J6" s="27"/>
      <c r="K6" s="27"/>
      <c r="L6" s="27"/>
    </row>
    <row r="8" spans="1:12" s="4" customFormat="1" x14ac:dyDescent="0.2">
      <c r="E8" s="9"/>
      <c r="G8" s="9">
        <v>2019</v>
      </c>
      <c r="H8" s="9">
        <v>2020</v>
      </c>
      <c r="I8" s="9">
        <v>2021</v>
      </c>
      <c r="J8" s="28">
        <v>2022</v>
      </c>
      <c r="K8" s="28">
        <v>2023</v>
      </c>
      <c r="L8" s="28">
        <v>2024</v>
      </c>
    </row>
    <row r="9" spans="1:12" s="6" customFormat="1" ht="25.5" x14ac:dyDescent="0.2">
      <c r="A9" s="7" t="s">
        <v>87</v>
      </c>
      <c r="C9" s="8" t="s">
        <v>16</v>
      </c>
      <c r="E9" s="7" t="s">
        <v>15</v>
      </c>
      <c r="G9" s="7" t="s">
        <v>14</v>
      </c>
      <c r="H9" s="7" t="s">
        <v>14</v>
      </c>
      <c r="I9" s="7" t="s">
        <v>14</v>
      </c>
      <c r="J9" s="29" t="s">
        <v>49</v>
      </c>
      <c r="K9" s="29" t="s">
        <v>48</v>
      </c>
      <c r="L9" s="29" t="s">
        <v>47</v>
      </c>
    </row>
    <row r="10" spans="1:12" x14ac:dyDescent="0.2">
      <c r="G10" s="2" t="s">
        <v>13</v>
      </c>
      <c r="H10" s="2" t="s">
        <v>12</v>
      </c>
      <c r="I10" s="2" t="s">
        <v>11</v>
      </c>
      <c r="J10" s="22" t="s">
        <v>10</v>
      </c>
      <c r="K10" s="22" t="s">
        <v>9</v>
      </c>
      <c r="L10" s="22" t="s">
        <v>8</v>
      </c>
    </row>
    <row r="11" spans="1:12" x14ac:dyDescent="0.2">
      <c r="G11" s="2"/>
      <c r="H11" s="2"/>
      <c r="I11" s="2"/>
      <c r="J11" s="22"/>
      <c r="K11" s="22"/>
      <c r="L11" s="22"/>
    </row>
    <row r="12" spans="1:12" x14ac:dyDescent="0.2">
      <c r="C12" s="4" t="s">
        <v>45</v>
      </c>
      <c r="G12" s="2"/>
      <c r="H12" s="2"/>
      <c r="I12" s="2"/>
      <c r="J12" s="22"/>
      <c r="K12" s="22"/>
      <c r="L12" s="22"/>
    </row>
    <row r="14" spans="1:12" x14ac:dyDescent="0.2">
      <c r="A14" s="2">
        <v>1</v>
      </c>
      <c r="C14" s="1" t="s">
        <v>56</v>
      </c>
      <c r="E14" s="2" t="s">
        <v>46</v>
      </c>
      <c r="G14" s="14">
        <v>1824.78</v>
      </c>
      <c r="H14" s="14">
        <v>1646.6000000000001</v>
      </c>
      <c r="I14" s="14">
        <v>1768.25</v>
      </c>
      <c r="J14" s="14">
        <v>1972.896744547153</v>
      </c>
      <c r="K14" s="14">
        <v>2212.3169692945703</v>
      </c>
      <c r="L14" s="14">
        <v>2206.385142558207</v>
      </c>
    </row>
    <row r="15" spans="1:12" x14ac:dyDescent="0.2">
      <c r="A15" s="2">
        <v>2</v>
      </c>
      <c r="C15" s="1" t="s">
        <v>44</v>
      </c>
      <c r="E15" s="2" t="s">
        <v>46</v>
      </c>
      <c r="G15" s="14">
        <v>1009.21</v>
      </c>
      <c r="H15" s="14">
        <v>850.9</v>
      </c>
      <c r="I15" s="14">
        <v>920.08</v>
      </c>
      <c r="J15" s="14">
        <v>1056.4000860756714</v>
      </c>
      <c r="K15" s="14">
        <v>1206.6262261942543</v>
      </c>
      <c r="L15" s="14">
        <v>1190.7149436470309</v>
      </c>
    </row>
    <row r="16" spans="1:12" x14ac:dyDescent="0.2">
      <c r="A16" s="2">
        <v>3</v>
      </c>
      <c r="C16" s="1" t="s">
        <v>43</v>
      </c>
      <c r="E16" s="2" t="s">
        <v>46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</row>
    <row r="17" spans="1:12" x14ac:dyDescent="0.2">
      <c r="A17" s="2">
        <v>4</v>
      </c>
      <c r="C17" s="1" t="s">
        <v>51</v>
      </c>
      <c r="G17" s="16">
        <f t="shared" ref="G17:L17" si="0">SUM(G14:G16)</f>
        <v>2833.99</v>
      </c>
      <c r="H17" s="16">
        <f t="shared" si="0"/>
        <v>2497.5</v>
      </c>
      <c r="I17" s="16">
        <f t="shared" si="0"/>
        <v>2688.33</v>
      </c>
      <c r="J17" s="16">
        <f t="shared" si="0"/>
        <v>3029.2968306228245</v>
      </c>
      <c r="K17" s="16">
        <f t="shared" si="0"/>
        <v>3418.9431954888246</v>
      </c>
      <c r="L17" s="16">
        <f t="shared" si="0"/>
        <v>3397.1000862052379</v>
      </c>
    </row>
    <row r="18" spans="1:12" x14ac:dyDescent="0.2">
      <c r="A18" s="2"/>
      <c r="G18" s="14"/>
      <c r="H18" s="14"/>
      <c r="I18" s="14"/>
      <c r="J18" s="14"/>
      <c r="K18" s="14"/>
      <c r="L18" s="14"/>
    </row>
    <row r="19" spans="1:12" x14ac:dyDescent="0.2">
      <c r="A19" s="2">
        <v>5</v>
      </c>
      <c r="C19" s="1" t="s">
        <v>42</v>
      </c>
      <c r="E19" s="2" t="s">
        <v>46</v>
      </c>
      <c r="G19" s="14">
        <v>884.86</v>
      </c>
      <c r="H19" s="14">
        <v>792.4</v>
      </c>
      <c r="I19" s="14">
        <v>871.35</v>
      </c>
      <c r="J19" s="14">
        <v>955.91483303315931</v>
      </c>
      <c r="K19" s="14">
        <v>1130.0025830303621</v>
      </c>
      <c r="L19" s="14">
        <v>1242.213488999731</v>
      </c>
    </row>
    <row r="20" spans="1:12" x14ac:dyDescent="0.2">
      <c r="A20" s="2">
        <v>6</v>
      </c>
      <c r="C20" s="1" t="s">
        <v>41</v>
      </c>
      <c r="E20" s="2" t="s">
        <v>46</v>
      </c>
      <c r="G20" s="14">
        <v>166.53</v>
      </c>
      <c r="H20" s="14">
        <v>134.80000000000001</v>
      </c>
      <c r="I20" s="14">
        <v>144.22</v>
      </c>
      <c r="J20" s="14">
        <v>174.87639051587672</v>
      </c>
      <c r="K20" s="14">
        <v>218.60097832725029</v>
      </c>
      <c r="L20" s="14">
        <v>248.25581890987101</v>
      </c>
    </row>
    <row r="21" spans="1:12" x14ac:dyDescent="0.2">
      <c r="A21" s="2">
        <v>7</v>
      </c>
      <c r="C21" s="1" t="s">
        <v>40</v>
      </c>
      <c r="E21" s="2" t="s">
        <v>46</v>
      </c>
      <c r="G21" s="14">
        <v>401.59</v>
      </c>
      <c r="H21" s="14">
        <v>354.8</v>
      </c>
      <c r="I21" s="14">
        <v>377.08</v>
      </c>
      <c r="J21" s="14">
        <v>415.77398364631716</v>
      </c>
      <c r="K21" s="14">
        <v>481.48694895071441</v>
      </c>
      <c r="L21" s="14">
        <v>484.23410344603502</v>
      </c>
    </row>
    <row r="22" spans="1:12" x14ac:dyDescent="0.2">
      <c r="A22" s="2">
        <v>8</v>
      </c>
      <c r="C22" s="1" t="s">
        <v>39</v>
      </c>
      <c r="E22" s="2" t="s">
        <v>46</v>
      </c>
      <c r="G22" s="14">
        <v>72.5</v>
      </c>
      <c r="H22" s="14">
        <v>59</v>
      </c>
      <c r="I22" s="14">
        <v>60.89</v>
      </c>
      <c r="J22" s="14">
        <v>69.569979711556229</v>
      </c>
      <c r="K22" s="14">
        <v>89.765337841203021</v>
      </c>
      <c r="L22" s="14">
        <v>82.388627292431693</v>
      </c>
    </row>
    <row r="23" spans="1:12" x14ac:dyDescent="0.2">
      <c r="A23" s="2">
        <v>9</v>
      </c>
      <c r="C23" s="1" t="s">
        <v>50</v>
      </c>
      <c r="G23" s="16">
        <f t="shared" ref="G23:L23" si="1">SUM(G19:G22)</f>
        <v>1525.48</v>
      </c>
      <c r="H23" s="16">
        <f t="shared" si="1"/>
        <v>1341</v>
      </c>
      <c r="I23" s="16">
        <f t="shared" si="1"/>
        <v>1453.5400000000002</v>
      </c>
      <c r="J23" s="16">
        <f t="shared" si="1"/>
        <v>1616.1351869069094</v>
      </c>
      <c r="K23" s="16">
        <f t="shared" si="1"/>
        <v>1919.8558481495297</v>
      </c>
      <c r="L23" s="16">
        <f t="shared" si="1"/>
        <v>2057.0920386480689</v>
      </c>
    </row>
    <row r="24" spans="1:12" x14ac:dyDescent="0.2">
      <c r="A24" s="2"/>
      <c r="G24" s="14"/>
      <c r="H24" s="14"/>
      <c r="I24" s="14"/>
      <c r="J24" s="14"/>
      <c r="K24" s="14"/>
      <c r="L24" s="14"/>
    </row>
    <row r="25" spans="1:12" x14ac:dyDescent="0.2">
      <c r="A25" s="2">
        <v>10</v>
      </c>
      <c r="C25" s="1" t="s">
        <v>38</v>
      </c>
      <c r="G25" s="16">
        <f t="shared" ref="G25:L25" si="2">G17+G23</f>
        <v>4359.4699999999993</v>
      </c>
      <c r="H25" s="16">
        <f t="shared" si="2"/>
        <v>3838.5</v>
      </c>
      <c r="I25" s="16">
        <f t="shared" si="2"/>
        <v>4141.87</v>
      </c>
      <c r="J25" s="16">
        <f t="shared" si="2"/>
        <v>4645.4320175297344</v>
      </c>
      <c r="K25" s="16">
        <f t="shared" si="2"/>
        <v>5338.7990436383543</v>
      </c>
      <c r="L25" s="16">
        <f t="shared" si="2"/>
        <v>5454.1921248533072</v>
      </c>
    </row>
    <row r="26" spans="1:12" x14ac:dyDescent="0.2">
      <c r="A26" s="2"/>
      <c r="G26" s="15"/>
      <c r="H26" s="15"/>
      <c r="I26" s="15"/>
      <c r="J26" s="14"/>
      <c r="K26" s="14"/>
      <c r="L26" s="14"/>
    </row>
    <row r="27" spans="1:12" x14ac:dyDescent="0.2">
      <c r="A27" s="2"/>
      <c r="C27" s="4" t="s">
        <v>35</v>
      </c>
      <c r="G27" s="15"/>
      <c r="H27" s="15"/>
      <c r="I27" s="15"/>
      <c r="J27" s="14"/>
      <c r="K27" s="14"/>
      <c r="L27" s="14"/>
    </row>
    <row r="28" spans="1:12" x14ac:dyDescent="0.2">
      <c r="A28" s="2"/>
      <c r="G28" s="15"/>
      <c r="H28" s="15"/>
      <c r="I28" s="15"/>
      <c r="J28" s="14"/>
      <c r="K28" s="14"/>
      <c r="L28" s="14"/>
    </row>
    <row r="29" spans="1:12" x14ac:dyDescent="0.2">
      <c r="A29" s="2">
        <v>11</v>
      </c>
      <c r="C29" s="1" t="s">
        <v>34</v>
      </c>
      <c r="E29" s="2" t="s">
        <v>46</v>
      </c>
      <c r="G29" s="14">
        <v>3.1</v>
      </c>
      <c r="H29" s="14">
        <v>3</v>
      </c>
      <c r="I29" s="14">
        <v>4.66</v>
      </c>
      <c r="J29" s="14">
        <v>4.2077356143256281</v>
      </c>
      <c r="K29" s="14">
        <v>5.6798209999999978</v>
      </c>
      <c r="L29" s="14">
        <v>5.5874920999999995</v>
      </c>
    </row>
    <row r="30" spans="1:12" x14ac:dyDescent="0.2">
      <c r="A30" s="2">
        <v>12</v>
      </c>
      <c r="C30" s="1" t="s">
        <v>33</v>
      </c>
      <c r="E30" s="2" t="s">
        <v>46</v>
      </c>
      <c r="G30" s="14">
        <v>42.160000000000004</v>
      </c>
      <c r="H30" s="14">
        <v>45.9</v>
      </c>
      <c r="I30" s="14">
        <v>57.04</v>
      </c>
      <c r="J30" s="14">
        <v>55.760077356362231</v>
      </c>
      <c r="K30" s="14">
        <v>68.309018769999639</v>
      </c>
      <c r="L30" s="14">
        <v>68.051276869999512</v>
      </c>
    </row>
    <row r="31" spans="1:12" x14ac:dyDescent="0.2">
      <c r="A31" s="2">
        <v>13</v>
      </c>
      <c r="C31" s="1" t="s">
        <v>32</v>
      </c>
      <c r="E31" s="2" t="s">
        <v>46</v>
      </c>
      <c r="G31" s="14">
        <v>9.1</v>
      </c>
      <c r="H31" s="14">
        <v>7.8</v>
      </c>
      <c r="I31" s="14">
        <v>8.3490000000000002</v>
      </c>
      <c r="J31" s="14">
        <v>8.9268796025283503</v>
      </c>
      <c r="K31" s="14">
        <v>9.5548360099999972</v>
      </c>
      <c r="L31" s="14">
        <v>9.4936963300000112</v>
      </c>
    </row>
    <row r="32" spans="1:12" x14ac:dyDescent="0.2">
      <c r="A32" s="2">
        <v>14</v>
      </c>
      <c r="C32" s="1" t="s">
        <v>31</v>
      </c>
      <c r="E32" s="2" t="s">
        <v>46</v>
      </c>
      <c r="G32" s="14">
        <v>11.3</v>
      </c>
      <c r="H32" s="14">
        <v>11.4</v>
      </c>
      <c r="I32" s="14">
        <v>11.87</v>
      </c>
      <c r="J32" s="14">
        <v>11.967478607179203</v>
      </c>
      <c r="K32" s="14">
        <v>12.486256920000001</v>
      </c>
      <c r="L32" s="14">
        <v>12.486256920000001</v>
      </c>
    </row>
    <row r="33" spans="1:12" x14ac:dyDescent="0.2">
      <c r="A33" s="2">
        <v>15</v>
      </c>
      <c r="C33" s="1" t="s">
        <v>30</v>
      </c>
      <c r="E33" s="2" t="s">
        <v>46</v>
      </c>
      <c r="G33" s="14">
        <v>2.1999999999999997</v>
      </c>
      <c r="H33" s="14">
        <v>2</v>
      </c>
      <c r="I33" s="14">
        <v>2.2000000000000002</v>
      </c>
      <c r="J33" s="14">
        <v>2.0256939301309291</v>
      </c>
      <c r="K33" s="14">
        <v>2.4645248899999976</v>
      </c>
      <c r="L33" s="14">
        <v>2.311151113904109</v>
      </c>
    </row>
    <row r="34" spans="1:12" x14ac:dyDescent="0.2">
      <c r="A34" s="2">
        <v>16</v>
      </c>
      <c r="C34" s="1" t="s">
        <v>29</v>
      </c>
      <c r="E34" s="2" t="s">
        <v>46</v>
      </c>
      <c r="G34" s="14">
        <v>1.8</v>
      </c>
      <c r="H34" s="14">
        <v>1.6</v>
      </c>
      <c r="I34" s="14">
        <v>1.9</v>
      </c>
      <c r="J34" s="14">
        <v>1.9040840084392681</v>
      </c>
      <c r="K34" s="14">
        <v>1.7721008200000004</v>
      </c>
      <c r="L34" s="14">
        <v>1.80206402</v>
      </c>
    </row>
    <row r="35" spans="1:12" x14ac:dyDescent="0.2">
      <c r="A35" s="2">
        <v>17</v>
      </c>
      <c r="C35" s="1" t="s">
        <v>28</v>
      </c>
      <c r="E35" s="2" t="s">
        <v>46</v>
      </c>
      <c r="G35" s="14">
        <v>7.76</v>
      </c>
      <c r="H35" s="14">
        <v>1.4</v>
      </c>
      <c r="I35" s="14">
        <v>2.2799999999999998</v>
      </c>
      <c r="J35" s="14">
        <v>2.7636200113322973</v>
      </c>
      <c r="K35" s="14">
        <v>2.2688905099999994</v>
      </c>
      <c r="L35" s="14">
        <v>2.2646182610958898</v>
      </c>
    </row>
    <row r="36" spans="1:12" x14ac:dyDescent="0.2">
      <c r="A36" s="2">
        <v>18</v>
      </c>
      <c r="C36" s="1" t="s">
        <v>27</v>
      </c>
      <c r="E36" s="2" t="s">
        <v>46</v>
      </c>
      <c r="G36" s="14">
        <v>30.3</v>
      </c>
      <c r="H36" s="14">
        <v>25.5</v>
      </c>
      <c r="I36" s="14">
        <v>30.248999999999999</v>
      </c>
      <c r="J36" s="14">
        <v>36.052872521528357</v>
      </c>
      <c r="K36" s="14">
        <v>38.136059666000001</v>
      </c>
      <c r="L36" s="14">
        <v>38.608058866</v>
      </c>
    </row>
    <row r="37" spans="1:12" x14ac:dyDescent="0.2">
      <c r="A37" s="2">
        <v>19</v>
      </c>
      <c r="C37" s="1" t="s">
        <v>26</v>
      </c>
      <c r="E37" s="2" t="s">
        <v>46</v>
      </c>
      <c r="G37" s="14">
        <v>0.1</v>
      </c>
      <c r="H37" s="14">
        <v>0.1</v>
      </c>
      <c r="I37" s="14">
        <v>0.06</v>
      </c>
      <c r="J37" s="14">
        <v>1.8877052373304833E-2</v>
      </c>
      <c r="K37" s="14">
        <v>0</v>
      </c>
      <c r="L37" s="14">
        <v>0</v>
      </c>
    </row>
    <row r="38" spans="1:12" x14ac:dyDescent="0.2">
      <c r="A38" s="2">
        <v>20</v>
      </c>
      <c r="C38" s="1" t="s">
        <v>25</v>
      </c>
      <c r="E38" s="2" t="s">
        <v>46</v>
      </c>
      <c r="G38" s="14">
        <v>0</v>
      </c>
      <c r="H38" s="14">
        <v>0</v>
      </c>
      <c r="I38" s="14">
        <v>0.02</v>
      </c>
      <c r="J38" s="14">
        <v>3.0219999999999999E-3</v>
      </c>
      <c r="K38" s="14">
        <v>0</v>
      </c>
      <c r="L38" s="14">
        <v>0</v>
      </c>
    </row>
    <row r="39" spans="1:12" x14ac:dyDescent="0.2">
      <c r="A39" s="2">
        <v>21</v>
      </c>
      <c r="C39" s="1" t="s">
        <v>51</v>
      </c>
      <c r="G39" s="16">
        <f t="shared" ref="G39:L39" si="3">SUM(G29:G38)</f>
        <v>107.82000000000001</v>
      </c>
      <c r="H39" s="16">
        <f t="shared" si="3"/>
        <v>98.699999999999989</v>
      </c>
      <c r="I39" s="16">
        <f t="shared" si="3"/>
        <v>118.62800000000001</v>
      </c>
      <c r="J39" s="16">
        <f t="shared" si="3"/>
        <v>123.63034070419955</v>
      </c>
      <c r="K39" s="16">
        <f t="shared" si="3"/>
        <v>140.67150858599965</v>
      </c>
      <c r="L39" s="16">
        <f t="shared" si="3"/>
        <v>140.60461448099952</v>
      </c>
    </row>
    <row r="40" spans="1:12" x14ac:dyDescent="0.2">
      <c r="G40" s="17"/>
      <c r="H40" s="17"/>
      <c r="I40" s="17"/>
      <c r="J40" s="30"/>
      <c r="K40" s="30"/>
      <c r="L40" s="30"/>
    </row>
    <row r="41" spans="1:12" x14ac:dyDescent="0.2">
      <c r="G41" s="17"/>
      <c r="H41" s="17"/>
      <c r="I41" s="17"/>
      <c r="J41" s="30"/>
      <c r="K41" s="30"/>
      <c r="L41" s="30"/>
    </row>
    <row r="42" spans="1:12" x14ac:dyDescent="0.2">
      <c r="G42" s="17"/>
      <c r="H42" s="17"/>
      <c r="I42" s="17"/>
      <c r="J42" s="30"/>
      <c r="K42" s="30"/>
      <c r="L42" s="30"/>
    </row>
    <row r="43" spans="1:12" x14ac:dyDescent="0.2">
      <c r="G43" s="17"/>
      <c r="H43" s="17"/>
      <c r="I43" s="17"/>
      <c r="J43" s="30"/>
      <c r="K43" s="30"/>
      <c r="L43" s="30"/>
    </row>
    <row r="44" spans="1:12" x14ac:dyDescent="0.2">
      <c r="G44" s="17"/>
      <c r="H44" s="17"/>
      <c r="I44" s="17"/>
      <c r="J44" s="30"/>
      <c r="K44" s="30"/>
      <c r="L44" s="30"/>
    </row>
    <row r="45" spans="1:12" s="10" customFormat="1" x14ac:dyDescent="0.2">
      <c r="A45" s="11"/>
      <c r="B45" s="11"/>
      <c r="C45" s="11"/>
      <c r="D45" s="11"/>
      <c r="E45" s="11"/>
      <c r="F45" s="11"/>
      <c r="G45" s="18"/>
      <c r="H45" s="18"/>
      <c r="I45" s="18"/>
      <c r="J45" s="31"/>
      <c r="K45" s="31"/>
      <c r="L45" s="31"/>
    </row>
    <row r="46" spans="1:12" s="10" customFormat="1" x14ac:dyDescent="0.2">
      <c r="A46" s="11" t="s">
        <v>94</v>
      </c>
      <c r="B46" s="11"/>
      <c r="C46" s="11"/>
      <c r="D46" s="11"/>
      <c r="E46" s="11"/>
      <c r="F46" s="11"/>
      <c r="G46" s="18"/>
      <c r="H46" s="18"/>
      <c r="I46" s="18"/>
      <c r="J46" s="31"/>
      <c r="K46" s="31"/>
      <c r="L46" s="31"/>
    </row>
    <row r="47" spans="1:12" x14ac:dyDescent="0.2">
      <c r="G47" s="17"/>
      <c r="H47" s="17"/>
      <c r="I47" s="17"/>
      <c r="J47" s="30"/>
      <c r="K47" s="30"/>
      <c r="L47" s="30"/>
    </row>
    <row r="48" spans="1:12" s="4" customFormat="1" x14ac:dyDescent="0.2">
      <c r="E48" s="9"/>
      <c r="G48" s="9">
        <v>2019</v>
      </c>
      <c r="H48" s="9">
        <v>2020</v>
      </c>
      <c r="I48" s="9">
        <v>2021</v>
      </c>
      <c r="J48" s="28">
        <v>2022</v>
      </c>
      <c r="K48" s="28">
        <v>2023</v>
      </c>
      <c r="L48" s="28">
        <v>2024</v>
      </c>
    </row>
    <row r="49" spans="1:12" s="6" customFormat="1" ht="25.5" x14ac:dyDescent="0.2">
      <c r="A49" s="7" t="s">
        <v>87</v>
      </c>
      <c r="C49" s="8" t="s">
        <v>16</v>
      </c>
      <c r="E49" s="7" t="s">
        <v>15</v>
      </c>
      <c r="G49" s="19" t="s">
        <v>14</v>
      </c>
      <c r="H49" s="19" t="s">
        <v>14</v>
      </c>
      <c r="I49" s="19" t="s">
        <v>14</v>
      </c>
      <c r="J49" s="32" t="s">
        <v>49</v>
      </c>
      <c r="K49" s="32" t="s">
        <v>48</v>
      </c>
      <c r="L49" s="32" t="s">
        <v>47</v>
      </c>
    </row>
    <row r="50" spans="1:12" x14ac:dyDescent="0.2">
      <c r="G50" s="12" t="s">
        <v>13</v>
      </c>
      <c r="H50" s="12" t="s">
        <v>12</v>
      </c>
      <c r="I50" s="12" t="s">
        <v>11</v>
      </c>
      <c r="J50" s="14" t="s">
        <v>10</v>
      </c>
      <c r="K50" s="14" t="s">
        <v>9</v>
      </c>
      <c r="L50" s="14" t="s">
        <v>8</v>
      </c>
    </row>
    <row r="51" spans="1:12" x14ac:dyDescent="0.2">
      <c r="G51" s="12"/>
      <c r="H51" s="12"/>
      <c r="I51" s="12"/>
      <c r="J51" s="14"/>
      <c r="K51" s="14"/>
      <c r="L51" s="14"/>
    </row>
    <row r="52" spans="1:12" x14ac:dyDescent="0.2">
      <c r="A52" s="2">
        <v>22</v>
      </c>
      <c r="C52" s="1" t="s">
        <v>24</v>
      </c>
      <c r="E52" s="2" t="s">
        <v>46</v>
      </c>
      <c r="G52" s="14">
        <v>37.76</v>
      </c>
      <c r="H52" s="14">
        <v>38</v>
      </c>
      <c r="I52" s="14">
        <v>40.83</v>
      </c>
      <c r="J52" s="14">
        <v>42.554776132971021</v>
      </c>
      <c r="K52" s="14">
        <v>47.816311239999905</v>
      </c>
      <c r="L52" s="14">
        <v>49.619698319999898</v>
      </c>
    </row>
    <row r="53" spans="1:12" x14ac:dyDescent="0.2">
      <c r="A53" s="2">
        <v>23</v>
      </c>
      <c r="C53" s="1" t="s">
        <v>23</v>
      </c>
      <c r="E53" s="2" t="s">
        <v>46</v>
      </c>
      <c r="G53" s="14">
        <v>18.560000000000002</v>
      </c>
      <c r="H53" s="14">
        <v>21.8</v>
      </c>
      <c r="I53" s="14">
        <v>27.87</v>
      </c>
      <c r="J53" s="14">
        <v>31.387374092305254</v>
      </c>
      <c r="K53" s="14">
        <v>36.062794670000002</v>
      </c>
      <c r="L53" s="14">
        <v>37.789274519999999</v>
      </c>
    </row>
    <row r="54" spans="1:12" x14ac:dyDescent="0.2">
      <c r="A54" s="2">
        <v>24</v>
      </c>
      <c r="C54" s="1" t="s">
        <v>37</v>
      </c>
      <c r="E54" s="2" t="s">
        <v>46</v>
      </c>
      <c r="G54" s="14">
        <v>5.36</v>
      </c>
      <c r="H54" s="14">
        <v>3.4</v>
      </c>
      <c r="I54" s="14">
        <v>4.04</v>
      </c>
      <c r="J54" s="14">
        <v>4.4624716778809548</v>
      </c>
      <c r="K54" s="14">
        <v>5.1626512399999998</v>
      </c>
      <c r="L54" s="14">
        <v>5.4394231399999997</v>
      </c>
    </row>
    <row r="55" spans="1:12" x14ac:dyDescent="0.2">
      <c r="A55" s="2">
        <v>25</v>
      </c>
      <c r="C55" s="1" t="s">
        <v>36</v>
      </c>
      <c r="E55" s="2" t="s">
        <v>46</v>
      </c>
      <c r="G55" s="14">
        <v>6.0000000000000005E-2</v>
      </c>
      <c r="H55" s="14">
        <v>0.1</v>
      </c>
      <c r="I55" s="14">
        <v>7.0000000000000007E-2</v>
      </c>
      <c r="J55" s="14">
        <v>7.963927550924442E-2</v>
      </c>
      <c r="K55" s="14">
        <v>9.6135469999999987E-2</v>
      </c>
      <c r="L55" s="14">
        <v>0</v>
      </c>
    </row>
    <row r="56" spans="1:12" x14ac:dyDescent="0.2">
      <c r="A56" s="2">
        <v>26</v>
      </c>
      <c r="C56" s="1" t="s">
        <v>52</v>
      </c>
      <c r="E56" s="2" t="s">
        <v>46</v>
      </c>
      <c r="G56" s="14">
        <v>30.86</v>
      </c>
      <c r="H56" s="14">
        <v>33.1</v>
      </c>
      <c r="I56" s="14">
        <v>33.479999999999997</v>
      </c>
      <c r="J56" s="14">
        <v>34.523984380167889</v>
      </c>
      <c r="K56" s="14">
        <v>39.573151019999905</v>
      </c>
      <c r="L56" s="14">
        <v>40.661331398284901</v>
      </c>
    </row>
    <row r="57" spans="1:12" x14ac:dyDescent="0.2">
      <c r="A57" s="2">
        <v>27</v>
      </c>
      <c r="C57" s="1" t="s">
        <v>34</v>
      </c>
      <c r="E57" s="2" t="s">
        <v>46</v>
      </c>
      <c r="G57" s="14">
        <v>10.7</v>
      </c>
      <c r="H57" s="14">
        <v>11.3</v>
      </c>
      <c r="I57" s="14">
        <v>11.49</v>
      </c>
      <c r="J57" s="14">
        <v>11.785680482252555</v>
      </c>
      <c r="K57" s="14">
        <v>11.43382291</v>
      </c>
      <c r="L57" s="14">
        <v>11.827382349999999</v>
      </c>
    </row>
    <row r="58" spans="1:12" x14ac:dyDescent="0.2">
      <c r="A58" s="2">
        <v>28</v>
      </c>
      <c r="C58" s="1" t="s">
        <v>53</v>
      </c>
      <c r="E58" s="2" t="s">
        <v>46</v>
      </c>
      <c r="G58" s="14">
        <v>12.66</v>
      </c>
      <c r="H58" s="14">
        <v>13.6</v>
      </c>
      <c r="I58" s="14">
        <v>13.88</v>
      </c>
      <c r="J58" s="14">
        <v>13.966423388737178</v>
      </c>
      <c r="K58" s="14">
        <v>14.385587169999999</v>
      </c>
      <c r="L58" s="14">
        <v>14.394347489999999</v>
      </c>
    </row>
    <row r="59" spans="1:12" x14ac:dyDescent="0.2">
      <c r="A59" s="2">
        <v>29</v>
      </c>
      <c r="C59" s="1" t="s">
        <v>54</v>
      </c>
      <c r="E59" s="2" t="s">
        <v>46</v>
      </c>
      <c r="G59" s="14">
        <v>71.559999999999988</v>
      </c>
      <c r="H59" s="14">
        <v>74.100000000000009</v>
      </c>
      <c r="I59" s="14">
        <v>76.05</v>
      </c>
      <c r="J59" s="14">
        <v>78.678789857918119</v>
      </c>
      <c r="K59" s="14">
        <v>79.299712299999698</v>
      </c>
      <c r="L59" s="14">
        <v>79.826643039999695</v>
      </c>
    </row>
    <row r="60" spans="1:12" x14ac:dyDescent="0.2">
      <c r="A60" s="2">
        <v>30</v>
      </c>
      <c r="C60" s="1" t="s">
        <v>55</v>
      </c>
      <c r="E60" s="2" t="s">
        <v>46</v>
      </c>
      <c r="G60" s="14">
        <v>6.9</v>
      </c>
      <c r="H60" s="14">
        <v>7.1999999999999993</v>
      </c>
      <c r="I60" s="14">
        <v>7.2</v>
      </c>
      <c r="J60" s="14">
        <v>7.549305440732395</v>
      </c>
      <c r="K60" s="14">
        <v>7.8137611799999993</v>
      </c>
      <c r="L60" s="14">
        <v>7.8140159599999999</v>
      </c>
    </row>
    <row r="61" spans="1:12" x14ac:dyDescent="0.2">
      <c r="A61" s="2">
        <v>31</v>
      </c>
      <c r="C61" s="1" t="s">
        <v>22</v>
      </c>
      <c r="E61" s="2" t="s">
        <v>46</v>
      </c>
      <c r="G61" s="14">
        <v>3.5</v>
      </c>
      <c r="H61" s="14">
        <v>2.5</v>
      </c>
      <c r="I61" s="14">
        <v>3.08</v>
      </c>
      <c r="J61" s="14">
        <v>3.3268893735390077</v>
      </c>
      <c r="K61" s="14">
        <v>3.1855249200000002</v>
      </c>
      <c r="L61" s="14">
        <v>3.2517915700000004</v>
      </c>
    </row>
    <row r="62" spans="1:12" x14ac:dyDescent="0.2">
      <c r="A62" s="2">
        <v>32</v>
      </c>
      <c r="C62" s="1" t="s">
        <v>21</v>
      </c>
      <c r="E62" s="2" t="s">
        <v>46</v>
      </c>
      <c r="G62" s="14">
        <v>11</v>
      </c>
      <c r="H62" s="14">
        <v>7.8</v>
      </c>
      <c r="I62" s="14">
        <v>18.79</v>
      </c>
      <c r="J62" s="14">
        <v>6.5760170356504641</v>
      </c>
      <c r="K62" s="14">
        <v>6.0328831759561989</v>
      </c>
      <c r="L62" s="14">
        <v>6.1937088659562001</v>
      </c>
    </row>
    <row r="63" spans="1:12" x14ac:dyDescent="0.2">
      <c r="A63" s="2">
        <v>33</v>
      </c>
      <c r="C63" s="1" t="s">
        <v>20</v>
      </c>
      <c r="E63" s="2" t="s">
        <v>46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</row>
    <row r="64" spans="1:12" x14ac:dyDescent="0.2">
      <c r="A64" s="2">
        <v>34</v>
      </c>
      <c r="C64" s="1" t="s">
        <v>50</v>
      </c>
      <c r="G64" s="16">
        <f t="shared" ref="G64:L64" si="4">SUM(G52:G63)</f>
        <v>208.92</v>
      </c>
      <c r="H64" s="16">
        <f t="shared" si="4"/>
        <v>212.9</v>
      </c>
      <c r="I64" s="16">
        <f t="shared" si="4"/>
        <v>236.77999999999997</v>
      </c>
      <c r="J64" s="16">
        <f t="shared" si="4"/>
        <v>234.89135113766412</v>
      </c>
      <c r="K64" s="16">
        <f t="shared" si="4"/>
        <v>250.86233529595572</v>
      </c>
      <c r="L64" s="16">
        <f t="shared" si="4"/>
        <v>256.81761665424074</v>
      </c>
    </row>
    <row r="65" spans="1:12" x14ac:dyDescent="0.2">
      <c r="A65" s="2"/>
      <c r="G65" s="14"/>
      <c r="H65" s="14"/>
      <c r="I65" s="14"/>
      <c r="J65" s="14"/>
      <c r="K65" s="14"/>
      <c r="L65" s="14"/>
    </row>
    <row r="66" spans="1:12" x14ac:dyDescent="0.2">
      <c r="A66" s="2">
        <v>35</v>
      </c>
      <c r="C66" s="1" t="s">
        <v>19</v>
      </c>
      <c r="G66" s="16">
        <f>G39+G64</f>
        <v>316.74</v>
      </c>
      <c r="H66" s="16">
        <f t="shared" ref="H66:L66" si="5">H39+H64</f>
        <v>311.60000000000002</v>
      </c>
      <c r="I66" s="16">
        <f t="shared" si="5"/>
        <v>355.40800000000002</v>
      </c>
      <c r="J66" s="16">
        <f t="shared" si="5"/>
        <v>358.52169184186369</v>
      </c>
      <c r="K66" s="16">
        <f t="shared" si="5"/>
        <v>391.53384388195536</v>
      </c>
      <c r="L66" s="16">
        <f t="shared" si="5"/>
        <v>397.42223113524028</v>
      </c>
    </row>
    <row r="67" spans="1:12" x14ac:dyDescent="0.2">
      <c r="A67" s="2"/>
      <c r="G67" s="14"/>
      <c r="H67" s="14"/>
      <c r="I67" s="14"/>
      <c r="J67" s="14"/>
      <c r="K67" s="14"/>
      <c r="L67" s="14"/>
    </row>
    <row r="68" spans="1:12" x14ac:dyDescent="0.2">
      <c r="A68" s="2">
        <v>36</v>
      </c>
      <c r="C68" s="1" t="s">
        <v>18</v>
      </c>
      <c r="G68" s="16">
        <f>G25+G66</f>
        <v>4676.2099999999991</v>
      </c>
      <c r="H68" s="16">
        <f t="shared" ref="H68:L68" si="6">H25+H66</f>
        <v>4150.1000000000004</v>
      </c>
      <c r="I68" s="16">
        <f t="shared" si="6"/>
        <v>4497.2780000000002</v>
      </c>
      <c r="J68" s="16">
        <f t="shared" si="6"/>
        <v>5003.9537093715981</v>
      </c>
      <c r="K68" s="16">
        <f t="shared" si="6"/>
        <v>5730.3328875203097</v>
      </c>
      <c r="L68" s="16">
        <f t="shared" si="6"/>
        <v>5851.6143559885477</v>
      </c>
    </row>
    <row r="69" spans="1:12" x14ac:dyDescent="0.2">
      <c r="A69" s="2"/>
      <c r="G69" s="20"/>
      <c r="H69" s="20"/>
      <c r="I69" s="20"/>
      <c r="J69" s="20"/>
      <c r="K69" s="20"/>
      <c r="L69" s="20"/>
    </row>
    <row r="70" spans="1:12" x14ac:dyDescent="0.2">
      <c r="A70" s="2"/>
      <c r="G70" s="5"/>
      <c r="H70" s="5"/>
      <c r="I70" s="5"/>
      <c r="J70" s="20"/>
      <c r="K70" s="20"/>
      <c r="L70" s="20"/>
    </row>
    <row r="71" spans="1:12" x14ac:dyDescent="0.2">
      <c r="A71" s="2"/>
      <c r="G71" s="5"/>
      <c r="H71" s="5"/>
      <c r="I71" s="5"/>
      <c r="J71" s="20"/>
      <c r="K71" s="20"/>
      <c r="L71" s="20"/>
    </row>
    <row r="72" spans="1:12" x14ac:dyDescent="0.2">
      <c r="A72" s="2"/>
      <c r="G72" s="5"/>
      <c r="H72" s="5"/>
      <c r="I72" s="5"/>
      <c r="J72" s="20"/>
      <c r="K72" s="20"/>
      <c r="L72" s="20"/>
    </row>
    <row r="73" spans="1:12" x14ac:dyDescent="0.2">
      <c r="A73" s="2"/>
      <c r="G73" s="5"/>
      <c r="H73" s="5"/>
      <c r="I73" s="5"/>
      <c r="J73" s="20"/>
      <c r="K73" s="20"/>
      <c r="L73" s="20"/>
    </row>
    <row r="74" spans="1:12" x14ac:dyDescent="0.2">
      <c r="A74" s="2"/>
      <c r="G74" s="5"/>
      <c r="H74" s="5"/>
      <c r="I74" s="5"/>
      <c r="J74" s="20"/>
      <c r="K74" s="20"/>
      <c r="L74" s="20"/>
    </row>
    <row r="75" spans="1:12" x14ac:dyDescent="0.2">
      <c r="A75" s="2"/>
      <c r="G75" s="5"/>
      <c r="H75" s="5"/>
      <c r="I75" s="5"/>
      <c r="J75" s="20"/>
      <c r="K75" s="20"/>
      <c r="L75" s="20"/>
    </row>
    <row r="76" spans="1:12" x14ac:dyDescent="0.2">
      <c r="A76" s="2"/>
      <c r="G76" s="5"/>
      <c r="H76" s="5"/>
      <c r="I76" s="5"/>
      <c r="J76" s="20"/>
      <c r="K76" s="20"/>
      <c r="L76" s="20"/>
    </row>
    <row r="77" spans="1:12" x14ac:dyDescent="0.2">
      <c r="A77" s="2"/>
      <c r="G77" s="5"/>
      <c r="H77" s="5"/>
      <c r="I77" s="5"/>
      <c r="J77" s="20"/>
      <c r="K77" s="20"/>
      <c r="L77" s="20"/>
    </row>
    <row r="78" spans="1:12" x14ac:dyDescent="0.2">
      <c r="A78" s="2"/>
      <c r="G78" s="5"/>
      <c r="H78" s="5"/>
      <c r="I78" s="5"/>
      <c r="J78" s="20"/>
      <c r="K78" s="20"/>
      <c r="L78" s="20"/>
    </row>
    <row r="79" spans="1:12" x14ac:dyDescent="0.2">
      <c r="A79" s="2"/>
      <c r="G79" s="5"/>
      <c r="H79" s="5"/>
      <c r="I79" s="5"/>
      <c r="J79" s="20"/>
      <c r="K79" s="20"/>
      <c r="L79" s="20"/>
    </row>
    <row r="85" spans="1:12" x14ac:dyDescent="0.2">
      <c r="A85" s="11"/>
      <c r="B85" s="11"/>
      <c r="C85" s="11"/>
      <c r="D85" s="11"/>
      <c r="E85" s="11"/>
      <c r="F85" s="11"/>
      <c r="G85" s="11"/>
      <c r="H85" s="11"/>
      <c r="I85" s="11"/>
      <c r="J85" s="27"/>
      <c r="K85" s="27"/>
      <c r="L85" s="27"/>
    </row>
    <row r="86" spans="1:12" x14ac:dyDescent="0.2">
      <c r="A86" s="11" t="s">
        <v>94</v>
      </c>
      <c r="B86" s="11"/>
      <c r="C86" s="11"/>
      <c r="D86" s="11"/>
      <c r="E86" s="11"/>
      <c r="F86" s="11"/>
      <c r="G86" s="11"/>
      <c r="H86" s="11"/>
      <c r="I86" s="11"/>
      <c r="J86" s="27"/>
      <c r="K86" s="27"/>
      <c r="L86" s="27"/>
    </row>
    <row r="88" spans="1:12" x14ac:dyDescent="0.2">
      <c r="A88" s="4"/>
      <c r="B88" s="4"/>
      <c r="C88" s="4"/>
      <c r="D88" s="4"/>
      <c r="E88" s="9"/>
      <c r="F88" s="4"/>
      <c r="G88" s="9">
        <v>2019</v>
      </c>
      <c r="H88" s="9">
        <v>2020</v>
      </c>
      <c r="I88" s="9">
        <v>2021</v>
      </c>
      <c r="J88" s="28">
        <v>2022</v>
      </c>
      <c r="K88" s="28">
        <v>2023</v>
      </c>
      <c r="L88" s="28">
        <v>2024</v>
      </c>
    </row>
    <row r="89" spans="1:12" ht="25.5" x14ac:dyDescent="0.2">
      <c r="A89" s="7" t="s">
        <v>87</v>
      </c>
      <c r="B89" s="6"/>
      <c r="C89" s="8" t="s">
        <v>16</v>
      </c>
      <c r="D89" s="6"/>
      <c r="E89" s="7" t="s">
        <v>15</v>
      </c>
      <c r="F89" s="6"/>
      <c r="G89" s="7" t="s">
        <v>14</v>
      </c>
      <c r="H89" s="7" t="s">
        <v>14</v>
      </c>
      <c r="I89" s="7" t="s">
        <v>14</v>
      </c>
      <c r="J89" s="29" t="s">
        <v>49</v>
      </c>
      <c r="K89" s="29" t="s">
        <v>48</v>
      </c>
      <c r="L89" s="29" t="s">
        <v>47</v>
      </c>
    </row>
    <row r="90" spans="1:12" x14ac:dyDescent="0.2">
      <c r="G90" s="2" t="s">
        <v>13</v>
      </c>
      <c r="H90" s="2" t="s">
        <v>12</v>
      </c>
      <c r="I90" s="2" t="s">
        <v>11</v>
      </c>
      <c r="J90" s="22" t="s">
        <v>10</v>
      </c>
      <c r="K90" s="22" t="s">
        <v>9</v>
      </c>
      <c r="L90" s="22" t="s">
        <v>8</v>
      </c>
    </row>
    <row r="91" spans="1:12" x14ac:dyDescent="0.2">
      <c r="G91" s="2"/>
      <c r="H91" s="2"/>
      <c r="I91" s="2"/>
      <c r="J91" s="22"/>
      <c r="K91" s="22"/>
      <c r="L91" s="22"/>
    </row>
    <row r="92" spans="1:12" x14ac:dyDescent="0.2">
      <c r="C92" s="4" t="s">
        <v>6</v>
      </c>
      <c r="G92" s="2"/>
      <c r="H92" s="2"/>
      <c r="I92" s="2"/>
      <c r="J92" s="22"/>
      <c r="K92" s="22"/>
      <c r="L92" s="22"/>
    </row>
    <row r="93" spans="1:12" x14ac:dyDescent="0.2">
      <c r="G93" s="2"/>
      <c r="H93" s="2"/>
      <c r="I93" s="2"/>
      <c r="J93" s="22"/>
      <c r="K93" s="22"/>
      <c r="L93" s="22"/>
    </row>
    <row r="94" spans="1:12" x14ac:dyDescent="0.2">
      <c r="A94" s="2">
        <v>37</v>
      </c>
      <c r="C94" s="1" t="s">
        <v>57</v>
      </c>
      <c r="E94" s="2" t="s">
        <v>46</v>
      </c>
      <c r="G94" s="12">
        <v>-24.075991999999999</v>
      </c>
      <c r="H94" s="12">
        <v>-13.4</v>
      </c>
      <c r="I94" s="12">
        <v>-18</v>
      </c>
      <c r="J94" s="14">
        <v>-34.13837924847369</v>
      </c>
      <c r="K94" s="14">
        <v>-27.492018000000002</v>
      </c>
      <c r="L94" s="14">
        <v>0</v>
      </c>
    </row>
    <row r="95" spans="1:12" x14ac:dyDescent="0.2">
      <c r="A95" s="2">
        <v>38</v>
      </c>
      <c r="C95" s="1" t="s">
        <v>58</v>
      </c>
      <c r="E95" s="2" t="s">
        <v>46</v>
      </c>
      <c r="G95" s="12">
        <v>4.4874279999999995</v>
      </c>
      <c r="H95" s="12">
        <v>0</v>
      </c>
      <c r="I95" s="12">
        <v>0</v>
      </c>
      <c r="J95" s="14">
        <v>0</v>
      </c>
      <c r="K95" s="14">
        <v>0</v>
      </c>
      <c r="L95" s="14">
        <v>0</v>
      </c>
    </row>
    <row r="96" spans="1:12" x14ac:dyDescent="0.2">
      <c r="A96" s="2">
        <v>39</v>
      </c>
      <c r="C96" s="1" t="s">
        <v>59</v>
      </c>
      <c r="E96" s="2" t="s">
        <v>46</v>
      </c>
      <c r="G96" s="12">
        <v>1.1000000000000001</v>
      </c>
      <c r="H96" s="12">
        <v>-14</v>
      </c>
      <c r="I96" s="12">
        <v>-16.2</v>
      </c>
      <c r="J96" s="14">
        <v>-15.4552</v>
      </c>
      <c r="K96" s="14">
        <v>-33.392699999999998</v>
      </c>
      <c r="L96" s="14">
        <v>0</v>
      </c>
    </row>
    <row r="97" spans="1:12" ht="25.5" x14ac:dyDescent="0.2">
      <c r="A97" s="2">
        <v>40</v>
      </c>
      <c r="C97" s="6" t="s">
        <v>68</v>
      </c>
      <c r="E97" s="2" t="s">
        <v>88</v>
      </c>
      <c r="G97" s="12">
        <v>-8.5795052199999944</v>
      </c>
      <c r="H97" s="12">
        <v>-4.5999999999999996</v>
      </c>
      <c r="I97" s="12">
        <v>15.4</v>
      </c>
      <c r="J97" s="14">
        <v>4.0515903498391292</v>
      </c>
      <c r="K97" s="14">
        <v>0</v>
      </c>
      <c r="L97" s="14">
        <v>0</v>
      </c>
    </row>
    <row r="98" spans="1:12" x14ac:dyDescent="0.2">
      <c r="A98" s="2">
        <v>41</v>
      </c>
      <c r="C98" s="1" t="s">
        <v>60</v>
      </c>
      <c r="E98" s="2" t="s">
        <v>5</v>
      </c>
      <c r="G98" s="12">
        <v>2.1530999999999998</v>
      </c>
      <c r="H98" s="12">
        <v>2.1</v>
      </c>
      <c r="I98" s="12">
        <v>2</v>
      </c>
      <c r="J98" s="14">
        <v>1.1825000000000001</v>
      </c>
      <c r="K98" s="14">
        <v>0</v>
      </c>
      <c r="L98" s="14">
        <v>0</v>
      </c>
    </row>
    <row r="99" spans="1:12" x14ac:dyDescent="0.2">
      <c r="A99" s="2">
        <v>42</v>
      </c>
      <c r="C99" s="6" t="s">
        <v>70</v>
      </c>
      <c r="E99" s="2" t="s">
        <v>5</v>
      </c>
      <c r="G99" s="12">
        <v>0</v>
      </c>
      <c r="H99" s="12">
        <v>-0.3</v>
      </c>
      <c r="I99" s="12">
        <v>0.2</v>
      </c>
      <c r="J99" s="14">
        <v>-9.4218984047071963</v>
      </c>
      <c r="K99" s="14">
        <v>6.9398898101151296</v>
      </c>
      <c r="L99" s="14">
        <v>0</v>
      </c>
    </row>
    <row r="100" spans="1:12" x14ac:dyDescent="0.2">
      <c r="A100" s="2">
        <v>43</v>
      </c>
      <c r="C100" s="1" t="s">
        <v>61</v>
      </c>
      <c r="E100" s="2" t="s">
        <v>5</v>
      </c>
      <c r="G100" s="12">
        <v>-1.7</v>
      </c>
      <c r="H100" s="12">
        <v>0</v>
      </c>
      <c r="I100" s="12">
        <v>0</v>
      </c>
      <c r="J100" s="14">
        <v>0</v>
      </c>
      <c r="K100" s="14">
        <v>0</v>
      </c>
      <c r="L100" s="14">
        <v>0</v>
      </c>
    </row>
    <row r="101" spans="1:12" ht="25.5" x14ac:dyDescent="0.2">
      <c r="A101" s="2">
        <v>44</v>
      </c>
      <c r="C101" s="6" t="s">
        <v>62</v>
      </c>
      <c r="E101" s="2" t="s">
        <v>5</v>
      </c>
      <c r="G101" s="12">
        <v>1.7</v>
      </c>
      <c r="H101" s="12">
        <v>0</v>
      </c>
      <c r="I101" s="12">
        <v>0</v>
      </c>
      <c r="J101" s="14">
        <v>0</v>
      </c>
      <c r="K101" s="14">
        <v>0</v>
      </c>
      <c r="L101" s="14">
        <v>0</v>
      </c>
    </row>
    <row r="102" spans="1:12" x14ac:dyDescent="0.2">
      <c r="A102" s="2">
        <v>45</v>
      </c>
      <c r="C102" s="6" t="s">
        <v>63</v>
      </c>
      <c r="E102" s="2" t="s">
        <v>5</v>
      </c>
      <c r="G102" s="12">
        <v>12</v>
      </c>
      <c r="H102" s="12">
        <v>12</v>
      </c>
      <c r="I102" s="12">
        <v>12</v>
      </c>
      <c r="J102" s="14">
        <v>12</v>
      </c>
      <c r="K102" s="14">
        <v>12.000000000000012</v>
      </c>
      <c r="L102" s="14">
        <v>0</v>
      </c>
    </row>
    <row r="103" spans="1:12" x14ac:dyDescent="0.2">
      <c r="A103" s="2">
        <v>46</v>
      </c>
      <c r="C103" s="6" t="s">
        <v>64</v>
      </c>
      <c r="E103" s="2" t="s">
        <v>5</v>
      </c>
      <c r="G103" s="12">
        <v>3.7328E-2</v>
      </c>
      <c r="H103" s="12">
        <v>0</v>
      </c>
      <c r="I103" s="12">
        <v>0</v>
      </c>
      <c r="J103" s="14">
        <v>0</v>
      </c>
      <c r="K103" s="14">
        <v>0</v>
      </c>
      <c r="L103" s="14">
        <v>0</v>
      </c>
    </row>
    <row r="104" spans="1:12" x14ac:dyDescent="0.2">
      <c r="A104" s="2">
        <v>47</v>
      </c>
      <c r="C104" s="6" t="s">
        <v>65</v>
      </c>
      <c r="E104" s="2" t="s">
        <v>5</v>
      </c>
      <c r="G104" s="12">
        <v>0.13</v>
      </c>
      <c r="H104" s="12">
        <v>0.6</v>
      </c>
      <c r="I104" s="12">
        <v>0.7</v>
      </c>
      <c r="J104" s="14">
        <v>0</v>
      </c>
      <c r="K104" s="14">
        <v>0</v>
      </c>
      <c r="L104" s="14">
        <v>0</v>
      </c>
    </row>
    <row r="105" spans="1:12" ht="25.5" x14ac:dyDescent="0.2">
      <c r="A105" s="2">
        <v>48</v>
      </c>
      <c r="C105" s="6" t="s">
        <v>66</v>
      </c>
      <c r="E105" s="2" t="s">
        <v>5</v>
      </c>
      <c r="G105" s="12">
        <v>0.18290000000000001</v>
      </c>
      <c r="H105" s="12">
        <v>0.2</v>
      </c>
      <c r="I105" s="12">
        <v>0.1</v>
      </c>
      <c r="J105" s="14">
        <v>0</v>
      </c>
      <c r="K105" s="14">
        <v>0</v>
      </c>
      <c r="L105" s="14">
        <v>0</v>
      </c>
    </row>
    <row r="106" spans="1:12" ht="25.5" x14ac:dyDescent="0.2">
      <c r="A106" s="2">
        <v>49</v>
      </c>
      <c r="C106" s="6" t="s">
        <v>67</v>
      </c>
      <c r="E106" s="2" t="s">
        <v>5</v>
      </c>
      <c r="G106" s="12">
        <v>-3.8632548099999999</v>
      </c>
      <c r="H106" s="12">
        <v>-3.9</v>
      </c>
      <c r="I106" s="12">
        <v>0</v>
      </c>
      <c r="J106" s="14">
        <v>0</v>
      </c>
      <c r="K106" s="14">
        <v>0</v>
      </c>
      <c r="L106" s="14">
        <v>0</v>
      </c>
    </row>
    <row r="107" spans="1:12" ht="25.5" x14ac:dyDescent="0.2">
      <c r="A107" s="2">
        <v>50</v>
      </c>
      <c r="C107" s="6" t="s">
        <v>74</v>
      </c>
      <c r="E107" s="2" t="s">
        <v>5</v>
      </c>
      <c r="G107" s="12">
        <v>0</v>
      </c>
      <c r="H107" s="12">
        <v>3.9</v>
      </c>
      <c r="I107" s="12">
        <v>0</v>
      </c>
      <c r="J107" s="14">
        <v>0</v>
      </c>
      <c r="K107" s="14">
        <v>0</v>
      </c>
      <c r="L107" s="14">
        <v>0</v>
      </c>
    </row>
    <row r="108" spans="1:12" ht="25.5" x14ac:dyDescent="0.2">
      <c r="A108" s="2">
        <v>51</v>
      </c>
      <c r="C108" s="6" t="s">
        <v>68</v>
      </c>
      <c r="E108" s="2" t="s">
        <v>90</v>
      </c>
      <c r="G108" s="12">
        <v>-4.675935</v>
      </c>
      <c r="H108" s="12">
        <v>7.2</v>
      </c>
      <c r="I108" s="12">
        <v>19.04</v>
      </c>
      <c r="J108" s="14">
        <v>9.3539505552800399</v>
      </c>
      <c r="K108" s="14">
        <v>-6.1126680466973013</v>
      </c>
      <c r="L108" s="14">
        <v>0</v>
      </c>
    </row>
    <row r="109" spans="1:12" x14ac:dyDescent="0.2">
      <c r="A109" s="2">
        <v>52</v>
      </c>
      <c r="C109" s="6" t="s">
        <v>69</v>
      </c>
      <c r="E109" s="2" t="s">
        <v>4</v>
      </c>
      <c r="G109" s="12">
        <v>0.28803200000000001</v>
      </c>
      <c r="H109" s="12">
        <v>0</v>
      </c>
      <c r="I109" s="12">
        <v>0</v>
      </c>
      <c r="J109" s="14">
        <v>0</v>
      </c>
      <c r="K109" s="14">
        <v>0</v>
      </c>
      <c r="L109" s="14">
        <v>0</v>
      </c>
    </row>
    <row r="110" spans="1:12" x14ac:dyDescent="0.2">
      <c r="A110" s="2">
        <v>53</v>
      </c>
      <c r="C110" s="6" t="s">
        <v>70</v>
      </c>
      <c r="E110" s="2" t="s">
        <v>4</v>
      </c>
      <c r="G110" s="12">
        <v>-6.9537152000000004</v>
      </c>
      <c r="H110" s="12">
        <v>-5.6</v>
      </c>
      <c r="I110" s="12">
        <v>-13.96</v>
      </c>
      <c r="J110" s="14">
        <v>-4.4484529060868807</v>
      </c>
      <c r="K110" s="14">
        <v>1.1738915798336</v>
      </c>
      <c r="L110" s="14">
        <v>0</v>
      </c>
    </row>
    <row r="111" spans="1:12" x14ac:dyDescent="0.2">
      <c r="A111" s="2">
        <v>54</v>
      </c>
      <c r="C111" s="6" t="s">
        <v>71</v>
      </c>
      <c r="E111" s="2" t="s">
        <v>4</v>
      </c>
      <c r="G111" s="12">
        <v>-1.006</v>
      </c>
      <c r="H111" s="12">
        <v>-1.1000000000000001</v>
      </c>
      <c r="I111" s="12">
        <v>-4.4000000000000004</v>
      </c>
      <c r="J111" s="14">
        <v>-3.5557550909161217</v>
      </c>
      <c r="K111" s="14">
        <v>-2.89131583129085</v>
      </c>
      <c r="L111" s="14">
        <v>0</v>
      </c>
    </row>
    <row r="112" spans="1:12" x14ac:dyDescent="0.2">
      <c r="A112" s="2">
        <v>55</v>
      </c>
      <c r="C112" s="6" t="s">
        <v>64</v>
      </c>
      <c r="E112" s="2" t="s">
        <v>4</v>
      </c>
      <c r="G112" s="12">
        <v>0.44</v>
      </c>
      <c r="H112" s="12">
        <v>1.4</v>
      </c>
      <c r="I112" s="12">
        <v>0.7</v>
      </c>
      <c r="J112" s="14">
        <v>0.42</v>
      </c>
      <c r="K112" s="14">
        <v>0.42</v>
      </c>
      <c r="L112" s="14">
        <v>0</v>
      </c>
    </row>
    <row r="113" spans="1:12" x14ac:dyDescent="0.2">
      <c r="A113" s="2">
        <v>56</v>
      </c>
      <c r="C113" s="6" t="s">
        <v>65</v>
      </c>
      <c r="E113" s="2" t="s">
        <v>4</v>
      </c>
      <c r="G113" s="12">
        <v>0.447743251065852</v>
      </c>
      <c r="H113" s="12">
        <v>1.2</v>
      </c>
      <c r="I113" s="12">
        <v>1.5</v>
      </c>
      <c r="J113" s="14">
        <v>1.5299999999999999E-2</v>
      </c>
      <c r="K113" s="14">
        <v>0</v>
      </c>
      <c r="L113" s="14">
        <v>0</v>
      </c>
    </row>
    <row r="114" spans="1:12" x14ac:dyDescent="0.2">
      <c r="A114" s="2"/>
      <c r="C114" s="6"/>
      <c r="G114" s="12"/>
      <c r="H114" s="12"/>
      <c r="I114" s="12"/>
      <c r="J114" s="20"/>
      <c r="K114" s="20"/>
      <c r="L114" s="20"/>
    </row>
    <row r="115" spans="1:12" x14ac:dyDescent="0.2">
      <c r="A115" s="2"/>
      <c r="C115" s="6"/>
      <c r="G115" s="12"/>
      <c r="H115" s="12"/>
      <c r="I115" s="12"/>
      <c r="J115" s="20"/>
      <c r="K115" s="20"/>
      <c r="L115" s="20"/>
    </row>
    <row r="116" spans="1:12" x14ac:dyDescent="0.2">
      <c r="A116" s="2"/>
      <c r="C116" s="6"/>
      <c r="G116" s="12"/>
      <c r="H116" s="12"/>
      <c r="I116" s="12"/>
      <c r="J116" s="20"/>
      <c r="K116" s="20"/>
      <c r="L116" s="20"/>
    </row>
    <row r="117" spans="1:12" x14ac:dyDescent="0.2">
      <c r="A117" s="2"/>
      <c r="C117" s="6"/>
      <c r="G117" s="12"/>
      <c r="H117" s="12"/>
      <c r="I117" s="12"/>
      <c r="J117" s="20"/>
      <c r="K117" s="20"/>
      <c r="L117" s="20"/>
    </row>
    <row r="118" spans="1:12" x14ac:dyDescent="0.2">
      <c r="A118" s="2"/>
      <c r="C118" s="6"/>
      <c r="G118" s="12"/>
      <c r="H118" s="12"/>
      <c r="I118" s="12"/>
      <c r="J118" s="20"/>
      <c r="K118" s="20"/>
      <c r="L118" s="20"/>
    </row>
    <row r="119" spans="1:12" x14ac:dyDescent="0.2">
      <c r="A119" s="11"/>
      <c r="B119" s="11"/>
      <c r="C119" s="11"/>
      <c r="D119" s="11"/>
      <c r="E119" s="11"/>
      <c r="F119" s="11"/>
      <c r="G119" s="11"/>
      <c r="H119" s="11"/>
      <c r="I119" s="11"/>
      <c r="J119" s="27"/>
      <c r="K119" s="27"/>
      <c r="L119" s="27"/>
    </row>
    <row r="120" spans="1:12" x14ac:dyDescent="0.2">
      <c r="A120" s="11" t="s">
        <v>94</v>
      </c>
      <c r="B120" s="11"/>
      <c r="C120" s="11"/>
      <c r="D120" s="11"/>
      <c r="E120" s="11"/>
      <c r="F120" s="11"/>
      <c r="G120" s="11"/>
      <c r="H120" s="11"/>
      <c r="I120" s="11"/>
      <c r="J120" s="27"/>
      <c r="K120" s="27"/>
      <c r="L120" s="27"/>
    </row>
    <row r="122" spans="1:12" x14ac:dyDescent="0.2">
      <c r="A122" s="4"/>
      <c r="B122" s="4"/>
      <c r="C122" s="4"/>
      <c r="D122" s="4"/>
      <c r="E122" s="9"/>
      <c r="F122" s="4"/>
      <c r="G122" s="9">
        <v>2019</v>
      </c>
      <c r="H122" s="9">
        <v>2020</v>
      </c>
      <c r="I122" s="9">
        <v>2021</v>
      </c>
      <c r="J122" s="28">
        <v>2022</v>
      </c>
      <c r="K122" s="28">
        <v>2023</v>
      </c>
      <c r="L122" s="28">
        <v>2024</v>
      </c>
    </row>
    <row r="123" spans="1:12" ht="25.5" x14ac:dyDescent="0.2">
      <c r="A123" s="7" t="s">
        <v>87</v>
      </c>
      <c r="B123" s="6"/>
      <c r="C123" s="8" t="s">
        <v>16</v>
      </c>
      <c r="D123" s="6"/>
      <c r="E123" s="7" t="s">
        <v>15</v>
      </c>
      <c r="F123" s="6"/>
      <c r="G123" s="7" t="s">
        <v>14</v>
      </c>
      <c r="H123" s="7" t="s">
        <v>14</v>
      </c>
      <c r="I123" s="7" t="s">
        <v>14</v>
      </c>
      <c r="J123" s="29" t="s">
        <v>49</v>
      </c>
      <c r="K123" s="29" t="s">
        <v>48</v>
      </c>
      <c r="L123" s="29" t="s">
        <v>47</v>
      </c>
    </row>
    <row r="124" spans="1:12" x14ac:dyDescent="0.2">
      <c r="G124" s="2" t="s">
        <v>13</v>
      </c>
      <c r="H124" s="2" t="s">
        <v>12</v>
      </c>
      <c r="I124" s="2" t="s">
        <v>11</v>
      </c>
      <c r="J124" s="22" t="s">
        <v>10</v>
      </c>
      <c r="K124" s="22" t="s">
        <v>9</v>
      </c>
      <c r="L124" s="22" t="s">
        <v>8</v>
      </c>
    </row>
    <row r="125" spans="1:12" x14ac:dyDescent="0.2">
      <c r="G125" s="2"/>
      <c r="H125" s="2"/>
      <c r="I125" s="2"/>
      <c r="J125" s="22"/>
      <c r="K125" s="22"/>
      <c r="L125" s="22"/>
    </row>
    <row r="126" spans="1:12" ht="38.25" x14ac:dyDescent="0.2">
      <c r="A126" s="2">
        <v>57</v>
      </c>
      <c r="C126" s="6" t="s">
        <v>72</v>
      </c>
      <c r="E126" s="2" t="s">
        <v>46</v>
      </c>
      <c r="G126" s="12">
        <v>-17.416001059999999</v>
      </c>
      <c r="H126" s="12">
        <v>-17.7</v>
      </c>
      <c r="I126" s="12">
        <v>-17.16</v>
      </c>
      <c r="J126" s="14">
        <v>-16.731251</v>
      </c>
      <c r="K126" s="14">
        <v>-16.433520000000001</v>
      </c>
      <c r="L126" s="14">
        <v>0</v>
      </c>
    </row>
    <row r="127" spans="1:12" x14ac:dyDescent="0.2">
      <c r="A127" s="2">
        <v>58</v>
      </c>
      <c r="C127" s="6" t="s">
        <v>73</v>
      </c>
      <c r="E127" s="2" t="s">
        <v>46</v>
      </c>
      <c r="G127" s="12">
        <v>0.54741563999990872</v>
      </c>
      <c r="H127" s="12">
        <v>0.7</v>
      </c>
      <c r="I127" s="12">
        <v>1.4</v>
      </c>
      <c r="J127" s="20">
        <v>0</v>
      </c>
      <c r="K127" s="20">
        <v>0</v>
      </c>
      <c r="L127" s="20">
        <v>0</v>
      </c>
    </row>
    <row r="128" spans="1:12" x14ac:dyDescent="0.2">
      <c r="A128" s="2">
        <v>59</v>
      </c>
      <c r="C128" s="1" t="s">
        <v>3</v>
      </c>
      <c r="G128" s="16">
        <f>SUM(G94:G113)+SUM(G126:G127)</f>
        <v>-44.756456398934233</v>
      </c>
      <c r="H128" s="16">
        <f t="shared" ref="H128:L128" si="7">SUM(H94:H113)+SUM(H126:H127)</f>
        <v>-31.299999999999997</v>
      </c>
      <c r="I128" s="16">
        <f t="shared" si="7"/>
        <v>-16.680000000000007</v>
      </c>
      <c r="J128" s="16">
        <f t="shared" si="7"/>
        <v>-56.727595745064718</v>
      </c>
      <c r="K128" s="16">
        <f t="shared" si="7"/>
        <v>-65.788440488039413</v>
      </c>
      <c r="L128" s="16">
        <f t="shared" si="7"/>
        <v>0</v>
      </c>
    </row>
    <row r="129" spans="1:12" x14ac:dyDescent="0.2">
      <c r="A129" s="2"/>
      <c r="G129" s="15"/>
      <c r="H129" s="15"/>
      <c r="I129" s="15"/>
      <c r="J129" s="20"/>
      <c r="K129" s="20"/>
      <c r="L129" s="20"/>
    </row>
    <row r="130" spans="1:12" ht="13.5" thickBot="1" x14ac:dyDescent="0.25">
      <c r="A130" s="2">
        <v>60</v>
      </c>
      <c r="C130" s="1" t="s">
        <v>2</v>
      </c>
      <c r="G130" s="13">
        <f t="shared" ref="G130:L130" si="8">G68+G128</f>
        <v>4631.4535436010647</v>
      </c>
      <c r="H130" s="13">
        <f t="shared" si="8"/>
        <v>4118.8</v>
      </c>
      <c r="I130" s="13">
        <f t="shared" si="8"/>
        <v>4480.598</v>
      </c>
      <c r="J130" s="26">
        <f t="shared" si="8"/>
        <v>4947.2261136265333</v>
      </c>
      <c r="K130" s="26">
        <f t="shared" si="8"/>
        <v>5664.54444703227</v>
      </c>
      <c r="L130" s="26">
        <f t="shared" si="8"/>
        <v>5851.6143559885477</v>
      </c>
    </row>
    <row r="131" spans="1:12" ht="13.5" thickTop="1" x14ac:dyDescent="0.2"/>
    <row r="132" spans="1:12" x14ac:dyDescent="0.2">
      <c r="A132" s="9" t="s">
        <v>1</v>
      </c>
      <c r="G132" s="5"/>
      <c r="H132" s="5"/>
      <c r="I132" s="5"/>
      <c r="J132" s="20"/>
      <c r="K132" s="20"/>
      <c r="L132" s="20"/>
    </row>
    <row r="133" spans="1:12" ht="15" customHeight="1" x14ac:dyDescent="0.2">
      <c r="A133" s="33" t="s">
        <v>0</v>
      </c>
      <c r="B133" s="35" t="s">
        <v>92</v>
      </c>
      <c r="C133" s="35"/>
      <c r="D133" s="6"/>
      <c r="E133" s="6"/>
      <c r="F133" s="6"/>
      <c r="G133" s="6"/>
      <c r="H133" s="6"/>
      <c r="I133" s="6"/>
      <c r="J133" s="6"/>
      <c r="K133" s="6"/>
      <c r="L133" s="6"/>
    </row>
    <row r="134" spans="1:12" ht="15" customHeight="1" x14ac:dyDescent="0.2">
      <c r="A134" s="33" t="s">
        <v>89</v>
      </c>
      <c r="B134" s="35" t="s">
        <v>93</v>
      </c>
      <c r="C134" s="35"/>
      <c r="D134" s="6"/>
      <c r="E134" s="6"/>
      <c r="F134" s="6"/>
      <c r="G134" s="6"/>
      <c r="H134" s="6"/>
      <c r="I134" s="6"/>
      <c r="J134" s="6"/>
      <c r="K134" s="6"/>
      <c r="L134" s="6"/>
    </row>
  </sheetData>
  <mergeCells count="2">
    <mergeCell ref="B133:C133"/>
    <mergeCell ref="B134:C134"/>
  </mergeCells>
  <pageMargins left="0.7" right="0.7" top="0.75" bottom="0.75" header="0.3" footer="0.3"/>
  <pageSetup firstPageNumber="4" orientation="landscape" useFirstPageNumber="1" r:id="rId1"/>
  <headerFooter>
    <oddHeader xml:space="preserve">&amp;R&amp;"Arial,Regular"&amp;10Filed: 2022-10-31
EB-2022-0200
Exhibit 3
Tab 2
Schedule 1
Attachment 1
Page &amp;P of 7
</oddHeader>
    <firstHeader xml:space="preserve">&amp;R&amp;"Arial,Regular"&amp;10Filed: 2022-10-31
EB-2022-0200
Exhibit 3
Tab 2
Schedule 1
Attachment 1
Page &amp;P of 6
</first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2022-11-01T21:16:16Z</dcterms:created>
  <dcterms:modified xsi:type="dcterms:W3CDTF">2022-11-01T21:16:29Z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2022-11-01T21:16:29Z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3827408f-a554-40a9-b4fd-8323a0323ae5</vt:lpwstr>
  </property>
  <property fmtid="{D5CDD505-2E9C-101B-9397-08002B2CF9AE}" pid="8" name="MSIP_Label_67694783-de61-499c-97f7-53d7c605e6e9_ContentBits">
    <vt:lpwstr>0</vt:lpwstr>
  </property>
</Properties>
</file>