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2" documentId="6_{646086B1-48B9-47C5-AE04-7E16B9859EF6}" xr6:coauthVersionLast="47" xr6:coauthVersionMax="47" xr10:uidLastSave="{C2308EE4-EB1A-43CC-8599-F42BDACF9519}"/>
  <bookViews>
    <workbookView xWindow="30" yWindow="30" windowWidth="28770" windowHeight="15570" tabRatio="781" xr2:uid="{22F4416D-C94E-402E-AC6A-98ECCC318B4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3" l="1"/>
  <c r="I62" i="3"/>
  <c r="I61" i="3"/>
  <c r="I60" i="3"/>
  <c r="I59" i="3"/>
  <c r="I58" i="3"/>
  <c r="I57" i="3"/>
  <c r="I56" i="3"/>
  <c r="I55" i="3"/>
  <c r="I54" i="3"/>
  <c r="I53" i="3"/>
  <c r="I52" i="3"/>
  <c r="I38" i="3"/>
  <c r="I37" i="3"/>
  <c r="I36" i="3"/>
  <c r="I35" i="3"/>
  <c r="I34" i="3"/>
  <c r="I33" i="3"/>
  <c r="I32" i="3"/>
  <c r="I31" i="3"/>
  <c r="I30" i="3"/>
  <c r="I29" i="3"/>
  <c r="I22" i="3"/>
  <c r="I21" i="3"/>
  <c r="I20" i="3"/>
  <c r="I19" i="3"/>
  <c r="I15" i="3"/>
  <c r="I16" i="3"/>
  <c r="I14" i="3"/>
  <c r="I64" i="3" l="1"/>
  <c r="H64" i="3" l="1"/>
  <c r="G64" i="3"/>
  <c r="I39" i="3"/>
  <c r="H39" i="3"/>
  <c r="G39" i="3"/>
  <c r="I23" i="3"/>
  <c r="H23" i="3"/>
  <c r="G23" i="3"/>
  <c r="I17" i="3"/>
  <c r="H17" i="3"/>
  <c r="G17" i="3"/>
  <c r="H25" i="3" l="1"/>
  <c r="H66" i="3"/>
  <c r="H68" i="3" s="1"/>
  <c r="G66" i="3"/>
  <c r="G25" i="3"/>
  <c r="I66" i="3"/>
  <c r="I25" i="3"/>
  <c r="G68" i="3" l="1"/>
  <c r="I68" i="3"/>
</calcChain>
</file>

<file path=xl/sharedStrings.xml><?xml version="1.0" encoding="utf-8"?>
<sst xmlns="http://schemas.openxmlformats.org/spreadsheetml/2006/main" count="87" uniqueCount="46">
  <si>
    <t>Total Utility Revenue</t>
  </si>
  <si>
    <t>(b)</t>
  </si>
  <si>
    <t>(a)</t>
  </si>
  <si>
    <t>Utility</t>
  </si>
  <si>
    <t>Particulars ($ millions)</t>
  </si>
  <si>
    <t>Total Contract</t>
  </si>
  <si>
    <t>Rate 30</t>
  </si>
  <si>
    <t>Rate 25</t>
  </si>
  <si>
    <t>Rate M5</t>
  </si>
  <si>
    <t>Rate M7</t>
  </si>
  <si>
    <t>Rate M4</t>
  </si>
  <si>
    <t>Rate 315</t>
  </si>
  <si>
    <t>Rate 300</t>
  </si>
  <si>
    <t>Rate 200</t>
  </si>
  <si>
    <t>Rate 170</t>
  </si>
  <si>
    <t>Rate 145</t>
  </si>
  <si>
    <t>Rate 135</t>
  </si>
  <si>
    <t>Rate 125</t>
  </si>
  <si>
    <t>Rate 115</t>
  </si>
  <si>
    <t>Rate 110</t>
  </si>
  <si>
    <t>Rate 100</t>
  </si>
  <si>
    <t>Contract</t>
  </si>
  <si>
    <t>Rate M10</t>
  </si>
  <si>
    <t>Rate M9</t>
  </si>
  <si>
    <t>Total General Service</t>
  </si>
  <si>
    <t>Rate 10</t>
  </si>
  <si>
    <t>Rate 01</t>
  </si>
  <si>
    <t>Rate M2</t>
  </si>
  <si>
    <t>Rate M1</t>
  </si>
  <si>
    <t>Rate 9</t>
  </si>
  <si>
    <t>Rate 6</t>
  </si>
  <si>
    <t>General Service</t>
  </si>
  <si>
    <t>EGI</t>
  </si>
  <si>
    <t>Test Year</t>
  </si>
  <si>
    <t>Total - Union Rate Zone</t>
  </si>
  <si>
    <t>Total - EGD Rate Zone</t>
  </si>
  <si>
    <t>Rate 20</t>
  </si>
  <si>
    <t>Rate T1</t>
  </si>
  <si>
    <t>Rate T2</t>
  </si>
  <si>
    <t>Rate T3</t>
  </si>
  <si>
    <t>Line No.</t>
  </si>
  <si>
    <t>Rate 1</t>
  </si>
  <si>
    <t>Revenue - Delivery and Gas Supply Related Split for 2024 Test Year</t>
  </si>
  <si>
    <t>Delivery</t>
  </si>
  <si>
    <t>Gas Supply</t>
  </si>
  <si>
    <t>(c) = (a+b)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</si>
</sst>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37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E39AD-B3AE-4C32-A6BE-28DB16D6D31A}">
  <dimension ref="A6:I72"/>
  <sheetViews>
    <sheetView tabSelected="1" view="pageLayout" zoomScaleNormal="100" workbookViewId="0"/>
  </sheetViews>
  <sheetFormatPr defaultColWidth="101.140625" defaultRowHeight="12.75" x14ac:dyDescent="0.2"/>
  <cols>
    <col min="1" max="1" width="5.5703125" style="1" bestFit="1" customWidth="1"/>
    <col min="2" max="2" width="1.42578125" style="1" customWidth="1"/>
    <col min="3" max="3" width="47.5703125" style="1" customWidth="1"/>
    <col min="4" max="4" width="1.42578125" style="1" customWidth="1"/>
    <col min="5" max="5" width="8.85546875" style="2" customWidth="1"/>
    <col min="6" max="6" width="1.42578125" style="1" customWidth="1"/>
    <col min="7" max="7" width="14.140625" style="1" customWidth="1"/>
    <col min="8" max="8" width="13.7109375" style="1" customWidth="1"/>
    <col min="9" max="9" width="15.140625" style="1" customWidth="1"/>
    <col min="10" max="16384" width="101.140625" style="1"/>
  </cols>
  <sheetData>
    <row r="6" spans="1:9" s="9" customFormat="1" x14ac:dyDescent="0.2">
      <c r="A6" s="10" t="s">
        <v>42</v>
      </c>
      <c r="B6" s="10"/>
      <c r="C6" s="10"/>
      <c r="D6" s="10"/>
      <c r="E6" s="10"/>
      <c r="F6" s="10"/>
      <c r="G6" s="10"/>
      <c r="H6" s="10"/>
      <c r="I6" s="10"/>
    </row>
    <row r="7" spans="1:9" s="9" customFormat="1" x14ac:dyDescent="0.2">
      <c r="A7" s="1"/>
      <c r="B7" s="1"/>
      <c r="C7" s="1"/>
      <c r="D7" s="1"/>
      <c r="E7" s="2"/>
      <c r="F7" s="1"/>
      <c r="G7" s="1"/>
      <c r="H7" s="1"/>
      <c r="I7" s="1"/>
    </row>
    <row r="8" spans="1:9" x14ac:dyDescent="0.2">
      <c r="A8" s="3"/>
      <c r="B8" s="3"/>
      <c r="C8" s="3"/>
      <c r="D8" s="3"/>
      <c r="E8" s="8"/>
      <c r="F8" s="3"/>
      <c r="G8" s="8">
        <v>2024</v>
      </c>
      <c r="H8" s="8">
        <v>2024</v>
      </c>
      <c r="I8" s="8">
        <v>2024</v>
      </c>
    </row>
    <row r="9" spans="1:9" s="3" customFormat="1" ht="25.5" x14ac:dyDescent="0.2">
      <c r="A9" s="6" t="s">
        <v>40</v>
      </c>
      <c r="B9" s="5"/>
      <c r="C9" s="7" t="s">
        <v>4</v>
      </c>
      <c r="D9" s="5"/>
      <c r="E9" s="6" t="s">
        <v>3</v>
      </c>
      <c r="F9" s="5"/>
      <c r="G9" s="6" t="s">
        <v>43</v>
      </c>
      <c r="H9" s="6" t="s">
        <v>44</v>
      </c>
      <c r="I9" s="6" t="s">
        <v>33</v>
      </c>
    </row>
    <row r="10" spans="1:9" s="5" customFormat="1" x14ac:dyDescent="0.2">
      <c r="A10" s="1"/>
      <c r="B10" s="1"/>
      <c r="C10" s="1"/>
      <c r="D10" s="1"/>
      <c r="E10" s="2"/>
      <c r="F10" s="1"/>
      <c r="G10" s="2" t="s">
        <v>2</v>
      </c>
      <c r="H10" s="2" t="s">
        <v>1</v>
      </c>
      <c r="I10" s="2" t="s">
        <v>45</v>
      </c>
    </row>
    <row r="11" spans="1:9" x14ac:dyDescent="0.2">
      <c r="G11" s="2"/>
      <c r="H11" s="2"/>
      <c r="I11" s="2"/>
    </row>
    <row r="12" spans="1:9" x14ac:dyDescent="0.2">
      <c r="C12" s="3" t="s">
        <v>31</v>
      </c>
      <c r="G12" s="2"/>
      <c r="H12" s="2"/>
      <c r="I12" s="2"/>
    </row>
    <row r="14" spans="1:9" x14ac:dyDescent="0.2">
      <c r="A14" s="2">
        <v>1</v>
      </c>
      <c r="C14" s="1" t="s">
        <v>41</v>
      </c>
      <c r="E14" s="2" t="s">
        <v>32</v>
      </c>
      <c r="G14" s="11">
        <v>1034.182133239623</v>
      </c>
      <c r="H14" s="11">
        <v>1172.2030087234411</v>
      </c>
      <c r="I14" s="11">
        <f>G14+H14</f>
        <v>2206.3851419630641</v>
      </c>
    </row>
    <row r="15" spans="1:9" x14ac:dyDescent="0.2">
      <c r="A15" s="2">
        <v>2</v>
      </c>
      <c r="C15" s="1" t="s">
        <v>30</v>
      </c>
      <c r="E15" s="2" t="s">
        <v>32</v>
      </c>
      <c r="G15" s="11">
        <v>448.60925968608802</v>
      </c>
      <c r="H15" s="11">
        <v>742.10568338723613</v>
      </c>
      <c r="I15" s="11">
        <f t="shared" ref="I15:I16" si="0">G15+H15</f>
        <v>1190.7149430733241</v>
      </c>
    </row>
    <row r="16" spans="1:9" x14ac:dyDescent="0.2">
      <c r="A16" s="2">
        <v>3</v>
      </c>
      <c r="C16" s="1" t="s">
        <v>29</v>
      </c>
      <c r="E16" s="2" t="s">
        <v>32</v>
      </c>
      <c r="G16" s="11">
        <v>0</v>
      </c>
      <c r="H16" s="11">
        <v>0</v>
      </c>
      <c r="I16" s="11">
        <f t="shared" si="0"/>
        <v>0</v>
      </c>
    </row>
    <row r="17" spans="1:9" x14ac:dyDescent="0.2">
      <c r="A17" s="2">
        <v>4</v>
      </c>
      <c r="C17" s="1" t="s">
        <v>35</v>
      </c>
      <c r="G17" s="12">
        <f t="shared" ref="G17:I17" si="1">SUM(G14:G16)</f>
        <v>1482.7913929257111</v>
      </c>
      <c r="H17" s="12">
        <f t="shared" si="1"/>
        <v>1914.3086921106774</v>
      </c>
      <c r="I17" s="12">
        <f t="shared" si="1"/>
        <v>3397.100085036388</v>
      </c>
    </row>
    <row r="18" spans="1:9" x14ac:dyDescent="0.2">
      <c r="A18" s="2"/>
      <c r="G18" s="11"/>
      <c r="H18" s="11"/>
      <c r="I18" s="11"/>
    </row>
    <row r="19" spans="1:9" x14ac:dyDescent="0.2">
      <c r="A19" s="2">
        <v>5</v>
      </c>
      <c r="C19" s="1" t="s">
        <v>28</v>
      </c>
      <c r="E19" s="2" t="s">
        <v>32</v>
      </c>
      <c r="G19" s="11">
        <v>548.69631423767294</v>
      </c>
      <c r="H19" s="11">
        <v>693.51717476207602</v>
      </c>
      <c r="I19" s="11">
        <f t="shared" ref="I19:I22" si="2">G19+H19</f>
        <v>1242.213488999749</v>
      </c>
    </row>
    <row r="20" spans="1:9" x14ac:dyDescent="0.2">
      <c r="A20" s="2">
        <v>6</v>
      </c>
      <c r="C20" s="1" t="s">
        <v>27</v>
      </c>
      <c r="E20" s="2" t="s">
        <v>32</v>
      </c>
      <c r="G20" s="11">
        <v>92.38986619546111</v>
      </c>
      <c r="H20" s="11">
        <v>155.865952714401</v>
      </c>
      <c r="I20" s="11">
        <f t="shared" si="2"/>
        <v>248.25581890986211</v>
      </c>
    </row>
    <row r="21" spans="1:9" x14ac:dyDescent="0.2">
      <c r="A21" s="2">
        <v>7</v>
      </c>
      <c r="C21" s="1" t="s">
        <v>26</v>
      </c>
      <c r="E21" s="2" t="s">
        <v>32</v>
      </c>
      <c r="G21" s="11">
        <v>226.505081360617</v>
      </c>
      <c r="H21" s="11">
        <v>257.72902208543604</v>
      </c>
      <c r="I21" s="11">
        <f t="shared" si="2"/>
        <v>484.23410344605304</v>
      </c>
    </row>
    <row r="22" spans="1:9" x14ac:dyDescent="0.2">
      <c r="A22" s="2">
        <v>8</v>
      </c>
      <c r="C22" s="1" t="s">
        <v>25</v>
      </c>
      <c r="E22" s="2" t="s">
        <v>32</v>
      </c>
      <c r="G22" s="11">
        <v>30.6073558821797</v>
      </c>
      <c r="H22" s="11">
        <v>51.781271410266001</v>
      </c>
      <c r="I22" s="11">
        <f t="shared" si="2"/>
        <v>82.388627292445705</v>
      </c>
    </row>
    <row r="23" spans="1:9" x14ac:dyDescent="0.2">
      <c r="A23" s="2">
        <v>9</v>
      </c>
      <c r="C23" s="1" t="s">
        <v>34</v>
      </c>
      <c r="G23" s="12">
        <f t="shared" ref="G23:I23" si="3">SUM(G19:G22)</f>
        <v>898.19861767593079</v>
      </c>
      <c r="H23" s="12">
        <f t="shared" si="3"/>
        <v>1158.8934209721792</v>
      </c>
      <c r="I23" s="12">
        <f t="shared" si="3"/>
        <v>2057.0920386481098</v>
      </c>
    </row>
    <row r="24" spans="1:9" x14ac:dyDescent="0.2">
      <c r="A24" s="2"/>
      <c r="G24" s="11"/>
      <c r="H24" s="11"/>
      <c r="I24" s="11"/>
    </row>
    <row r="25" spans="1:9" x14ac:dyDescent="0.2">
      <c r="A25" s="2">
        <v>10</v>
      </c>
      <c r="C25" s="1" t="s">
        <v>24</v>
      </c>
      <c r="G25" s="12">
        <f t="shared" ref="G25:I25" si="4">G17+G23</f>
        <v>2380.9900106016421</v>
      </c>
      <c r="H25" s="12">
        <f t="shared" si="4"/>
        <v>3073.2021130828566</v>
      </c>
      <c r="I25" s="12">
        <f t="shared" si="4"/>
        <v>5454.1921236844973</v>
      </c>
    </row>
    <row r="26" spans="1:9" x14ac:dyDescent="0.2">
      <c r="A26" s="2"/>
      <c r="G26" s="4"/>
      <c r="H26" s="4"/>
      <c r="I26" s="4"/>
    </row>
    <row r="27" spans="1:9" x14ac:dyDescent="0.2">
      <c r="A27" s="2"/>
      <c r="C27" s="3" t="s">
        <v>21</v>
      </c>
      <c r="G27" s="4"/>
      <c r="H27" s="4"/>
      <c r="I27" s="4"/>
    </row>
    <row r="28" spans="1:9" x14ac:dyDescent="0.2">
      <c r="A28" s="2"/>
      <c r="G28" s="4"/>
      <c r="H28" s="4"/>
      <c r="I28" s="4"/>
    </row>
    <row r="29" spans="1:9" x14ac:dyDescent="0.2">
      <c r="A29" s="2">
        <v>11</v>
      </c>
      <c r="C29" s="1" t="s">
        <v>20</v>
      </c>
      <c r="E29" s="2" t="s">
        <v>32</v>
      </c>
      <c r="G29" s="11">
        <v>2.0603985499999999</v>
      </c>
      <c r="H29" s="11">
        <v>3.5270935099999998</v>
      </c>
      <c r="I29" s="11">
        <f t="shared" ref="I29:I38" si="5">G29+H29</f>
        <v>5.5874920599999998</v>
      </c>
    </row>
    <row r="30" spans="1:9" x14ac:dyDescent="0.2">
      <c r="A30" s="2">
        <v>12</v>
      </c>
      <c r="C30" s="1" t="s">
        <v>19</v>
      </c>
      <c r="E30" s="2" t="s">
        <v>32</v>
      </c>
      <c r="G30" s="11">
        <v>36.742500230000125</v>
      </c>
      <c r="H30" s="11">
        <v>31.30877362</v>
      </c>
      <c r="I30" s="11">
        <f t="shared" si="5"/>
        <v>68.051273850000129</v>
      </c>
    </row>
    <row r="31" spans="1:9" x14ac:dyDescent="0.2">
      <c r="A31" s="2">
        <v>13</v>
      </c>
      <c r="C31" s="1" t="s">
        <v>18</v>
      </c>
      <c r="E31" s="2" t="s">
        <v>32</v>
      </c>
      <c r="G31" s="11">
        <v>6.9495238500000092</v>
      </c>
      <c r="H31" s="11">
        <v>2.5441735999999997</v>
      </c>
      <c r="I31" s="11">
        <f t="shared" si="5"/>
        <v>9.4936974500000098</v>
      </c>
    </row>
    <row r="32" spans="1:9" x14ac:dyDescent="0.2">
      <c r="A32" s="2">
        <v>14</v>
      </c>
      <c r="C32" s="1" t="s">
        <v>17</v>
      </c>
      <c r="E32" s="2" t="s">
        <v>32</v>
      </c>
      <c r="G32" s="11">
        <v>12.486256920000001</v>
      </c>
      <c r="H32" s="11">
        <v>0</v>
      </c>
      <c r="I32" s="11">
        <f t="shared" si="5"/>
        <v>12.486256920000001</v>
      </c>
    </row>
    <row r="33" spans="1:9" x14ac:dyDescent="0.2">
      <c r="A33" s="2">
        <v>15</v>
      </c>
      <c r="C33" s="1" t="s">
        <v>16</v>
      </c>
      <c r="E33" s="2" t="s">
        <v>32</v>
      </c>
      <c r="G33" s="11">
        <v>1.4607816299999998</v>
      </c>
      <c r="H33" s="11">
        <v>0.85036923390410912</v>
      </c>
      <c r="I33" s="11">
        <f t="shared" si="5"/>
        <v>2.3111508639041087</v>
      </c>
    </row>
    <row r="34" spans="1:9" x14ac:dyDescent="0.2">
      <c r="A34" s="2">
        <v>16</v>
      </c>
      <c r="C34" s="1" t="s">
        <v>15</v>
      </c>
      <c r="E34" s="2" t="s">
        <v>32</v>
      </c>
      <c r="G34" s="11">
        <v>1.6076087400000001</v>
      </c>
      <c r="H34" s="11">
        <v>0.19445237999999998</v>
      </c>
      <c r="I34" s="11">
        <f t="shared" si="5"/>
        <v>1.8020611200000001</v>
      </c>
    </row>
    <row r="35" spans="1:9" x14ac:dyDescent="0.2">
      <c r="A35" s="2">
        <v>17</v>
      </c>
      <c r="C35" s="1" t="s">
        <v>14</v>
      </c>
      <c r="E35" s="2" t="s">
        <v>32</v>
      </c>
      <c r="G35" s="11">
        <v>3.2200416399999998</v>
      </c>
      <c r="H35" s="11">
        <v>-0.9554219989041085</v>
      </c>
      <c r="I35" s="11">
        <f t="shared" si="5"/>
        <v>2.2646196410958912</v>
      </c>
    </row>
    <row r="36" spans="1:9" x14ac:dyDescent="0.2">
      <c r="A36" s="2">
        <v>18</v>
      </c>
      <c r="C36" s="1" t="s">
        <v>13</v>
      </c>
      <c r="E36" s="2" t="s">
        <v>32</v>
      </c>
      <c r="G36" s="11">
        <v>5.1869779600000001</v>
      </c>
      <c r="H36" s="11">
        <v>33.421081016000002</v>
      </c>
      <c r="I36" s="11">
        <f t="shared" si="5"/>
        <v>38.608058976000002</v>
      </c>
    </row>
    <row r="37" spans="1:9" x14ac:dyDescent="0.2">
      <c r="A37" s="2">
        <v>19</v>
      </c>
      <c r="C37" s="1" t="s">
        <v>12</v>
      </c>
      <c r="E37" s="2" t="s">
        <v>32</v>
      </c>
      <c r="G37" s="11">
        <v>0</v>
      </c>
      <c r="H37" s="11">
        <v>0</v>
      </c>
      <c r="I37" s="11">
        <f t="shared" si="5"/>
        <v>0</v>
      </c>
    </row>
    <row r="38" spans="1:9" x14ac:dyDescent="0.2">
      <c r="A38" s="2">
        <v>20</v>
      </c>
      <c r="C38" s="1" t="s">
        <v>11</v>
      </c>
      <c r="E38" s="2" t="s">
        <v>32</v>
      </c>
      <c r="G38" s="11">
        <v>0</v>
      </c>
      <c r="H38" s="11">
        <v>0</v>
      </c>
      <c r="I38" s="11">
        <f t="shared" si="5"/>
        <v>0</v>
      </c>
    </row>
    <row r="39" spans="1:9" x14ac:dyDescent="0.2">
      <c r="A39" s="2">
        <v>21</v>
      </c>
      <c r="C39" s="1" t="s">
        <v>35</v>
      </c>
      <c r="G39" s="12">
        <f t="shared" ref="G39:I39" si="6">SUM(G29:G38)</f>
        <v>69.714089520000158</v>
      </c>
      <c r="H39" s="12">
        <f t="shared" si="6"/>
        <v>70.890521360999998</v>
      </c>
      <c r="I39" s="12">
        <f t="shared" si="6"/>
        <v>140.60461088100016</v>
      </c>
    </row>
    <row r="46" spans="1:9" x14ac:dyDescent="0.2">
      <c r="A46" s="10" t="s">
        <v>42</v>
      </c>
      <c r="B46" s="10"/>
      <c r="C46" s="10"/>
      <c r="D46" s="10"/>
      <c r="E46" s="10"/>
      <c r="F46" s="10"/>
      <c r="G46" s="10"/>
      <c r="H46" s="10"/>
      <c r="I46" s="10"/>
    </row>
    <row r="47" spans="1:9" s="9" customFormat="1" x14ac:dyDescent="0.2">
      <c r="A47" s="1"/>
      <c r="B47" s="1"/>
      <c r="C47" s="1"/>
      <c r="D47" s="1"/>
      <c r="E47" s="2"/>
      <c r="F47" s="1"/>
      <c r="G47" s="1"/>
      <c r="H47" s="1"/>
      <c r="I47" s="1"/>
    </row>
    <row r="48" spans="1:9" s="9" customFormat="1" x14ac:dyDescent="0.2">
      <c r="A48" s="3"/>
      <c r="B48" s="3"/>
      <c r="C48" s="3"/>
      <c r="D48" s="3"/>
      <c r="E48" s="8"/>
      <c r="F48" s="3"/>
      <c r="G48" s="8">
        <v>2024</v>
      </c>
      <c r="H48" s="8">
        <v>2024</v>
      </c>
      <c r="I48" s="8">
        <v>2024</v>
      </c>
    </row>
    <row r="49" spans="1:9" ht="25.5" x14ac:dyDescent="0.2">
      <c r="A49" s="6" t="s">
        <v>40</v>
      </c>
      <c r="B49" s="5"/>
      <c r="C49" s="7" t="s">
        <v>4</v>
      </c>
      <c r="D49" s="5"/>
      <c r="E49" s="6" t="s">
        <v>3</v>
      </c>
      <c r="F49" s="5"/>
      <c r="G49" s="6" t="s">
        <v>43</v>
      </c>
      <c r="H49" s="6" t="s">
        <v>44</v>
      </c>
      <c r="I49" s="6" t="s">
        <v>33</v>
      </c>
    </row>
    <row r="50" spans="1:9" s="3" customFormat="1" x14ac:dyDescent="0.2">
      <c r="A50" s="1"/>
      <c r="B50" s="1"/>
      <c r="C50" s="1"/>
      <c r="D50" s="1"/>
      <c r="E50" s="2"/>
      <c r="F50" s="1"/>
      <c r="G50" s="2" t="s">
        <v>2</v>
      </c>
      <c r="H50" s="2" t="s">
        <v>1</v>
      </c>
      <c r="I50" s="2" t="s">
        <v>45</v>
      </c>
    </row>
    <row r="51" spans="1:9" s="5" customFormat="1" x14ac:dyDescent="0.2">
      <c r="A51" s="1"/>
      <c r="B51" s="1"/>
      <c r="C51" s="1"/>
      <c r="D51" s="1"/>
      <c r="E51" s="2"/>
      <c r="F51" s="1"/>
      <c r="G51" s="2"/>
      <c r="H51" s="2"/>
      <c r="I51" s="2"/>
    </row>
    <row r="52" spans="1:9" x14ac:dyDescent="0.2">
      <c r="A52" s="2">
        <v>22</v>
      </c>
      <c r="C52" s="1" t="s">
        <v>10</v>
      </c>
      <c r="E52" s="2" t="s">
        <v>32</v>
      </c>
      <c r="G52" s="11">
        <v>34.924002039999799</v>
      </c>
      <c r="H52" s="11">
        <v>14.695696120000001</v>
      </c>
      <c r="I52" s="11">
        <f t="shared" ref="I52:I63" si="7">G52+H52</f>
        <v>49.6196981599998</v>
      </c>
    </row>
    <row r="53" spans="1:9" x14ac:dyDescent="0.2">
      <c r="A53" s="2">
        <v>23</v>
      </c>
      <c r="C53" s="1" t="s">
        <v>9</v>
      </c>
      <c r="E53" s="2" t="s">
        <v>32</v>
      </c>
      <c r="G53" s="11">
        <v>28.030957331818101</v>
      </c>
      <c r="H53" s="11">
        <v>9.7583171651236302</v>
      </c>
      <c r="I53" s="11">
        <f t="shared" si="7"/>
        <v>37.789274496941729</v>
      </c>
    </row>
    <row r="54" spans="1:9" x14ac:dyDescent="0.2">
      <c r="A54" s="2">
        <v>24</v>
      </c>
      <c r="C54" s="1" t="s">
        <v>23</v>
      </c>
      <c r="E54" s="2" t="s">
        <v>32</v>
      </c>
      <c r="G54" s="11">
        <v>1.77446419</v>
      </c>
      <c r="H54" s="11">
        <v>3.6649588900000003</v>
      </c>
      <c r="I54" s="11">
        <f t="shared" si="7"/>
        <v>5.4394230800000001</v>
      </c>
    </row>
    <row r="55" spans="1:9" x14ac:dyDescent="0.2">
      <c r="A55" s="2">
        <v>25</v>
      </c>
      <c r="C55" s="1" t="s">
        <v>22</v>
      </c>
      <c r="E55" s="2" t="s">
        <v>32</v>
      </c>
      <c r="G55" s="11">
        <v>0</v>
      </c>
      <c r="H55" s="11">
        <v>0</v>
      </c>
      <c r="I55" s="11">
        <f t="shared" si="7"/>
        <v>0</v>
      </c>
    </row>
    <row r="56" spans="1:9" x14ac:dyDescent="0.2">
      <c r="A56" s="2">
        <v>26</v>
      </c>
      <c r="C56" s="1" t="s">
        <v>36</v>
      </c>
      <c r="E56" s="2" t="s">
        <v>32</v>
      </c>
      <c r="G56" s="11">
        <v>30.8307387033419</v>
      </c>
      <c r="H56" s="11">
        <v>9.8305928276409986</v>
      </c>
      <c r="I56" s="11">
        <f t="shared" si="7"/>
        <v>40.661331530982899</v>
      </c>
    </row>
    <row r="57" spans="1:9" x14ac:dyDescent="0.2">
      <c r="A57" s="2">
        <v>27</v>
      </c>
      <c r="C57" s="1" t="s">
        <v>20</v>
      </c>
      <c r="E57" s="2" t="s">
        <v>32</v>
      </c>
      <c r="G57" s="11">
        <v>11.80418841</v>
      </c>
      <c r="H57" s="11">
        <v>2.3193979999999999E-2</v>
      </c>
      <c r="I57" s="11">
        <f t="shared" si="7"/>
        <v>11.82738239</v>
      </c>
    </row>
    <row r="58" spans="1:9" x14ac:dyDescent="0.2">
      <c r="A58" s="2">
        <v>28</v>
      </c>
      <c r="C58" s="1" t="s">
        <v>37</v>
      </c>
      <c r="E58" s="2" t="s">
        <v>32</v>
      </c>
      <c r="G58" s="11">
        <v>14.3112017</v>
      </c>
      <c r="H58" s="11">
        <v>8.3145469999999999E-2</v>
      </c>
      <c r="I58" s="11">
        <f t="shared" si="7"/>
        <v>14.39434717</v>
      </c>
    </row>
    <row r="59" spans="1:9" x14ac:dyDescent="0.2">
      <c r="A59" s="2">
        <v>29</v>
      </c>
      <c r="C59" s="1" t="s">
        <v>38</v>
      </c>
      <c r="E59" s="2" t="s">
        <v>32</v>
      </c>
      <c r="G59" s="11">
        <v>79.192828209999689</v>
      </c>
      <c r="H59" s="11">
        <v>0.63381487000000003</v>
      </c>
      <c r="I59" s="11">
        <f t="shared" si="7"/>
        <v>79.826643079999684</v>
      </c>
    </row>
    <row r="60" spans="1:9" x14ac:dyDescent="0.2">
      <c r="A60" s="2">
        <v>30</v>
      </c>
      <c r="C60" s="1" t="s">
        <v>39</v>
      </c>
      <c r="E60" s="2" t="s">
        <v>32</v>
      </c>
      <c r="G60" s="11">
        <v>7.8037987599999994</v>
      </c>
      <c r="H60" s="11">
        <v>1.0217209999999999E-2</v>
      </c>
      <c r="I60" s="11">
        <f t="shared" si="7"/>
        <v>7.8140159699999998</v>
      </c>
    </row>
    <row r="61" spans="1:9" x14ac:dyDescent="0.2">
      <c r="A61" s="2">
        <v>31</v>
      </c>
      <c r="C61" s="1" t="s">
        <v>8</v>
      </c>
      <c r="E61" s="2" t="s">
        <v>32</v>
      </c>
      <c r="G61" s="11">
        <v>2.6736418499999997</v>
      </c>
      <c r="H61" s="11">
        <v>0.57814954000000007</v>
      </c>
      <c r="I61" s="11">
        <f t="shared" si="7"/>
        <v>3.2517913899999997</v>
      </c>
    </row>
    <row r="62" spans="1:9" x14ac:dyDescent="0.2">
      <c r="A62" s="2">
        <v>32</v>
      </c>
      <c r="C62" s="1" t="s">
        <v>7</v>
      </c>
      <c r="E62" s="2" t="s">
        <v>32</v>
      </c>
      <c r="G62" s="11">
        <v>4.8648697882050298</v>
      </c>
      <c r="H62" s="11">
        <v>1.3288390999999999</v>
      </c>
      <c r="I62" s="11">
        <f t="shared" si="7"/>
        <v>6.1937088882050295</v>
      </c>
    </row>
    <row r="63" spans="1:9" x14ac:dyDescent="0.2">
      <c r="A63" s="2">
        <v>33</v>
      </c>
      <c r="C63" s="1" t="s">
        <v>6</v>
      </c>
      <c r="E63" s="2" t="s">
        <v>32</v>
      </c>
      <c r="G63" s="11">
        <v>0</v>
      </c>
      <c r="H63" s="11">
        <v>0</v>
      </c>
      <c r="I63" s="11">
        <f t="shared" si="7"/>
        <v>0</v>
      </c>
    </row>
    <row r="64" spans="1:9" x14ac:dyDescent="0.2">
      <c r="A64" s="2">
        <v>34</v>
      </c>
      <c r="C64" s="1" t="s">
        <v>34</v>
      </c>
      <c r="G64" s="12">
        <f t="shared" ref="G64:H64" si="8">SUM(G52:G63)</f>
        <v>216.21069098336449</v>
      </c>
      <c r="H64" s="12">
        <f t="shared" si="8"/>
        <v>40.606925172764633</v>
      </c>
      <c r="I64" s="12">
        <f>SUM(I52:I63)</f>
        <v>256.81761615612913</v>
      </c>
    </row>
    <row r="65" spans="1:9" x14ac:dyDescent="0.2">
      <c r="A65" s="2"/>
      <c r="G65" s="4"/>
      <c r="H65" s="4"/>
      <c r="I65" s="4"/>
    </row>
    <row r="66" spans="1:9" x14ac:dyDescent="0.2">
      <c r="A66" s="2">
        <v>35</v>
      </c>
      <c r="C66" s="1" t="s">
        <v>5</v>
      </c>
      <c r="G66" s="12">
        <f t="shared" ref="G66:I66" si="9">G39+G64</f>
        <v>285.92478050336467</v>
      </c>
      <c r="H66" s="12">
        <f t="shared" si="9"/>
        <v>111.49744653376463</v>
      </c>
      <c r="I66" s="12">
        <f t="shared" si="9"/>
        <v>397.42222703712929</v>
      </c>
    </row>
    <row r="67" spans="1:9" x14ac:dyDescent="0.2">
      <c r="A67" s="2"/>
      <c r="G67" s="11"/>
      <c r="H67" s="11"/>
      <c r="I67" s="11"/>
    </row>
    <row r="68" spans="1:9" ht="13.5" thickBot="1" x14ac:dyDescent="0.25">
      <c r="A68" s="2">
        <v>36</v>
      </c>
      <c r="C68" s="1" t="s">
        <v>0</v>
      </c>
      <c r="G68" s="13">
        <f t="shared" ref="G68:I68" si="10">G25+G66</f>
        <v>2666.9147911050068</v>
      </c>
      <c r="H68" s="13">
        <f t="shared" si="10"/>
        <v>3184.6995596166212</v>
      </c>
      <c r="I68" s="13">
        <f t="shared" si="10"/>
        <v>5851.6143507216266</v>
      </c>
    </row>
    <row r="69" spans="1:9" ht="13.5" thickTop="1" x14ac:dyDescent="0.2">
      <c r="G69" s="2"/>
      <c r="H69" s="2"/>
      <c r="I69" s="2"/>
    </row>
    <row r="71" spans="1:9" x14ac:dyDescent="0.2">
      <c r="A71" s="2"/>
      <c r="G71" s="4"/>
      <c r="H71" s="4"/>
      <c r="I71" s="4"/>
    </row>
    <row r="72" spans="1:9" x14ac:dyDescent="0.2">
      <c r="A72" s="2"/>
      <c r="G72" s="4"/>
      <c r="H72" s="4"/>
      <c r="I72" s="4"/>
    </row>
  </sheetData>
  <pageMargins left="0.7" right="0.7" top="0.75" bottom="0.75" header="0.3" footer="0.3"/>
  <pageSetup orientation="landscape" r:id="rId1"/>
  <headerFooter>
    <oddHeader>&amp;R&amp;"Arial,Regular"&amp;10Filed: 2022-10-31
EB-2022-0200
Exhibit 3
Tab 2
Schedule 1
Attachment 3
Page &amp;P of &amp;N</oddHead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2022-11-01T21:17:42Z</dcterms:created>
  <dcterms:modified xsi:type="dcterms:W3CDTF">2022-11-01T21:18:03Z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94783-de61-499c-97f7-53d7c605e6e9_Enabled">
    <vt:lpwstr>true</vt:lpwstr>
  </property>
  <property fmtid="{D5CDD505-2E9C-101B-9397-08002B2CF9AE}" pid="3" name="MSIP_Label_67694783-de61-499c-97f7-53d7c605e6e9_SetDate">
    <vt:lpwstr>2022-11-01T21:18:03Z</vt:lpwstr>
  </property>
  <property fmtid="{D5CDD505-2E9C-101B-9397-08002B2CF9AE}" pid="4" name="MSIP_Label_67694783-de61-499c-97f7-53d7c605e6e9_Method">
    <vt:lpwstr>Privileged</vt:lpwstr>
  </property>
  <property fmtid="{D5CDD505-2E9C-101B-9397-08002B2CF9AE}" pid="5" name="MSIP_Label_67694783-de61-499c-97f7-53d7c605e6e9_Name">
    <vt:lpwstr>67694783-de61-499c-97f7-53d7c605e6e9</vt:lpwstr>
  </property>
  <property fmtid="{D5CDD505-2E9C-101B-9397-08002B2CF9AE}" pid="6" name="MSIP_Label_67694783-de61-499c-97f7-53d7c605e6e9_SiteId">
    <vt:lpwstr>271df5c2-953a-497b-93ad-7adf7a4b3cd7</vt:lpwstr>
  </property>
  <property fmtid="{D5CDD505-2E9C-101B-9397-08002B2CF9AE}" pid="7" name="MSIP_Label_67694783-de61-499c-97f7-53d7c605e6e9_ActionId">
    <vt:lpwstr>65dd26ec-b759-434c-ab2a-9e574188876c</vt:lpwstr>
  </property>
  <property fmtid="{D5CDD505-2E9C-101B-9397-08002B2CF9AE}" pid="8" name="MSIP_Label_67694783-de61-499c-97f7-53d7c605e6e9_ContentBits">
    <vt:lpwstr>0</vt:lpwstr>
  </property>
</Properties>
</file>