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A72F3BEC-9CBC-456B-B47E-3AFA40350EEF}" xr6:coauthVersionLast="47" xr6:coauthVersionMax="47" xr10:uidLastSave="{8A271BF6-2C53-41AD-9A39-FBC1CCCEC4CE}"/>
  <bookViews>
    <workbookView xWindow="30" yWindow="30" windowWidth="28770" windowHeight="15570" tabRatio="904" xr2:uid="{22F4416D-C94E-402E-AC6A-98ECCC318B40}"/>
  </bookViews>
  <sheets>
    <sheet name="Sheet1" sheetId="1" r:id="rId1"/>
    <sheet name="Sheet2" sheetId="2" r:id="rId2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G113" i="2"/>
  <c r="I39" i="2" l="1"/>
  <c r="I64" i="2"/>
  <c r="M23" i="1" l="1"/>
  <c r="I23" i="1"/>
  <c r="H23" i="1"/>
  <c r="G23" i="1"/>
  <c r="J64" i="1"/>
  <c r="H64" i="1"/>
  <c r="L113" i="2" l="1"/>
  <c r="K113" i="2"/>
  <c r="J113" i="2"/>
  <c r="I113" i="2"/>
  <c r="H113" i="2"/>
  <c r="L97" i="2"/>
  <c r="K97" i="2"/>
  <c r="J97" i="2"/>
  <c r="I97" i="2"/>
  <c r="H97" i="2"/>
  <c r="G97" i="2"/>
  <c r="K115" i="2" l="1"/>
  <c r="J115" i="2"/>
  <c r="G115" i="2"/>
  <c r="H115" i="2"/>
  <c r="L115" i="2"/>
  <c r="I115" i="2"/>
  <c r="L39" i="2" l="1"/>
  <c r="K39" i="2"/>
  <c r="J39" i="2"/>
  <c r="H39" i="2"/>
  <c r="M39" i="1"/>
  <c r="L39" i="1"/>
  <c r="K39" i="1"/>
  <c r="J39" i="1"/>
  <c r="I39" i="1"/>
  <c r="H39" i="1"/>
  <c r="G39" i="1"/>
  <c r="G17" i="2"/>
  <c r="H17" i="2"/>
  <c r="I17" i="2"/>
  <c r="J17" i="2"/>
  <c r="K17" i="2"/>
  <c r="L17" i="2"/>
  <c r="G23" i="2"/>
  <c r="H23" i="2"/>
  <c r="I23" i="2"/>
  <c r="J23" i="2"/>
  <c r="K23" i="2"/>
  <c r="L23" i="2"/>
  <c r="G64" i="2"/>
  <c r="H64" i="2"/>
  <c r="J64" i="2"/>
  <c r="K64" i="2"/>
  <c r="L64" i="2"/>
  <c r="G17" i="1"/>
  <c r="H17" i="1"/>
  <c r="I17" i="1"/>
  <c r="J17" i="1"/>
  <c r="K17" i="1"/>
  <c r="L17" i="1"/>
  <c r="M17" i="1"/>
  <c r="J23" i="1"/>
  <c r="K23" i="1"/>
  <c r="L23" i="1"/>
  <c r="G64" i="1"/>
  <c r="I64" i="1"/>
  <c r="K64" i="1"/>
  <c r="L64" i="1"/>
  <c r="M64" i="1"/>
  <c r="G25" i="2" l="1"/>
  <c r="H66" i="2"/>
  <c r="L66" i="2"/>
  <c r="I66" i="2"/>
  <c r="J66" i="2"/>
  <c r="G66" i="2"/>
  <c r="G68" i="2" s="1"/>
  <c r="K66" i="2"/>
  <c r="I66" i="1"/>
  <c r="M66" i="1"/>
  <c r="G66" i="1"/>
  <c r="K66" i="1"/>
  <c r="H66" i="1"/>
  <c r="L66" i="1"/>
  <c r="J66" i="1"/>
  <c r="J25" i="2"/>
  <c r="I25" i="2"/>
  <c r="K25" i="2"/>
  <c r="L25" i="2"/>
  <c r="H25" i="2"/>
  <c r="M25" i="1"/>
  <c r="I25" i="1"/>
  <c r="K25" i="1"/>
  <c r="G25" i="1"/>
  <c r="J25" i="1"/>
  <c r="L25" i="1"/>
  <c r="H25" i="1"/>
  <c r="I68" i="2" l="1"/>
  <c r="H68" i="1"/>
  <c r="L68" i="1"/>
  <c r="H68" i="2"/>
  <c r="G68" i="1"/>
  <c r="L68" i="2"/>
  <c r="J68" i="2"/>
  <c r="M68" i="1"/>
  <c r="K68" i="2"/>
  <c r="J68" i="1"/>
  <c r="I68" i="1"/>
  <c r="K68" i="1"/>
</calcChain>
</file>

<file path=xl/sharedStrings.xml><?xml version="1.0" encoding="utf-8"?>
<sst xmlns="http://schemas.openxmlformats.org/spreadsheetml/2006/main" count="253" uniqueCount="74">
  <si>
    <t>Total</t>
  </si>
  <si>
    <t>Union</t>
  </si>
  <si>
    <t>EGD</t>
  </si>
  <si>
    <t>(g)</t>
  </si>
  <si>
    <t>(f)</t>
  </si>
  <si>
    <t>(e)</t>
  </si>
  <si>
    <t>(d)</t>
  </si>
  <si>
    <t>(c)</t>
  </si>
  <si>
    <t>(b)</t>
  </si>
  <si>
    <t>(a)</t>
  </si>
  <si>
    <t>Actual</t>
  </si>
  <si>
    <t>Utility</t>
  </si>
  <si>
    <t>Line No</t>
  </si>
  <si>
    <t>Total Contract</t>
  </si>
  <si>
    <t>Rate 30</t>
  </si>
  <si>
    <t>Rate 25</t>
  </si>
  <si>
    <t>Rate M5</t>
  </si>
  <si>
    <t>Rate M7</t>
  </si>
  <si>
    <t>Rate M4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</si>
  <si>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</si>
  <si>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</si>
  <si>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</si>
  <si>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</si>
  <si>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</si>
  <si>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</si>
  <si>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</si>
  <si>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</si>
  <si>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</si>
  <si>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100</t>
  </si>
  <si>
    <t>Contract</t>
  </si>
  <si>
    <t>Rate M10</t>
  </si>
  <si>
    <t>Rate M9</t>
  </si>
  <si>
    <t>Total General Service</t>
  </si>
  <si>
    <t>Rate 10</t>
  </si>
  <si>
    <t>Rate 01</t>
  </si>
  <si>
    <t>Rate M2</t>
  </si>
  <si>
    <t>Rate M1</t>
  </si>
  <si>
    <t>Rate 9</t>
  </si>
  <si>
    <t>Rate 6</t>
  </si>
  <si>
    <t>General Service</t>
  </si>
  <si>
    <t>EGI</t>
  </si>
  <si>
    <t>Test Year</t>
  </si>
  <si>
    <t>Bridge Year</t>
  </si>
  <si>
    <t>Estimate</t>
  </si>
  <si>
    <t>Total - Union Rate Zone</t>
  </si>
  <si>
    <t>Total - EGD Rate Zone</t>
  </si>
  <si>
    <t>Rate 20</t>
  </si>
  <si>
    <t>Rate T1</t>
  </si>
  <si>
    <t>Rate T2</t>
  </si>
  <si>
    <t>Rate T3</t>
  </si>
  <si>
    <r>
      <t>Particulars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</si>
  <si>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Total Volume</t>
  </si>
  <si>
    <t>General Service - Sector</t>
  </si>
  <si>
    <t>Residential</t>
  </si>
  <si>
    <t>Commercial</t>
  </si>
  <si>
    <t>Industrial</t>
  </si>
  <si>
    <t>Contract - Sector</t>
  </si>
  <si>
    <t>Throughput Volumes - Normalized - General Service Sales &amp; T-Service, Contract Sales &amp; T-Service</t>
  </si>
  <si>
    <t>Power</t>
  </si>
  <si>
    <t>Chemical</t>
  </si>
  <si>
    <t>Steel</t>
  </si>
  <si>
    <t>Refining</t>
  </si>
  <si>
    <t>Greenhouse - Agricultural</t>
  </si>
  <si>
    <t>Food &amp; Beverage</t>
  </si>
  <si>
    <t>Manufacturing</t>
  </si>
  <si>
    <t>Buildings</t>
  </si>
  <si>
    <t>Pulp &amp; Paper</t>
  </si>
  <si>
    <t>Mining</t>
  </si>
  <si>
    <t>Automotive</t>
  </si>
  <si>
    <t>Other</t>
  </si>
  <si>
    <t>Rate 1</t>
  </si>
  <si>
    <t>Line No.</t>
  </si>
  <si>
    <t>Throughput Volumes - Normalized - General Service Sales &amp; T-Service, Contract Sales &amp; T-Service (Continued)</t>
  </si>
  <si>
    <t>OEB-Approved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</si>
</sst>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_);\(#,##0.00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37" fontId="1" fillId="0" borderId="1" xfId="0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37" fontId="1" fillId="0" borderId="2" xfId="0" applyNumberFormat="1" applyFont="1" applyFill="1" applyBorder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0" fontId="1" fillId="0" borderId="0" xfId="0" applyFont="1"/>
    <xf numFmtId="37" fontId="4" fillId="0" borderId="0" xfId="0" applyNumberFormat="1" applyFont="1" applyFill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1" fillId="0" borderId="1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7" fontId="1" fillId="0" borderId="0" xfId="0" applyNumberFormat="1" applyFont="1"/>
    <xf numFmtId="164" fontId="1" fillId="0" borderId="0" xfId="0" applyNumberFormat="1" applyFont="1"/>
    <xf numFmtId="37" fontId="1" fillId="0" borderId="1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7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CF4E-48A7-4E76-B004-EAB66D5A2A74}">
  <dimension ref="A6:M79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22" style="1" bestFit="1" customWidth="1"/>
    <col min="4" max="4" width="1.28515625" style="1" customWidth="1"/>
    <col min="5" max="5" width="8.85546875" style="2" customWidth="1"/>
    <col min="6" max="6" width="1.28515625" style="1" customWidth="1"/>
    <col min="7" max="7" width="14" style="1" customWidth="1"/>
    <col min="8" max="13" width="11.5703125" style="1" bestFit="1" customWidth="1"/>
    <col min="14" max="16384" width="101.140625" style="1"/>
  </cols>
  <sheetData>
    <row r="6" spans="1:13" s="11" customFormat="1" x14ac:dyDescent="0.2">
      <c r="A6" s="12" t="s">
        <v>57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8" spans="1:13" s="3" customFormat="1" x14ac:dyDescent="0.2">
      <c r="E8" s="10"/>
      <c r="G8" s="10">
        <v>2013</v>
      </c>
      <c r="H8" s="10">
        <v>2013</v>
      </c>
      <c r="I8" s="10">
        <v>2014</v>
      </c>
      <c r="J8" s="10">
        <v>2015</v>
      </c>
      <c r="K8" s="10">
        <v>2016</v>
      </c>
      <c r="L8" s="10">
        <v>2017</v>
      </c>
      <c r="M8" s="10">
        <v>2018</v>
      </c>
    </row>
    <row r="9" spans="1:13" s="7" customFormat="1" ht="25.5" x14ac:dyDescent="0.2">
      <c r="A9" s="8" t="s">
        <v>71</v>
      </c>
      <c r="C9" s="9" t="s">
        <v>50</v>
      </c>
      <c r="E9" s="8" t="s">
        <v>11</v>
      </c>
      <c r="G9" s="8" t="s">
        <v>73</v>
      </c>
      <c r="H9" s="8" t="s">
        <v>10</v>
      </c>
      <c r="I9" s="8" t="s">
        <v>10</v>
      </c>
      <c r="J9" s="8" t="s">
        <v>10</v>
      </c>
      <c r="K9" s="8" t="s">
        <v>10</v>
      </c>
      <c r="L9" s="8" t="s">
        <v>10</v>
      </c>
      <c r="M9" s="8" t="s">
        <v>10</v>
      </c>
    </row>
    <row r="10" spans="1:13" x14ac:dyDescent="0.2">
      <c r="G10" s="2" t="s">
        <v>9</v>
      </c>
      <c r="H10" s="2" t="s">
        <v>8</v>
      </c>
      <c r="I10" s="2" t="s">
        <v>7</v>
      </c>
      <c r="J10" s="2" t="s">
        <v>6</v>
      </c>
      <c r="K10" s="2" t="s">
        <v>5</v>
      </c>
      <c r="L10" s="2" t="s">
        <v>4</v>
      </c>
      <c r="M10" s="2" t="s">
        <v>3</v>
      </c>
    </row>
    <row r="11" spans="1:13" x14ac:dyDescent="0.2">
      <c r="G11" s="2"/>
      <c r="H11" s="2"/>
      <c r="I11" s="2"/>
      <c r="J11" s="2"/>
      <c r="K11" s="2"/>
      <c r="L11" s="2"/>
      <c r="M11" s="2"/>
    </row>
    <row r="12" spans="1:13" x14ac:dyDescent="0.2">
      <c r="C12" s="3" t="s">
        <v>39</v>
      </c>
      <c r="G12" s="2"/>
      <c r="H12" s="2"/>
      <c r="I12" s="2"/>
      <c r="J12" s="2"/>
      <c r="K12" s="2"/>
      <c r="L12" s="2"/>
      <c r="M12" s="2"/>
    </row>
    <row r="14" spans="1:13" x14ac:dyDescent="0.2">
      <c r="A14" s="2">
        <v>1</v>
      </c>
      <c r="C14" s="1" t="s">
        <v>70</v>
      </c>
      <c r="E14" s="2" t="s">
        <v>2</v>
      </c>
      <c r="G14" s="29">
        <v>4637500</v>
      </c>
      <c r="H14" s="5">
        <v>4758400</v>
      </c>
      <c r="I14" s="5">
        <v>4702500</v>
      </c>
      <c r="J14" s="5">
        <v>4685700.0000000009</v>
      </c>
      <c r="K14" s="5">
        <v>4704399.9999999991</v>
      </c>
      <c r="L14" s="5">
        <v>4941800</v>
      </c>
      <c r="M14" s="5">
        <v>4952100</v>
      </c>
    </row>
    <row r="15" spans="1:13" x14ac:dyDescent="0.2">
      <c r="A15" s="2">
        <v>2</v>
      </c>
      <c r="C15" s="1" t="s">
        <v>38</v>
      </c>
      <c r="E15" s="2" t="s">
        <v>2</v>
      </c>
      <c r="G15" s="29">
        <v>4645700</v>
      </c>
      <c r="H15" s="5">
        <v>4709400</v>
      </c>
      <c r="I15" s="5">
        <v>4671100</v>
      </c>
      <c r="J15" s="5">
        <v>4706300</v>
      </c>
      <c r="K15" s="5">
        <v>4669500</v>
      </c>
      <c r="L15" s="5">
        <v>4911100</v>
      </c>
      <c r="M15" s="5">
        <v>4931900</v>
      </c>
    </row>
    <row r="16" spans="1:13" x14ac:dyDescent="0.2">
      <c r="A16" s="2">
        <v>3</v>
      </c>
      <c r="C16" s="1" t="s">
        <v>37</v>
      </c>
      <c r="E16" s="2" t="s">
        <v>2</v>
      </c>
      <c r="G16" s="5">
        <v>2000</v>
      </c>
      <c r="H16" s="5">
        <v>700</v>
      </c>
      <c r="I16" s="5">
        <v>600</v>
      </c>
      <c r="J16" s="5">
        <v>300</v>
      </c>
      <c r="K16" s="5">
        <v>200</v>
      </c>
      <c r="L16" s="5">
        <v>0</v>
      </c>
      <c r="M16" s="5">
        <v>0</v>
      </c>
    </row>
    <row r="17" spans="1:13" x14ac:dyDescent="0.2">
      <c r="A17" s="2">
        <v>4</v>
      </c>
      <c r="C17" s="1" t="s">
        <v>45</v>
      </c>
      <c r="G17" s="6">
        <f t="shared" ref="G17:M17" si="0">SUM(G14:G16)</f>
        <v>9285200</v>
      </c>
      <c r="H17" s="6">
        <f t="shared" si="0"/>
        <v>9468500</v>
      </c>
      <c r="I17" s="6">
        <f t="shared" si="0"/>
        <v>9374200</v>
      </c>
      <c r="J17" s="6">
        <f t="shared" si="0"/>
        <v>9392300</v>
      </c>
      <c r="K17" s="6">
        <f t="shared" si="0"/>
        <v>9374100</v>
      </c>
      <c r="L17" s="6">
        <f t="shared" si="0"/>
        <v>9852900</v>
      </c>
      <c r="M17" s="6">
        <f t="shared" si="0"/>
        <v>9884000</v>
      </c>
    </row>
    <row r="18" spans="1:13" x14ac:dyDescent="0.2">
      <c r="A18" s="2"/>
      <c r="G18" s="5"/>
      <c r="H18" s="5"/>
      <c r="I18" s="5"/>
      <c r="J18" s="5"/>
      <c r="K18" s="5"/>
      <c r="L18" s="5"/>
      <c r="M18" s="5"/>
    </row>
    <row r="19" spans="1:13" x14ac:dyDescent="0.2">
      <c r="A19" s="2">
        <v>5</v>
      </c>
      <c r="C19" s="1" t="s">
        <v>36</v>
      </c>
      <c r="E19" s="2" t="s">
        <v>1</v>
      </c>
      <c r="G19" s="5">
        <v>2939543</v>
      </c>
      <c r="H19" s="5">
        <v>2923223</v>
      </c>
      <c r="I19" s="5">
        <v>2944404</v>
      </c>
      <c r="J19" s="5">
        <v>2888866</v>
      </c>
      <c r="K19" s="5">
        <v>2913994</v>
      </c>
      <c r="L19" s="5">
        <v>2887923</v>
      </c>
      <c r="M19" s="5">
        <v>3151550</v>
      </c>
    </row>
    <row r="20" spans="1:13" x14ac:dyDescent="0.2">
      <c r="A20" s="2">
        <v>6</v>
      </c>
      <c r="C20" s="1" t="s">
        <v>35</v>
      </c>
      <c r="E20" s="2" t="s">
        <v>1</v>
      </c>
      <c r="G20" s="5">
        <v>975571</v>
      </c>
      <c r="H20" s="5">
        <v>1139905</v>
      </c>
      <c r="I20" s="5">
        <v>1171944</v>
      </c>
      <c r="J20" s="5">
        <v>1189225</v>
      </c>
      <c r="K20" s="5">
        <v>1226799</v>
      </c>
      <c r="L20" s="5">
        <v>1211373</v>
      </c>
      <c r="M20" s="5">
        <v>1277628</v>
      </c>
    </row>
    <row r="21" spans="1:13" x14ac:dyDescent="0.2">
      <c r="A21" s="2">
        <v>7</v>
      </c>
      <c r="C21" s="1" t="s">
        <v>34</v>
      </c>
      <c r="E21" s="2" t="s">
        <v>1</v>
      </c>
      <c r="G21" s="5">
        <v>884421</v>
      </c>
      <c r="H21" s="5">
        <v>931231</v>
      </c>
      <c r="I21" s="5">
        <v>956141</v>
      </c>
      <c r="J21" s="5">
        <v>938944</v>
      </c>
      <c r="K21" s="5">
        <v>947942</v>
      </c>
      <c r="L21" s="5">
        <v>933321</v>
      </c>
      <c r="M21" s="5">
        <v>999518</v>
      </c>
    </row>
    <row r="22" spans="1:13" x14ac:dyDescent="0.2">
      <c r="A22" s="2">
        <v>8</v>
      </c>
      <c r="C22" s="1" t="s">
        <v>33</v>
      </c>
      <c r="E22" s="2" t="s">
        <v>1</v>
      </c>
      <c r="G22" s="5">
        <v>322887</v>
      </c>
      <c r="H22" s="5">
        <v>347521</v>
      </c>
      <c r="I22" s="5">
        <v>354167</v>
      </c>
      <c r="J22" s="5">
        <v>343625</v>
      </c>
      <c r="K22" s="5">
        <v>353730</v>
      </c>
      <c r="L22" s="5">
        <v>348435</v>
      </c>
      <c r="M22" s="5">
        <v>354511</v>
      </c>
    </row>
    <row r="23" spans="1:13" x14ac:dyDescent="0.2">
      <c r="A23" s="2">
        <v>9</v>
      </c>
      <c r="C23" s="1" t="s">
        <v>44</v>
      </c>
      <c r="G23" s="6">
        <f>SUM(G19:G22)+1</f>
        <v>5122423</v>
      </c>
      <c r="H23" s="6">
        <f>SUM(H19:H22)+1</f>
        <v>5341881</v>
      </c>
      <c r="I23" s="6">
        <f>SUM(I19:I22)+1</f>
        <v>5426657</v>
      </c>
      <c r="J23" s="6">
        <f t="shared" ref="J23:L23" si="1">SUM(J19:J22)</f>
        <v>5360660</v>
      </c>
      <c r="K23" s="6">
        <f t="shared" si="1"/>
        <v>5442465</v>
      </c>
      <c r="L23" s="6">
        <f t="shared" si="1"/>
        <v>5381052</v>
      </c>
      <c r="M23" s="6">
        <f>SUM(M19:M22)+1</f>
        <v>5783208</v>
      </c>
    </row>
    <row r="24" spans="1:13" x14ac:dyDescent="0.2">
      <c r="A24" s="2"/>
      <c r="G24" s="5"/>
      <c r="H24" s="5"/>
      <c r="I24" s="5"/>
      <c r="J24" s="5"/>
      <c r="K24" s="5"/>
      <c r="L24" s="5"/>
      <c r="M24" s="5"/>
    </row>
    <row r="25" spans="1:13" x14ac:dyDescent="0.2">
      <c r="A25" s="2">
        <v>10</v>
      </c>
      <c r="C25" s="1" t="s">
        <v>32</v>
      </c>
      <c r="G25" s="6">
        <f t="shared" ref="G25:M25" si="2">G17+G23</f>
        <v>14407623</v>
      </c>
      <c r="H25" s="6">
        <f t="shared" si="2"/>
        <v>14810381</v>
      </c>
      <c r="I25" s="6">
        <f t="shared" si="2"/>
        <v>14800857</v>
      </c>
      <c r="J25" s="6">
        <f t="shared" si="2"/>
        <v>14752960</v>
      </c>
      <c r="K25" s="6">
        <f t="shared" si="2"/>
        <v>14816565</v>
      </c>
      <c r="L25" s="6">
        <f t="shared" si="2"/>
        <v>15233952</v>
      </c>
      <c r="M25" s="6">
        <f t="shared" si="2"/>
        <v>15667208</v>
      </c>
    </row>
    <row r="26" spans="1:13" x14ac:dyDescent="0.2">
      <c r="A26" s="2"/>
      <c r="G26" s="5"/>
      <c r="H26" s="5"/>
      <c r="I26" s="5"/>
      <c r="J26" s="5"/>
      <c r="K26" s="5"/>
      <c r="L26" s="5"/>
      <c r="M26" s="5"/>
    </row>
    <row r="27" spans="1:13" x14ac:dyDescent="0.2">
      <c r="A27" s="2"/>
      <c r="C27" s="3" t="s">
        <v>29</v>
      </c>
      <c r="G27" s="5"/>
      <c r="H27" s="19"/>
      <c r="I27" s="19"/>
      <c r="J27" s="19"/>
      <c r="K27" s="19"/>
      <c r="L27" s="19"/>
      <c r="M27" s="19"/>
    </row>
    <row r="28" spans="1:13" x14ac:dyDescent="0.2">
      <c r="A28" s="2"/>
      <c r="G28" s="5"/>
      <c r="H28" s="5"/>
      <c r="I28" s="5"/>
      <c r="J28" s="5"/>
      <c r="K28" s="5"/>
      <c r="L28" s="5"/>
      <c r="M28" s="5"/>
    </row>
    <row r="29" spans="1:13" x14ac:dyDescent="0.2">
      <c r="A29" s="2">
        <v>11</v>
      </c>
      <c r="C29" s="1" t="s">
        <v>28</v>
      </c>
      <c r="E29" s="2" t="s">
        <v>2</v>
      </c>
      <c r="G29" s="5">
        <v>0</v>
      </c>
      <c r="H29" s="5">
        <v>3200</v>
      </c>
      <c r="I29" s="5">
        <v>4400</v>
      </c>
      <c r="J29" s="5">
        <v>3700</v>
      </c>
      <c r="K29" s="5">
        <v>3200</v>
      </c>
      <c r="L29" s="5">
        <v>1200</v>
      </c>
      <c r="M29" s="5">
        <v>2100</v>
      </c>
    </row>
    <row r="30" spans="1:13" x14ac:dyDescent="0.2">
      <c r="A30" s="2">
        <v>12</v>
      </c>
      <c r="C30" s="1" t="s">
        <v>27</v>
      </c>
      <c r="E30" s="2" t="s">
        <v>2</v>
      </c>
      <c r="G30" s="5">
        <v>487600</v>
      </c>
      <c r="H30" s="5">
        <v>522199.99999999994</v>
      </c>
      <c r="I30" s="5">
        <v>526200</v>
      </c>
      <c r="J30" s="5">
        <v>665800</v>
      </c>
      <c r="K30" s="5">
        <v>828500</v>
      </c>
      <c r="L30" s="5">
        <v>799700</v>
      </c>
      <c r="M30" s="5">
        <v>844900</v>
      </c>
    </row>
    <row r="31" spans="1:13" x14ac:dyDescent="0.2">
      <c r="A31" s="2">
        <v>13</v>
      </c>
      <c r="C31" s="1" t="s">
        <v>26</v>
      </c>
      <c r="E31" s="2" t="s">
        <v>2</v>
      </c>
      <c r="G31" s="5">
        <v>539400</v>
      </c>
      <c r="H31" s="5">
        <v>568400</v>
      </c>
      <c r="I31" s="5">
        <v>538800</v>
      </c>
      <c r="J31" s="5">
        <v>512200.00000000006</v>
      </c>
      <c r="K31" s="5">
        <v>497700.00000000006</v>
      </c>
      <c r="L31" s="5">
        <v>508700</v>
      </c>
      <c r="M31" s="5">
        <v>499300</v>
      </c>
    </row>
    <row r="32" spans="1:13" x14ac:dyDescent="0.2">
      <c r="A32" s="2">
        <v>14</v>
      </c>
      <c r="C32" s="1" t="s">
        <v>25</v>
      </c>
      <c r="E32" s="2" t="s">
        <v>2</v>
      </c>
      <c r="G32" s="5">
        <v>0</v>
      </c>
      <c r="H32" s="5">
        <v>0</v>
      </c>
      <c r="I32" s="5">
        <v>4600</v>
      </c>
      <c r="J32" s="5">
        <v>0</v>
      </c>
      <c r="K32" s="5">
        <v>0</v>
      </c>
      <c r="L32" s="5">
        <v>0</v>
      </c>
      <c r="M32" s="5">
        <v>0</v>
      </c>
    </row>
    <row r="33" spans="1:13" x14ac:dyDescent="0.2">
      <c r="A33" s="2">
        <v>15</v>
      </c>
      <c r="C33" s="1" t="s">
        <v>24</v>
      </c>
      <c r="E33" s="2" t="s">
        <v>2</v>
      </c>
      <c r="G33" s="5">
        <v>55200</v>
      </c>
      <c r="H33" s="5">
        <v>55400</v>
      </c>
      <c r="I33" s="5">
        <v>58100</v>
      </c>
      <c r="J33" s="5">
        <v>68600</v>
      </c>
      <c r="K33" s="5">
        <v>64600</v>
      </c>
      <c r="L33" s="5">
        <v>66000</v>
      </c>
      <c r="M33" s="5">
        <v>62600</v>
      </c>
    </row>
    <row r="34" spans="1:13" x14ac:dyDescent="0.2">
      <c r="A34" s="2">
        <v>16</v>
      </c>
      <c r="C34" s="1" t="s">
        <v>23</v>
      </c>
      <c r="E34" s="2" t="s">
        <v>2</v>
      </c>
      <c r="G34" s="5">
        <v>152800</v>
      </c>
      <c r="H34" s="5">
        <v>166100</v>
      </c>
      <c r="I34" s="5">
        <v>137700</v>
      </c>
      <c r="J34" s="5">
        <v>79000</v>
      </c>
      <c r="K34" s="5">
        <v>46300</v>
      </c>
      <c r="L34" s="5">
        <v>46600</v>
      </c>
      <c r="M34" s="5">
        <v>43800</v>
      </c>
    </row>
    <row r="35" spans="1:13" x14ac:dyDescent="0.2">
      <c r="A35" s="2">
        <v>17</v>
      </c>
      <c r="C35" s="1" t="s">
        <v>22</v>
      </c>
      <c r="E35" s="2" t="s">
        <v>2</v>
      </c>
      <c r="G35" s="5">
        <v>516400</v>
      </c>
      <c r="H35" s="5">
        <v>496900.00000000006</v>
      </c>
      <c r="I35" s="5">
        <v>442500</v>
      </c>
      <c r="J35" s="5">
        <v>389300.00000000006</v>
      </c>
      <c r="K35" s="5">
        <v>305100.00000000006</v>
      </c>
      <c r="L35" s="5">
        <v>315100</v>
      </c>
      <c r="M35" s="5">
        <v>332500</v>
      </c>
    </row>
    <row r="36" spans="1:13" x14ac:dyDescent="0.2">
      <c r="A36" s="2">
        <v>18</v>
      </c>
      <c r="C36" s="1" t="s">
        <v>21</v>
      </c>
      <c r="E36" s="2" t="s">
        <v>2</v>
      </c>
      <c r="G36" s="5">
        <v>163100</v>
      </c>
      <c r="H36" s="5">
        <v>175800</v>
      </c>
      <c r="I36" s="5">
        <v>171799.99999999997</v>
      </c>
      <c r="J36" s="5">
        <v>168100</v>
      </c>
      <c r="K36" s="5">
        <v>168600</v>
      </c>
      <c r="L36" s="5">
        <v>173500</v>
      </c>
      <c r="M36" s="5">
        <v>186100</v>
      </c>
    </row>
    <row r="37" spans="1:13" x14ac:dyDescent="0.2">
      <c r="A37" s="2">
        <v>19</v>
      </c>
      <c r="C37" s="1" t="s">
        <v>20</v>
      </c>
      <c r="E37" s="2" t="s">
        <v>2</v>
      </c>
      <c r="G37" s="29">
        <v>31000</v>
      </c>
      <c r="H37" s="5">
        <v>34700</v>
      </c>
      <c r="I37" s="5">
        <v>38400</v>
      </c>
      <c r="J37" s="5">
        <v>26800</v>
      </c>
      <c r="K37" s="5">
        <v>21100</v>
      </c>
      <c r="L37" s="5">
        <v>0</v>
      </c>
      <c r="M37" s="5">
        <v>0</v>
      </c>
    </row>
    <row r="38" spans="1:13" x14ac:dyDescent="0.2">
      <c r="A38" s="2">
        <v>20</v>
      </c>
      <c r="C38" s="1" t="s">
        <v>19</v>
      </c>
      <c r="E38" s="2" t="s">
        <v>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x14ac:dyDescent="0.2">
      <c r="A39" s="2">
        <v>21</v>
      </c>
      <c r="C39" s="1" t="s">
        <v>45</v>
      </c>
      <c r="G39" s="6">
        <f>SUM(G29:G38)</f>
        <v>1945500</v>
      </c>
      <c r="H39" s="6">
        <f t="shared" ref="H39:M39" si="3">SUM(H29:H38)</f>
        <v>2022700</v>
      </c>
      <c r="I39" s="6">
        <f t="shared" si="3"/>
        <v>1922500</v>
      </c>
      <c r="J39" s="6">
        <f t="shared" si="3"/>
        <v>1913500</v>
      </c>
      <c r="K39" s="6">
        <f t="shared" si="3"/>
        <v>1935100</v>
      </c>
      <c r="L39" s="6">
        <f t="shared" si="3"/>
        <v>1910800</v>
      </c>
      <c r="M39" s="6">
        <f t="shared" si="3"/>
        <v>1971300</v>
      </c>
    </row>
    <row r="40" spans="1:13" s="11" customFormat="1" x14ac:dyDescent="0.2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11" customFormat="1" x14ac:dyDescent="0.2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">
      <c r="G42" s="23"/>
      <c r="H42" s="23"/>
      <c r="I42" s="23"/>
      <c r="J42" s="23"/>
      <c r="K42" s="23"/>
      <c r="L42" s="23"/>
      <c r="M42" s="23"/>
    </row>
    <row r="44" spans="1:13" s="16" customFormat="1" x14ac:dyDescent="0.2">
      <c r="E44" s="2"/>
    </row>
    <row r="46" spans="1:13" x14ac:dyDescent="0.2">
      <c r="A46" s="12" t="s">
        <v>72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">
      <c r="E47" s="1"/>
    </row>
    <row r="48" spans="1:13" s="3" customFormat="1" x14ac:dyDescent="0.2">
      <c r="E48" s="10"/>
      <c r="G48" s="10">
        <v>2013</v>
      </c>
      <c r="H48" s="10">
        <v>2013</v>
      </c>
      <c r="I48" s="10">
        <v>2014</v>
      </c>
      <c r="J48" s="10">
        <v>2015</v>
      </c>
      <c r="K48" s="10">
        <v>2016</v>
      </c>
      <c r="L48" s="10">
        <v>2017</v>
      </c>
      <c r="M48" s="10">
        <v>2018</v>
      </c>
    </row>
    <row r="49" spans="1:13" s="7" customFormat="1" ht="25.5" x14ac:dyDescent="0.2">
      <c r="A49" s="8" t="s">
        <v>71</v>
      </c>
      <c r="C49" s="9" t="s">
        <v>50</v>
      </c>
      <c r="E49" s="8" t="s">
        <v>11</v>
      </c>
      <c r="G49" s="8" t="s">
        <v>73</v>
      </c>
      <c r="H49" s="8" t="s">
        <v>10</v>
      </c>
      <c r="I49" s="8" t="s">
        <v>10</v>
      </c>
      <c r="J49" s="8" t="s">
        <v>10</v>
      </c>
      <c r="K49" s="8" t="s">
        <v>10</v>
      </c>
      <c r="L49" s="8" t="s">
        <v>10</v>
      </c>
      <c r="M49" s="8" t="s">
        <v>10</v>
      </c>
    </row>
    <row r="50" spans="1:13" x14ac:dyDescent="0.2">
      <c r="G50" s="2" t="s">
        <v>9</v>
      </c>
      <c r="H50" s="2" t="s">
        <v>8</v>
      </c>
      <c r="I50" s="2" t="s">
        <v>7</v>
      </c>
      <c r="J50" s="2" t="s">
        <v>6</v>
      </c>
      <c r="K50" s="2" t="s">
        <v>5</v>
      </c>
      <c r="L50" s="2" t="s">
        <v>4</v>
      </c>
      <c r="M50" s="2" t="s">
        <v>3</v>
      </c>
    </row>
    <row r="51" spans="1:13" x14ac:dyDescent="0.2">
      <c r="G51" s="2"/>
      <c r="H51" s="2"/>
      <c r="I51" s="2"/>
      <c r="J51" s="2"/>
      <c r="K51" s="2"/>
      <c r="L51" s="2"/>
      <c r="M51" s="2"/>
    </row>
    <row r="52" spans="1:13" x14ac:dyDescent="0.2">
      <c r="A52" s="2">
        <v>22</v>
      </c>
      <c r="C52" s="1" t="s">
        <v>18</v>
      </c>
      <c r="E52" s="2" t="s">
        <v>1</v>
      </c>
      <c r="G52" s="5">
        <v>404678</v>
      </c>
      <c r="H52" s="5">
        <v>474815</v>
      </c>
      <c r="I52" s="5">
        <v>484404</v>
      </c>
      <c r="J52" s="5">
        <v>457328</v>
      </c>
      <c r="K52" s="5">
        <v>471413</v>
      </c>
      <c r="L52" s="5">
        <v>549760</v>
      </c>
      <c r="M52" s="5">
        <v>656761</v>
      </c>
    </row>
    <row r="53" spans="1:13" x14ac:dyDescent="0.2">
      <c r="A53" s="2">
        <v>23</v>
      </c>
      <c r="C53" s="1" t="s">
        <v>17</v>
      </c>
      <c r="E53" s="2" t="s">
        <v>1</v>
      </c>
      <c r="G53" s="5">
        <v>147143</v>
      </c>
      <c r="H53" s="5">
        <v>172283</v>
      </c>
      <c r="I53" s="5">
        <v>392256</v>
      </c>
      <c r="J53" s="5">
        <v>427707</v>
      </c>
      <c r="K53" s="5">
        <v>474216</v>
      </c>
      <c r="L53" s="5">
        <v>507692</v>
      </c>
      <c r="M53" s="5">
        <v>513836</v>
      </c>
    </row>
    <row r="54" spans="1:13" x14ac:dyDescent="0.2">
      <c r="A54" s="2">
        <v>24</v>
      </c>
      <c r="C54" s="1" t="s">
        <v>31</v>
      </c>
      <c r="E54" s="2" t="s">
        <v>1</v>
      </c>
      <c r="G54" s="5">
        <v>60750</v>
      </c>
      <c r="H54" s="5">
        <v>63240</v>
      </c>
      <c r="I54" s="5">
        <v>67138</v>
      </c>
      <c r="J54" s="5">
        <v>66583</v>
      </c>
      <c r="K54" s="5">
        <v>72124</v>
      </c>
      <c r="L54" s="5">
        <v>69174</v>
      </c>
      <c r="M54" s="5">
        <v>78946</v>
      </c>
    </row>
    <row r="55" spans="1:13" x14ac:dyDescent="0.2">
      <c r="A55" s="2">
        <v>25</v>
      </c>
      <c r="C55" s="1" t="s">
        <v>30</v>
      </c>
      <c r="E55" s="2" t="s">
        <v>1</v>
      </c>
      <c r="G55" s="5">
        <v>189</v>
      </c>
      <c r="H55" s="5">
        <v>284</v>
      </c>
      <c r="I55" s="5">
        <v>312</v>
      </c>
      <c r="J55" s="5">
        <v>300</v>
      </c>
      <c r="K55" s="5">
        <v>248</v>
      </c>
      <c r="L55" s="5">
        <v>274</v>
      </c>
      <c r="M55" s="5">
        <v>410</v>
      </c>
    </row>
    <row r="56" spans="1:13" x14ac:dyDescent="0.2">
      <c r="A56" s="2">
        <v>26</v>
      </c>
      <c r="C56" s="1" t="s">
        <v>46</v>
      </c>
      <c r="E56" s="2" t="s">
        <v>1</v>
      </c>
      <c r="G56" s="5">
        <v>629802</v>
      </c>
      <c r="H56" s="5">
        <v>650968</v>
      </c>
      <c r="I56" s="5">
        <v>535626</v>
      </c>
      <c r="J56" s="5">
        <v>540839</v>
      </c>
      <c r="K56" s="5">
        <v>564912</v>
      </c>
      <c r="L56" s="5">
        <v>501499</v>
      </c>
      <c r="M56" s="5">
        <v>478104</v>
      </c>
    </row>
    <row r="57" spans="1:13" x14ac:dyDescent="0.2">
      <c r="A57" s="2">
        <v>27</v>
      </c>
      <c r="C57" s="1" t="s">
        <v>28</v>
      </c>
      <c r="E57" s="2" t="s">
        <v>1</v>
      </c>
      <c r="G57" s="5">
        <v>1895488</v>
      </c>
      <c r="H57" s="5">
        <v>1926579</v>
      </c>
      <c r="I57" s="5">
        <v>1710928</v>
      </c>
      <c r="J57" s="5">
        <v>1398114</v>
      </c>
      <c r="K57" s="5">
        <v>1365738</v>
      </c>
      <c r="L57" s="5">
        <v>1029145</v>
      </c>
      <c r="M57" s="5">
        <v>1038045</v>
      </c>
    </row>
    <row r="58" spans="1:13" x14ac:dyDescent="0.2">
      <c r="A58" s="2">
        <v>28</v>
      </c>
      <c r="C58" s="1" t="s">
        <v>47</v>
      </c>
      <c r="E58" s="2" t="s">
        <v>1</v>
      </c>
      <c r="G58" s="5">
        <v>548986</v>
      </c>
      <c r="H58" s="5">
        <v>452838</v>
      </c>
      <c r="I58" s="5">
        <v>470811</v>
      </c>
      <c r="J58" s="5">
        <v>442947</v>
      </c>
      <c r="K58" s="5">
        <v>447127</v>
      </c>
      <c r="L58" s="5">
        <v>458243</v>
      </c>
      <c r="M58" s="5">
        <v>466596</v>
      </c>
    </row>
    <row r="59" spans="1:13" x14ac:dyDescent="0.2">
      <c r="A59" s="2">
        <v>29</v>
      </c>
      <c r="C59" s="1" t="s">
        <v>48</v>
      </c>
      <c r="E59" s="2" t="s">
        <v>1</v>
      </c>
      <c r="G59" s="5">
        <v>4880297</v>
      </c>
      <c r="H59" s="5">
        <v>4241475</v>
      </c>
      <c r="I59" s="5">
        <v>4305103</v>
      </c>
      <c r="J59" s="5">
        <v>4368501</v>
      </c>
      <c r="K59" s="5">
        <v>4212740</v>
      </c>
      <c r="L59" s="5">
        <v>3762498</v>
      </c>
      <c r="M59" s="5">
        <v>4101435</v>
      </c>
    </row>
    <row r="60" spans="1:13" x14ac:dyDescent="0.2">
      <c r="A60" s="2">
        <v>30</v>
      </c>
      <c r="C60" s="1" t="s">
        <v>49</v>
      </c>
      <c r="E60" s="2" t="s">
        <v>1</v>
      </c>
      <c r="G60" s="5">
        <v>272712</v>
      </c>
      <c r="H60" s="5">
        <v>273597</v>
      </c>
      <c r="I60" s="5">
        <v>288979</v>
      </c>
      <c r="J60" s="5">
        <v>263235</v>
      </c>
      <c r="K60" s="5">
        <v>250167</v>
      </c>
      <c r="L60" s="5">
        <v>257343</v>
      </c>
      <c r="M60" s="5">
        <v>279794</v>
      </c>
    </row>
    <row r="61" spans="1:13" x14ac:dyDescent="0.2">
      <c r="A61" s="2">
        <v>31</v>
      </c>
      <c r="C61" s="1" t="s">
        <v>16</v>
      </c>
      <c r="E61" s="2" t="s">
        <v>1</v>
      </c>
      <c r="G61" s="5">
        <v>535132</v>
      </c>
      <c r="H61" s="5">
        <v>524481</v>
      </c>
      <c r="I61" s="5">
        <v>259358</v>
      </c>
      <c r="J61" s="5">
        <v>208631</v>
      </c>
      <c r="K61" s="5">
        <v>194162</v>
      </c>
      <c r="L61" s="5">
        <v>140648</v>
      </c>
      <c r="M61" s="5">
        <v>74007</v>
      </c>
    </row>
    <row r="62" spans="1:13" x14ac:dyDescent="0.2">
      <c r="A62" s="2">
        <v>32</v>
      </c>
      <c r="C62" s="1" t="s">
        <v>15</v>
      </c>
      <c r="E62" s="2" t="s">
        <v>1</v>
      </c>
      <c r="G62" s="5">
        <v>159555</v>
      </c>
      <c r="H62" s="5">
        <v>215467</v>
      </c>
      <c r="I62" s="5">
        <v>186550</v>
      </c>
      <c r="J62" s="5">
        <v>144313</v>
      </c>
      <c r="K62" s="5">
        <v>116847</v>
      </c>
      <c r="L62" s="5">
        <v>106997</v>
      </c>
      <c r="M62" s="5">
        <v>156126</v>
      </c>
    </row>
    <row r="63" spans="1:13" x14ac:dyDescent="0.2">
      <c r="A63" s="2">
        <v>33</v>
      </c>
      <c r="C63" s="1" t="s">
        <v>14</v>
      </c>
      <c r="E63" s="2" t="s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</row>
    <row r="64" spans="1:13" x14ac:dyDescent="0.2">
      <c r="A64" s="2">
        <v>34</v>
      </c>
      <c r="C64" s="1" t="s">
        <v>44</v>
      </c>
      <c r="G64" s="28">
        <f t="shared" ref="G64:M64" si="4">SUM(G52:G63)</f>
        <v>9534732</v>
      </c>
      <c r="H64" s="6">
        <f>SUM(H52:H63)+2</f>
        <v>8996029</v>
      </c>
      <c r="I64" s="6">
        <f t="shared" si="4"/>
        <v>8701465</v>
      </c>
      <c r="J64" s="6">
        <f>SUM(J52:J63)-2</f>
        <v>8318496</v>
      </c>
      <c r="K64" s="6">
        <f t="shared" si="4"/>
        <v>8169694</v>
      </c>
      <c r="L64" s="6">
        <f t="shared" si="4"/>
        <v>7383273</v>
      </c>
      <c r="M64" s="6">
        <f t="shared" si="4"/>
        <v>7844060</v>
      </c>
    </row>
    <row r="65" spans="1:13" x14ac:dyDescent="0.2">
      <c r="A65" s="2"/>
      <c r="G65" s="19"/>
      <c r="H65" s="5"/>
      <c r="I65" s="5"/>
      <c r="J65" s="5"/>
      <c r="K65" s="5"/>
      <c r="L65" s="5"/>
      <c r="M65" s="5"/>
    </row>
    <row r="66" spans="1:13" x14ac:dyDescent="0.2">
      <c r="A66" s="2">
        <v>35</v>
      </c>
      <c r="C66" s="1" t="s">
        <v>13</v>
      </c>
      <c r="G66" s="28">
        <f t="shared" ref="G66:M66" si="5">G39+G64</f>
        <v>11480232</v>
      </c>
      <c r="H66" s="6">
        <f t="shared" si="5"/>
        <v>11018729</v>
      </c>
      <c r="I66" s="6">
        <f t="shared" si="5"/>
        <v>10623965</v>
      </c>
      <c r="J66" s="6">
        <f t="shared" si="5"/>
        <v>10231996</v>
      </c>
      <c r="K66" s="6">
        <f t="shared" si="5"/>
        <v>10104794</v>
      </c>
      <c r="L66" s="6">
        <f t="shared" si="5"/>
        <v>9294073</v>
      </c>
      <c r="M66" s="6">
        <f t="shared" si="5"/>
        <v>9815360</v>
      </c>
    </row>
    <row r="67" spans="1:13" x14ac:dyDescent="0.2">
      <c r="A67" s="2"/>
      <c r="G67" s="19"/>
      <c r="H67" s="5"/>
      <c r="I67" s="5"/>
      <c r="J67" s="5"/>
      <c r="K67" s="5"/>
      <c r="L67" s="5"/>
      <c r="M67" s="5"/>
    </row>
    <row r="68" spans="1:13" x14ac:dyDescent="0.2">
      <c r="A68" s="2">
        <v>36</v>
      </c>
      <c r="C68" s="1" t="s">
        <v>51</v>
      </c>
      <c r="G68" s="28">
        <f t="shared" ref="G68:M68" si="6">G25+G66</f>
        <v>25887855</v>
      </c>
      <c r="H68" s="6">
        <f>H25+H66</f>
        <v>25829110</v>
      </c>
      <c r="I68" s="6">
        <f t="shared" si="6"/>
        <v>25424822</v>
      </c>
      <c r="J68" s="6">
        <f t="shared" si="6"/>
        <v>24984956</v>
      </c>
      <c r="K68" s="6">
        <f t="shared" si="6"/>
        <v>24921359</v>
      </c>
      <c r="L68" s="6">
        <f t="shared" si="6"/>
        <v>24528025</v>
      </c>
      <c r="M68" s="6">
        <f t="shared" si="6"/>
        <v>25482568</v>
      </c>
    </row>
    <row r="69" spans="1:13" x14ac:dyDescent="0.2">
      <c r="A69" s="2"/>
      <c r="G69" s="5"/>
      <c r="H69" s="5"/>
      <c r="I69" s="5"/>
      <c r="J69" s="5"/>
      <c r="K69" s="5"/>
      <c r="L69" s="5"/>
      <c r="M69" s="5"/>
    </row>
    <row r="70" spans="1:13" x14ac:dyDescent="0.2">
      <c r="A70" s="2"/>
      <c r="G70" s="5"/>
      <c r="H70" s="19"/>
      <c r="I70" s="19"/>
      <c r="J70" s="19"/>
      <c r="K70" s="19"/>
      <c r="L70" s="19"/>
      <c r="M70" s="19"/>
    </row>
    <row r="71" spans="1:13" x14ac:dyDescent="0.2">
      <c r="A71" s="2"/>
      <c r="G71" s="5"/>
      <c r="H71" s="5"/>
      <c r="I71" s="5"/>
      <c r="J71" s="5"/>
      <c r="K71" s="5"/>
      <c r="L71" s="5"/>
      <c r="M71" s="5"/>
    </row>
    <row r="72" spans="1:13" x14ac:dyDescent="0.2">
      <c r="A72" s="2"/>
      <c r="G72" s="5"/>
      <c r="H72" s="5"/>
      <c r="I72" s="5"/>
      <c r="J72" s="5"/>
      <c r="K72" s="5"/>
      <c r="L72" s="5"/>
      <c r="M72" s="5"/>
    </row>
    <row r="73" spans="1:13" x14ac:dyDescent="0.2">
      <c r="A73" s="2"/>
      <c r="G73" s="5"/>
      <c r="H73" s="5"/>
      <c r="I73" s="5"/>
      <c r="J73" s="5"/>
      <c r="K73" s="5"/>
      <c r="L73" s="5"/>
      <c r="M73" s="5"/>
    </row>
    <row r="74" spans="1:13" x14ac:dyDescent="0.2">
      <c r="A74" s="2"/>
      <c r="G74" s="5"/>
      <c r="H74" s="5"/>
      <c r="I74" s="5"/>
      <c r="J74" s="5"/>
      <c r="K74" s="5"/>
      <c r="L74" s="5"/>
      <c r="M74" s="5"/>
    </row>
    <row r="75" spans="1:13" x14ac:dyDescent="0.2">
      <c r="A75" s="2"/>
      <c r="G75" s="5"/>
      <c r="H75" s="5"/>
      <c r="I75" s="5"/>
      <c r="J75" s="5"/>
      <c r="K75" s="5"/>
      <c r="L75" s="5"/>
      <c r="M75" s="5"/>
    </row>
    <row r="76" spans="1:13" x14ac:dyDescent="0.2">
      <c r="A76" s="2"/>
      <c r="G76" s="5"/>
      <c r="H76" s="5"/>
      <c r="I76" s="5"/>
      <c r="J76" s="5"/>
      <c r="K76" s="5"/>
      <c r="L76" s="5"/>
      <c r="M76" s="5"/>
    </row>
    <row r="77" spans="1:13" x14ac:dyDescent="0.2">
      <c r="A77" s="2"/>
      <c r="G77" s="5"/>
      <c r="H77" s="5"/>
      <c r="I77" s="5"/>
      <c r="J77" s="5"/>
      <c r="K77" s="5"/>
      <c r="L77" s="5"/>
      <c r="M77" s="5"/>
    </row>
    <row r="78" spans="1:13" x14ac:dyDescent="0.2">
      <c r="A78" s="2"/>
      <c r="G78" s="5"/>
      <c r="H78" s="5"/>
      <c r="I78" s="5"/>
      <c r="J78" s="5"/>
      <c r="K78" s="5"/>
      <c r="L78" s="5"/>
      <c r="M78" s="5"/>
    </row>
    <row r="79" spans="1:13" x14ac:dyDescent="0.2">
      <c r="A79" s="2"/>
      <c r="G79" s="5"/>
      <c r="H79" s="5"/>
      <c r="I79" s="5"/>
      <c r="J79" s="5"/>
      <c r="K79" s="5"/>
      <c r="L79" s="5"/>
      <c r="M79" s="5"/>
    </row>
  </sheetData>
  <pageMargins left="0.7" right="0.7" top="0.75" bottom="0.75" header="0.3" footer="0.3"/>
  <pageSetup scale="99" fitToHeight="0" orientation="landscape" r:id="rId1"/>
  <headerFooter>
    <oddHeader>&amp;R&amp;"Arial,Regular"&amp;10Filed: 2022-10-31
EB-2022-0200
Exhibit 3
Tab 3
Schedule 1
Attachment 1
Page &amp;P of 5</oddHeader>
  </headerFooter>
  <rowBreaks count="1" manualBreakCount="1">
    <brk id="40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7615-29C1-4385-AC2F-653C54BE266F}">
  <dimension ref="A6:L117"/>
  <sheetViews>
    <sheetView view="pageLayout" zoomScale="90" zoomScaleNormal="100" zoomScaleSheetLayoutView="100" zoomScalePageLayoutView="9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23.85546875" style="1" bestFit="1" customWidth="1"/>
    <col min="4" max="4" width="1.28515625" style="1" customWidth="1"/>
    <col min="5" max="5" width="8.85546875" style="2" customWidth="1"/>
    <col min="6" max="6" width="1.28515625" style="1" customWidth="1"/>
    <col min="7" max="12" width="12.7109375" style="1" customWidth="1"/>
    <col min="13" max="16384" width="101.140625" style="1"/>
  </cols>
  <sheetData>
    <row r="6" spans="1:12" s="11" customFormat="1" x14ac:dyDescent="0.2">
      <c r="A6" s="12" t="s">
        <v>57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8" spans="1:12" s="3" customFormat="1" x14ac:dyDescent="0.2">
      <c r="E8" s="10"/>
      <c r="G8" s="10">
        <v>2019</v>
      </c>
      <c r="H8" s="10">
        <v>2020</v>
      </c>
      <c r="I8" s="10">
        <v>2021</v>
      </c>
      <c r="J8" s="10">
        <v>2022</v>
      </c>
      <c r="K8" s="10">
        <v>2023</v>
      </c>
      <c r="L8" s="10">
        <v>2024</v>
      </c>
    </row>
    <row r="9" spans="1:12" s="7" customFormat="1" ht="25.5" x14ac:dyDescent="0.2">
      <c r="A9" s="8" t="s">
        <v>71</v>
      </c>
      <c r="C9" s="9" t="s">
        <v>50</v>
      </c>
      <c r="E9" s="8" t="s">
        <v>11</v>
      </c>
      <c r="G9" s="8" t="s">
        <v>10</v>
      </c>
      <c r="H9" s="8" t="s">
        <v>10</v>
      </c>
      <c r="I9" s="8" t="s">
        <v>10</v>
      </c>
      <c r="J9" s="8" t="s">
        <v>43</v>
      </c>
      <c r="K9" s="8" t="s">
        <v>42</v>
      </c>
      <c r="L9" s="8" t="s">
        <v>41</v>
      </c>
    </row>
    <row r="10" spans="1:12" x14ac:dyDescent="0.2">
      <c r="G10" s="2" t="s">
        <v>9</v>
      </c>
      <c r="H10" s="2" t="s">
        <v>8</v>
      </c>
      <c r="I10" s="2" t="s">
        <v>7</v>
      </c>
      <c r="J10" s="2" t="s">
        <v>6</v>
      </c>
      <c r="K10" s="2" t="s">
        <v>5</v>
      </c>
      <c r="L10" s="2" t="s">
        <v>4</v>
      </c>
    </row>
    <row r="11" spans="1:12" x14ac:dyDescent="0.2">
      <c r="G11" s="2"/>
      <c r="H11" s="2"/>
      <c r="I11" s="2"/>
      <c r="J11" s="2"/>
      <c r="K11" s="2"/>
      <c r="L11" s="2"/>
    </row>
    <row r="12" spans="1:12" x14ac:dyDescent="0.2">
      <c r="C12" s="3" t="s">
        <v>39</v>
      </c>
      <c r="G12" s="19"/>
      <c r="H12" s="19"/>
      <c r="I12" s="19"/>
      <c r="J12" s="19"/>
      <c r="K12" s="19"/>
      <c r="L12" s="19"/>
    </row>
    <row r="14" spans="1:12" x14ac:dyDescent="0.2">
      <c r="A14" s="2">
        <v>1</v>
      </c>
      <c r="C14" s="1" t="s">
        <v>70</v>
      </c>
      <c r="E14" s="2" t="s">
        <v>40</v>
      </c>
      <c r="G14" s="5">
        <v>5024232</v>
      </c>
      <c r="H14" s="5">
        <v>5032623</v>
      </c>
      <c r="I14" s="19">
        <v>5017470</v>
      </c>
      <c r="J14" s="5">
        <v>5163471.3777529625</v>
      </c>
      <c r="K14" s="5">
        <v>5045468.1406572331</v>
      </c>
      <c r="L14" s="5">
        <v>5001027</v>
      </c>
    </row>
    <row r="15" spans="1:12" x14ac:dyDescent="0.2">
      <c r="A15" s="2">
        <v>2</v>
      </c>
      <c r="C15" s="1" t="s">
        <v>38</v>
      </c>
      <c r="E15" s="2" t="s">
        <v>40</v>
      </c>
      <c r="G15" s="5">
        <v>4957880</v>
      </c>
      <c r="H15" s="5">
        <v>4807543</v>
      </c>
      <c r="I15" s="19">
        <v>4705781</v>
      </c>
      <c r="J15" s="5">
        <v>4763553.0978708221</v>
      </c>
      <c r="K15" s="5">
        <v>4887113.2150203204</v>
      </c>
      <c r="L15" s="5">
        <v>4795694</v>
      </c>
    </row>
    <row r="16" spans="1:12" x14ac:dyDescent="0.2">
      <c r="A16" s="2">
        <v>3</v>
      </c>
      <c r="C16" s="1" t="s">
        <v>37</v>
      </c>
      <c r="E16" s="2" t="s">
        <v>40</v>
      </c>
      <c r="G16" s="5">
        <v>0</v>
      </c>
      <c r="H16" s="5">
        <v>127</v>
      </c>
      <c r="I16" s="19">
        <v>3</v>
      </c>
      <c r="J16" s="5">
        <v>0</v>
      </c>
      <c r="K16" s="5">
        <v>0</v>
      </c>
      <c r="L16" s="5">
        <v>0</v>
      </c>
    </row>
    <row r="17" spans="1:12" x14ac:dyDescent="0.2">
      <c r="A17" s="2">
        <v>4</v>
      </c>
      <c r="C17" s="1" t="s">
        <v>45</v>
      </c>
      <c r="G17" s="6">
        <f t="shared" ref="G17:L17" si="0">SUM(G14:G16)</f>
        <v>9982112</v>
      </c>
      <c r="H17" s="6">
        <f t="shared" si="0"/>
        <v>9840293</v>
      </c>
      <c r="I17" s="28">
        <f t="shared" si="0"/>
        <v>9723254</v>
      </c>
      <c r="J17" s="6">
        <f t="shared" si="0"/>
        <v>9927024.4756237846</v>
      </c>
      <c r="K17" s="6">
        <f t="shared" si="0"/>
        <v>9932581.3556775525</v>
      </c>
      <c r="L17" s="6">
        <f t="shared" si="0"/>
        <v>9796721</v>
      </c>
    </row>
    <row r="18" spans="1:12" x14ac:dyDescent="0.2">
      <c r="A18" s="2"/>
      <c r="G18" s="5"/>
      <c r="H18" s="5"/>
      <c r="I18" s="19"/>
      <c r="J18" s="5"/>
      <c r="K18" s="5"/>
      <c r="L18" s="5"/>
    </row>
    <row r="19" spans="1:12" x14ac:dyDescent="0.2">
      <c r="A19" s="2">
        <v>5</v>
      </c>
      <c r="C19" s="1" t="s">
        <v>36</v>
      </c>
      <c r="E19" s="2" t="s">
        <v>40</v>
      </c>
      <c r="G19" s="5">
        <v>3192768</v>
      </c>
      <c r="H19" s="5">
        <v>3164347</v>
      </c>
      <c r="I19" s="19">
        <v>3080909</v>
      </c>
      <c r="J19" s="5">
        <v>3085316.4754176615</v>
      </c>
      <c r="K19" s="5">
        <v>3063170.0682811141</v>
      </c>
      <c r="L19" s="5">
        <v>3255132</v>
      </c>
    </row>
    <row r="20" spans="1:12" x14ac:dyDescent="0.2">
      <c r="A20" s="2">
        <v>6</v>
      </c>
      <c r="C20" s="1" t="s">
        <v>35</v>
      </c>
      <c r="E20" s="2" t="s">
        <v>40</v>
      </c>
      <c r="G20" s="5">
        <v>1307965</v>
      </c>
      <c r="H20" s="5">
        <v>1256830</v>
      </c>
      <c r="I20" s="19">
        <v>1182303</v>
      </c>
      <c r="J20" s="5">
        <v>1272165.0944573409</v>
      </c>
      <c r="K20" s="5">
        <v>1253163.85990193</v>
      </c>
      <c r="L20" s="5">
        <v>1319376</v>
      </c>
    </row>
    <row r="21" spans="1:12" x14ac:dyDescent="0.2">
      <c r="A21" s="2">
        <v>7</v>
      </c>
      <c r="C21" s="1" t="s">
        <v>34</v>
      </c>
      <c r="E21" s="2" t="s">
        <v>40</v>
      </c>
      <c r="G21" s="5">
        <v>1018261</v>
      </c>
      <c r="H21" s="5">
        <v>1027582</v>
      </c>
      <c r="I21" s="19">
        <v>998109</v>
      </c>
      <c r="J21" s="5">
        <v>993257.56632611447</v>
      </c>
      <c r="K21" s="5">
        <v>1012936.8147007604</v>
      </c>
      <c r="L21" s="5">
        <v>989005</v>
      </c>
    </row>
    <row r="22" spans="1:12" x14ac:dyDescent="0.2">
      <c r="A22" s="2">
        <v>8</v>
      </c>
      <c r="C22" s="1" t="s">
        <v>33</v>
      </c>
      <c r="E22" s="2" t="s">
        <v>40</v>
      </c>
      <c r="G22" s="5">
        <v>363745</v>
      </c>
      <c r="H22" s="5">
        <v>354150</v>
      </c>
      <c r="I22" s="19">
        <v>330960</v>
      </c>
      <c r="J22" s="5">
        <v>334220.0595649156</v>
      </c>
      <c r="K22" s="5">
        <v>358833.68150676903</v>
      </c>
      <c r="L22" s="5">
        <v>327974</v>
      </c>
    </row>
    <row r="23" spans="1:12" x14ac:dyDescent="0.2">
      <c r="A23" s="2">
        <v>9</v>
      </c>
      <c r="C23" s="1" t="s">
        <v>44</v>
      </c>
      <c r="G23" s="6">
        <f t="shared" ref="G23:L23" si="1">SUM(G19:G22)</f>
        <v>5882739</v>
      </c>
      <c r="H23" s="6">
        <f t="shared" si="1"/>
        <v>5802909</v>
      </c>
      <c r="I23" s="28">
        <f t="shared" si="1"/>
        <v>5592281</v>
      </c>
      <c r="J23" s="6">
        <f t="shared" si="1"/>
        <v>5684959.1957660317</v>
      </c>
      <c r="K23" s="6">
        <f t="shared" si="1"/>
        <v>5688104.424390574</v>
      </c>
      <c r="L23" s="6">
        <f t="shared" si="1"/>
        <v>5891487</v>
      </c>
    </row>
    <row r="24" spans="1:12" x14ac:dyDescent="0.2">
      <c r="A24" s="2"/>
      <c r="G24" s="5"/>
      <c r="H24" s="5"/>
      <c r="I24" s="19"/>
      <c r="J24" s="5"/>
      <c r="K24" s="5"/>
      <c r="L24" s="5"/>
    </row>
    <row r="25" spans="1:12" x14ac:dyDescent="0.2">
      <c r="A25" s="2">
        <v>10</v>
      </c>
      <c r="C25" s="1" t="s">
        <v>32</v>
      </c>
      <c r="G25" s="13">
        <f>G17+G23</f>
        <v>15864851</v>
      </c>
      <c r="H25" s="22">
        <f t="shared" ref="H25:L25" si="2">H17+H23</f>
        <v>15643202</v>
      </c>
      <c r="I25" s="28">
        <f t="shared" si="2"/>
        <v>15315535</v>
      </c>
      <c r="J25" s="22">
        <f t="shared" si="2"/>
        <v>15611983.671389816</v>
      </c>
      <c r="K25" s="22">
        <f t="shared" si="2"/>
        <v>15620685.780068126</v>
      </c>
      <c r="L25" s="22">
        <f t="shared" si="2"/>
        <v>15688208</v>
      </c>
    </row>
    <row r="26" spans="1:12" x14ac:dyDescent="0.2">
      <c r="A26" s="2"/>
      <c r="G26" s="5"/>
      <c r="H26" s="5"/>
      <c r="I26" s="5"/>
      <c r="J26" s="5"/>
      <c r="K26" s="5"/>
      <c r="L26" s="5"/>
    </row>
    <row r="27" spans="1:12" x14ac:dyDescent="0.2">
      <c r="A27" s="2"/>
      <c r="C27" s="3" t="s">
        <v>29</v>
      </c>
      <c r="G27" s="5"/>
      <c r="H27" s="5"/>
      <c r="I27" s="5"/>
      <c r="J27" s="5"/>
      <c r="K27" s="5"/>
      <c r="L27" s="5"/>
    </row>
    <row r="28" spans="1:12" x14ac:dyDescent="0.2">
      <c r="A28" s="2"/>
      <c r="G28" s="5"/>
      <c r="H28" s="5"/>
      <c r="I28" s="5"/>
      <c r="J28" s="5"/>
      <c r="K28" s="5"/>
      <c r="L28" s="5"/>
    </row>
    <row r="29" spans="1:12" x14ac:dyDescent="0.2">
      <c r="A29" s="2">
        <v>11</v>
      </c>
      <c r="C29" s="1" t="s">
        <v>28</v>
      </c>
      <c r="E29" s="2" t="s">
        <v>40</v>
      </c>
      <c r="G29" s="20">
        <v>15377</v>
      </c>
      <c r="H29" s="17">
        <v>20111</v>
      </c>
      <c r="I29" s="19">
        <v>33993.997376812498</v>
      </c>
      <c r="J29" s="5">
        <v>26964.528478589811</v>
      </c>
      <c r="K29" s="5">
        <v>28090.169000000002</v>
      </c>
      <c r="L29" s="15">
        <v>27429.148000000001</v>
      </c>
    </row>
    <row r="30" spans="1:12" x14ac:dyDescent="0.2">
      <c r="A30" s="2">
        <v>12</v>
      </c>
      <c r="C30" s="1" t="s">
        <v>27</v>
      </c>
      <c r="E30" s="2" t="s">
        <v>40</v>
      </c>
      <c r="G30" s="20">
        <v>874100.98</v>
      </c>
      <c r="H30" s="17">
        <v>982511</v>
      </c>
      <c r="I30" s="19">
        <v>1103921.709210291</v>
      </c>
      <c r="J30" s="5">
        <v>1111051.4330310356</v>
      </c>
      <c r="K30" s="5">
        <v>1074371.7509999999</v>
      </c>
      <c r="L30" s="15">
        <v>1068281.1669999999</v>
      </c>
    </row>
    <row r="31" spans="1:12" x14ac:dyDescent="0.2">
      <c r="A31" s="2">
        <v>13</v>
      </c>
      <c r="C31" s="1" t="s">
        <v>26</v>
      </c>
      <c r="E31" s="2" t="s">
        <v>40</v>
      </c>
      <c r="G31" s="20">
        <v>441477</v>
      </c>
      <c r="H31" s="17">
        <v>378156</v>
      </c>
      <c r="I31" s="19">
        <v>387743.93873555172</v>
      </c>
      <c r="J31" s="5">
        <v>367381.04182209261</v>
      </c>
      <c r="K31" s="5">
        <v>386038.66100000002</v>
      </c>
      <c r="L31" s="15">
        <v>381872.95299999998</v>
      </c>
    </row>
    <row r="32" spans="1:12" x14ac:dyDescent="0.2">
      <c r="A32" s="2">
        <v>14</v>
      </c>
      <c r="C32" s="1" t="s">
        <v>25</v>
      </c>
      <c r="E32" s="2" t="s">
        <v>40</v>
      </c>
      <c r="G32" s="20">
        <v>591622.73785999988</v>
      </c>
      <c r="H32" s="17">
        <v>523436</v>
      </c>
      <c r="I32" s="19">
        <v>707660.03799999994</v>
      </c>
      <c r="J32" s="5">
        <v>690079.16299999994</v>
      </c>
      <c r="K32" s="5">
        <v>824970.71412000002</v>
      </c>
      <c r="L32" s="15">
        <v>824970.71412000002</v>
      </c>
    </row>
    <row r="33" spans="1:12" x14ac:dyDescent="0.2">
      <c r="A33" s="2">
        <v>15</v>
      </c>
      <c r="C33" s="1" t="s">
        <v>24</v>
      </c>
      <c r="E33" s="2" t="s">
        <v>40</v>
      </c>
      <c r="G33" s="20">
        <v>63020</v>
      </c>
      <c r="H33" s="17">
        <v>65287</v>
      </c>
      <c r="I33" s="19">
        <v>63112.491313355029</v>
      </c>
      <c r="J33" s="5">
        <v>55770.541242852429</v>
      </c>
      <c r="K33" s="5">
        <v>55485.627999999997</v>
      </c>
      <c r="L33" s="15">
        <v>52646.499000000003</v>
      </c>
    </row>
    <row r="34" spans="1:12" x14ac:dyDescent="0.2">
      <c r="A34" s="2">
        <v>16</v>
      </c>
      <c r="C34" s="1" t="s">
        <v>23</v>
      </c>
      <c r="E34" s="2" t="s">
        <v>40</v>
      </c>
      <c r="G34" s="20">
        <v>30486</v>
      </c>
      <c r="H34" s="17">
        <v>23565</v>
      </c>
      <c r="I34" s="19">
        <v>24940.762629533903</v>
      </c>
      <c r="J34" s="5">
        <v>19073.192212449663</v>
      </c>
      <c r="K34" s="5">
        <v>15331.197999999999</v>
      </c>
      <c r="L34" s="15">
        <v>15713.662</v>
      </c>
    </row>
    <row r="35" spans="1:12" x14ac:dyDescent="0.2">
      <c r="A35" s="2">
        <v>17</v>
      </c>
      <c r="C35" s="1" t="s">
        <v>22</v>
      </c>
      <c r="E35" s="2" t="s">
        <v>40</v>
      </c>
      <c r="G35" s="20">
        <v>291292.3</v>
      </c>
      <c r="H35" s="17">
        <v>248030.98</v>
      </c>
      <c r="I35" s="19">
        <v>256743.62525460002</v>
      </c>
      <c r="J35" s="5">
        <v>277329.67990962812</v>
      </c>
      <c r="K35" s="5">
        <v>322425.79800000001</v>
      </c>
      <c r="L35" s="15">
        <v>323253.728</v>
      </c>
    </row>
    <row r="36" spans="1:12" x14ac:dyDescent="0.2">
      <c r="A36" s="2">
        <v>18</v>
      </c>
      <c r="C36" s="1" t="s">
        <v>21</v>
      </c>
      <c r="E36" s="2" t="s">
        <v>40</v>
      </c>
      <c r="G36" s="20">
        <v>187869.25</v>
      </c>
      <c r="H36" s="17">
        <v>195190.02000000002</v>
      </c>
      <c r="I36" s="19">
        <v>199993.55447</v>
      </c>
      <c r="J36" s="5">
        <v>201047.12299999999</v>
      </c>
      <c r="K36" s="5">
        <v>186601.799</v>
      </c>
      <c r="L36" s="15">
        <v>188852.1</v>
      </c>
    </row>
    <row r="37" spans="1:12" x14ac:dyDescent="0.2">
      <c r="A37" s="2">
        <v>19</v>
      </c>
      <c r="C37" s="1" t="s">
        <v>20</v>
      </c>
      <c r="E37" s="2" t="s">
        <v>40</v>
      </c>
      <c r="G37" s="20">
        <v>348.77118999999982</v>
      </c>
      <c r="H37" s="17">
        <v>262</v>
      </c>
      <c r="I37" s="19">
        <v>269.13299999999998</v>
      </c>
      <c r="J37" s="5">
        <v>138.63900000000001</v>
      </c>
      <c r="K37" s="5">
        <v>0</v>
      </c>
      <c r="L37" s="15">
        <v>0</v>
      </c>
    </row>
    <row r="38" spans="1:12" x14ac:dyDescent="0.2">
      <c r="A38" s="2">
        <v>20</v>
      </c>
      <c r="C38" s="1" t="s">
        <v>19</v>
      </c>
      <c r="E38" s="2" t="s">
        <v>40</v>
      </c>
      <c r="G38" s="20">
        <v>0</v>
      </c>
      <c r="H38" s="17">
        <v>0</v>
      </c>
      <c r="I38" s="19">
        <v>0</v>
      </c>
      <c r="J38" s="5">
        <v>0</v>
      </c>
      <c r="K38" s="5">
        <v>0</v>
      </c>
      <c r="L38" s="15">
        <v>0</v>
      </c>
    </row>
    <row r="39" spans="1:12" x14ac:dyDescent="0.2">
      <c r="A39" s="2">
        <v>21</v>
      </c>
      <c r="C39" s="1" t="s">
        <v>45</v>
      </c>
      <c r="G39" s="6">
        <f>SUM(G29:G38)</f>
        <v>2495594.0390499998</v>
      </c>
      <c r="H39" s="18">
        <f t="shared" ref="H39:L39" si="3">SUM(H29:H38)</f>
        <v>2436549</v>
      </c>
      <c r="I39" s="28">
        <f>SUM(I29:I38)</f>
        <v>2778379.2499901438</v>
      </c>
      <c r="J39" s="6">
        <f t="shared" si="3"/>
        <v>2748835.3416966479</v>
      </c>
      <c r="K39" s="6">
        <f t="shared" si="3"/>
        <v>2893315.7181199999</v>
      </c>
      <c r="L39" s="6">
        <f t="shared" si="3"/>
        <v>2883019.9711199999</v>
      </c>
    </row>
    <row r="44" spans="1:12" x14ac:dyDescent="0.2">
      <c r="G44" s="23"/>
      <c r="H44" s="23"/>
      <c r="I44" s="23"/>
      <c r="J44" s="23"/>
      <c r="K44" s="23"/>
      <c r="L44" s="23"/>
    </row>
    <row r="45" spans="1:12" s="16" customFormat="1" x14ac:dyDescent="0.2">
      <c r="E45" s="2"/>
    </row>
    <row r="46" spans="1:12" s="11" customFormat="1" x14ac:dyDescent="0.2">
      <c r="A46" s="12" t="s">
        <v>72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8" spans="1:12" s="3" customFormat="1" x14ac:dyDescent="0.2">
      <c r="E48" s="10"/>
      <c r="G48" s="10">
        <v>2019</v>
      </c>
      <c r="H48" s="10">
        <v>2020</v>
      </c>
      <c r="I48" s="10">
        <v>2021</v>
      </c>
      <c r="J48" s="10">
        <v>2022</v>
      </c>
      <c r="K48" s="10">
        <v>2023</v>
      </c>
      <c r="L48" s="10">
        <v>2024</v>
      </c>
    </row>
    <row r="49" spans="1:12" s="7" customFormat="1" ht="25.5" x14ac:dyDescent="0.2">
      <c r="A49" s="8" t="s">
        <v>71</v>
      </c>
      <c r="C49" s="9" t="s">
        <v>50</v>
      </c>
      <c r="E49" s="8" t="s">
        <v>11</v>
      </c>
      <c r="G49" s="8" t="s">
        <v>10</v>
      </c>
      <c r="H49" s="8" t="s">
        <v>10</v>
      </c>
      <c r="I49" s="8" t="s">
        <v>10</v>
      </c>
      <c r="J49" s="8" t="s">
        <v>43</v>
      </c>
      <c r="K49" s="8" t="s">
        <v>42</v>
      </c>
      <c r="L49" s="8" t="s">
        <v>41</v>
      </c>
    </row>
    <row r="50" spans="1:12" x14ac:dyDescent="0.2">
      <c r="G50" s="2" t="s">
        <v>9</v>
      </c>
      <c r="H50" s="2" t="s">
        <v>8</v>
      </c>
      <c r="I50" s="2" t="s">
        <v>7</v>
      </c>
      <c r="J50" s="2" t="s">
        <v>6</v>
      </c>
      <c r="K50" s="2" t="s">
        <v>5</v>
      </c>
      <c r="L50" s="2" t="s">
        <v>4</v>
      </c>
    </row>
    <row r="51" spans="1:12" x14ac:dyDescent="0.2">
      <c r="G51" s="2"/>
      <c r="H51" s="2"/>
      <c r="I51" s="2"/>
      <c r="J51" s="2"/>
      <c r="K51" s="2"/>
      <c r="L51" s="2"/>
    </row>
    <row r="52" spans="1:12" x14ac:dyDescent="0.2">
      <c r="A52" s="2">
        <v>22</v>
      </c>
      <c r="C52" s="1" t="s">
        <v>18</v>
      </c>
      <c r="E52" s="2" t="s">
        <v>40</v>
      </c>
      <c r="G52" s="20">
        <v>674011</v>
      </c>
      <c r="H52" s="27">
        <v>621379.5</v>
      </c>
      <c r="I52" s="5">
        <v>610807.94489999989</v>
      </c>
      <c r="J52" s="5">
        <v>596466.31112675695</v>
      </c>
      <c r="K52" s="5">
        <v>598162.76870000002</v>
      </c>
      <c r="L52" s="14">
        <v>593899.38992999995</v>
      </c>
    </row>
    <row r="53" spans="1:12" x14ac:dyDescent="0.2">
      <c r="A53" s="2">
        <v>23</v>
      </c>
      <c r="C53" s="1" t="s">
        <v>17</v>
      </c>
      <c r="E53" s="2" t="s">
        <v>40</v>
      </c>
      <c r="G53" s="20">
        <v>541343</v>
      </c>
      <c r="H53" s="27">
        <v>618372</v>
      </c>
      <c r="I53" s="5">
        <v>686353.08429999999</v>
      </c>
      <c r="J53" s="5">
        <v>718753.86566999997</v>
      </c>
      <c r="K53" s="5">
        <v>749541.77112000005</v>
      </c>
      <c r="L53" s="14">
        <v>789736.67051999993</v>
      </c>
    </row>
    <row r="54" spans="1:12" x14ac:dyDescent="0.2">
      <c r="A54" s="2">
        <v>24</v>
      </c>
      <c r="C54" s="1" t="s">
        <v>31</v>
      </c>
      <c r="E54" s="2" t="s">
        <v>40</v>
      </c>
      <c r="G54" s="20">
        <v>103989</v>
      </c>
      <c r="H54" s="27">
        <v>88765</v>
      </c>
      <c r="I54" s="5">
        <v>90095.50069999999</v>
      </c>
      <c r="J54" s="5">
        <v>89546.86</v>
      </c>
      <c r="K54" s="5">
        <v>90073.425799999997</v>
      </c>
      <c r="L54" s="14">
        <v>90073.425799999997</v>
      </c>
    </row>
    <row r="55" spans="1:12" x14ac:dyDescent="0.2">
      <c r="A55" s="2">
        <v>25</v>
      </c>
      <c r="C55" s="1" t="s">
        <v>30</v>
      </c>
      <c r="E55" s="2" t="s">
        <v>40</v>
      </c>
      <c r="G55" s="20">
        <v>391</v>
      </c>
      <c r="H55" s="27">
        <v>360</v>
      </c>
      <c r="I55" s="5">
        <v>319.721</v>
      </c>
      <c r="J55" s="5">
        <v>341.28469999999999</v>
      </c>
      <c r="K55" s="5">
        <v>329.32479999999998</v>
      </c>
      <c r="L55" s="14">
        <v>0</v>
      </c>
    </row>
    <row r="56" spans="1:12" x14ac:dyDescent="0.2">
      <c r="A56" s="2">
        <v>26</v>
      </c>
      <c r="C56" s="1" t="s">
        <v>46</v>
      </c>
      <c r="E56" s="2" t="s">
        <v>40</v>
      </c>
      <c r="G56" s="20">
        <v>522900</v>
      </c>
      <c r="H56" s="27">
        <v>778476</v>
      </c>
      <c r="I56" s="5">
        <v>637599.86425942788</v>
      </c>
      <c r="J56" s="5">
        <v>811568.45739471819</v>
      </c>
      <c r="K56" s="5">
        <v>839750.97205999994</v>
      </c>
      <c r="L56" s="14">
        <v>929101.10525000107</v>
      </c>
    </row>
    <row r="57" spans="1:12" x14ac:dyDescent="0.2">
      <c r="A57" s="2">
        <v>27</v>
      </c>
      <c r="C57" s="1" t="s">
        <v>28</v>
      </c>
      <c r="E57" s="2" t="s">
        <v>40</v>
      </c>
      <c r="G57" s="20">
        <v>1020509.98</v>
      </c>
      <c r="H57" s="27">
        <v>996605</v>
      </c>
      <c r="I57" s="5">
        <v>958587.32893878501</v>
      </c>
      <c r="J57" s="5">
        <v>1006652.8007826018</v>
      </c>
      <c r="K57" s="5">
        <v>1036695.7030399999</v>
      </c>
      <c r="L57" s="14">
        <v>1076377.9679700001</v>
      </c>
    </row>
    <row r="58" spans="1:12" x14ac:dyDescent="0.2">
      <c r="A58" s="2">
        <v>28</v>
      </c>
      <c r="C58" s="1" t="s">
        <v>47</v>
      </c>
      <c r="E58" s="2" t="s">
        <v>40</v>
      </c>
      <c r="G58" s="20">
        <v>437372</v>
      </c>
      <c r="H58" s="27">
        <v>430312</v>
      </c>
      <c r="I58" s="5">
        <v>453006.61475721997</v>
      </c>
      <c r="J58" s="5">
        <v>423267.63883371901</v>
      </c>
      <c r="K58" s="5">
        <v>434564.01257999998</v>
      </c>
      <c r="L58" s="14">
        <v>431289.49168000004</v>
      </c>
    </row>
    <row r="59" spans="1:12" x14ac:dyDescent="0.2">
      <c r="A59" s="2">
        <v>29</v>
      </c>
      <c r="C59" s="1" t="s">
        <v>48</v>
      </c>
      <c r="E59" s="2" t="s">
        <v>40</v>
      </c>
      <c r="G59" s="20">
        <v>4136388.51</v>
      </c>
      <c r="H59" s="27">
        <v>4017974.5</v>
      </c>
      <c r="I59" s="5">
        <v>4700474.4198709298</v>
      </c>
      <c r="J59" s="5">
        <v>4359326.4488204801</v>
      </c>
      <c r="K59" s="5">
        <v>4962964.1720000003</v>
      </c>
      <c r="L59" s="14">
        <v>5005643.3246499998</v>
      </c>
    </row>
    <row r="60" spans="1:12" x14ac:dyDescent="0.2">
      <c r="A60" s="2">
        <v>30</v>
      </c>
      <c r="C60" s="1" t="s">
        <v>49</v>
      </c>
      <c r="E60" s="2" t="s">
        <v>40</v>
      </c>
      <c r="G60" s="20">
        <v>283374</v>
      </c>
      <c r="H60" s="27">
        <v>264209</v>
      </c>
      <c r="I60" s="5">
        <v>241187.349831411</v>
      </c>
      <c r="J60" s="5">
        <v>277095.13603789947</v>
      </c>
      <c r="K60" s="5">
        <v>249200.14546999999</v>
      </c>
      <c r="L60" s="14">
        <v>249200.14546999999</v>
      </c>
    </row>
    <row r="61" spans="1:12" x14ac:dyDescent="0.2">
      <c r="A61" s="2">
        <v>31</v>
      </c>
      <c r="C61" s="1" t="s">
        <v>16</v>
      </c>
      <c r="E61" s="2" t="s">
        <v>40</v>
      </c>
      <c r="G61" s="20">
        <v>73965</v>
      </c>
      <c r="H61" s="27">
        <v>61817</v>
      </c>
      <c r="I61" s="5">
        <v>63511.218299999993</v>
      </c>
      <c r="J61" s="5">
        <v>61664.342723037102</v>
      </c>
      <c r="K61" s="5">
        <v>60801.558280000005</v>
      </c>
      <c r="L61" s="14">
        <v>59492.90105</v>
      </c>
    </row>
    <row r="62" spans="1:12" x14ac:dyDescent="0.2">
      <c r="A62" s="2">
        <v>32</v>
      </c>
      <c r="C62" s="1" t="s">
        <v>15</v>
      </c>
      <c r="E62" s="2" t="s">
        <v>40</v>
      </c>
      <c r="G62" s="20">
        <v>119200</v>
      </c>
      <c r="H62" s="27">
        <v>92838</v>
      </c>
      <c r="I62" s="5">
        <v>143897.6456527517</v>
      </c>
      <c r="J62" s="5">
        <v>97098.755000818695</v>
      </c>
      <c r="K62" s="5">
        <v>111374.35055997199</v>
      </c>
      <c r="L62" s="14">
        <v>126830.75641</v>
      </c>
    </row>
    <row r="63" spans="1:12" x14ac:dyDescent="0.2">
      <c r="A63" s="2">
        <v>33</v>
      </c>
      <c r="C63" s="1" t="s">
        <v>14</v>
      </c>
      <c r="E63" s="2" t="s">
        <v>40</v>
      </c>
      <c r="G63" s="20">
        <v>0</v>
      </c>
      <c r="H63" s="27">
        <v>0</v>
      </c>
      <c r="I63" s="5">
        <v>0</v>
      </c>
      <c r="J63" s="5">
        <v>0</v>
      </c>
      <c r="K63" s="5">
        <v>0</v>
      </c>
      <c r="L63" s="14">
        <v>0</v>
      </c>
    </row>
    <row r="64" spans="1:12" x14ac:dyDescent="0.2">
      <c r="A64" s="2">
        <v>34</v>
      </c>
      <c r="C64" s="1" t="s">
        <v>44</v>
      </c>
      <c r="G64" s="6">
        <f t="shared" ref="G64:L64" si="4">SUM(G52:G63)</f>
        <v>7913443.4900000002</v>
      </c>
      <c r="H64" s="6">
        <f t="shared" si="4"/>
        <v>7971108</v>
      </c>
      <c r="I64" s="6">
        <f>SUM(I52:I63)</f>
        <v>8585840.6925105266</v>
      </c>
      <c r="J64" s="6">
        <f t="shared" si="4"/>
        <v>8441781.9010900315</v>
      </c>
      <c r="K64" s="6">
        <f t="shared" si="4"/>
        <v>9133458.2044099737</v>
      </c>
      <c r="L64" s="6">
        <f t="shared" si="4"/>
        <v>9351645.1787300017</v>
      </c>
    </row>
    <row r="65" spans="1:12" x14ac:dyDescent="0.2">
      <c r="A65" s="2"/>
      <c r="G65" s="5"/>
      <c r="H65" s="5"/>
      <c r="I65" s="5"/>
      <c r="J65" s="5"/>
      <c r="K65" s="5"/>
      <c r="L65" s="5"/>
    </row>
    <row r="66" spans="1:12" x14ac:dyDescent="0.2">
      <c r="A66" s="2">
        <v>35</v>
      </c>
      <c r="C66" s="1" t="s">
        <v>13</v>
      </c>
      <c r="G66" s="13">
        <f t="shared" ref="G66:L66" si="5">G39+G64</f>
        <v>10409037.52905</v>
      </c>
      <c r="H66" s="13">
        <f t="shared" si="5"/>
        <v>10407657</v>
      </c>
      <c r="I66" s="28">
        <f t="shared" si="5"/>
        <v>11364219.94250067</v>
      </c>
      <c r="J66" s="22">
        <f t="shared" si="5"/>
        <v>11190617.242786679</v>
      </c>
      <c r="K66" s="22">
        <f t="shared" si="5"/>
        <v>12026773.922529973</v>
      </c>
      <c r="L66" s="13">
        <f t="shared" si="5"/>
        <v>12234665.149850002</v>
      </c>
    </row>
    <row r="67" spans="1:12" x14ac:dyDescent="0.2">
      <c r="A67" s="2"/>
      <c r="G67" s="19"/>
      <c r="H67" s="19"/>
      <c r="I67" s="19"/>
      <c r="J67" s="19"/>
      <c r="K67" s="19"/>
      <c r="L67" s="19"/>
    </row>
    <row r="68" spans="1:12" x14ac:dyDescent="0.2">
      <c r="A68" s="2">
        <v>36</v>
      </c>
      <c r="C68" s="1" t="s">
        <v>51</v>
      </c>
      <c r="G68" s="22">
        <f t="shared" ref="G68:L68" si="6">G25+G66</f>
        <v>26273888.52905</v>
      </c>
      <c r="H68" s="22">
        <f t="shared" si="6"/>
        <v>26050859</v>
      </c>
      <c r="I68" s="28">
        <f t="shared" si="6"/>
        <v>26679754.94250067</v>
      </c>
      <c r="J68" s="22">
        <f t="shared" si="6"/>
        <v>26802600.914176494</v>
      </c>
      <c r="K68" s="22">
        <f t="shared" si="6"/>
        <v>27647459.702598099</v>
      </c>
      <c r="L68" s="22">
        <f t="shared" si="6"/>
        <v>27922873.149850003</v>
      </c>
    </row>
    <row r="69" spans="1:12" x14ac:dyDescent="0.2">
      <c r="A69" s="2"/>
      <c r="G69" s="5"/>
      <c r="H69" s="5"/>
      <c r="I69" s="5"/>
      <c r="J69" s="5"/>
      <c r="K69" s="5"/>
      <c r="L69" s="5"/>
    </row>
    <row r="70" spans="1:12" x14ac:dyDescent="0.2">
      <c r="A70" s="2"/>
      <c r="G70" s="5"/>
      <c r="H70" s="5"/>
      <c r="I70" s="5"/>
      <c r="J70" s="5"/>
      <c r="K70" s="5"/>
      <c r="L70" s="5"/>
    </row>
    <row r="71" spans="1:12" x14ac:dyDescent="0.2">
      <c r="A71" s="2"/>
      <c r="G71" s="5"/>
      <c r="H71" s="5"/>
      <c r="I71" s="5"/>
      <c r="J71" s="5"/>
      <c r="K71" s="5"/>
      <c r="L71" s="5"/>
    </row>
    <row r="72" spans="1:12" x14ac:dyDescent="0.2">
      <c r="A72" s="2"/>
      <c r="G72" s="5"/>
      <c r="H72" s="5"/>
      <c r="I72" s="5"/>
      <c r="J72" s="5"/>
      <c r="K72" s="5"/>
      <c r="L72" s="5"/>
    </row>
    <row r="73" spans="1:12" x14ac:dyDescent="0.2">
      <c r="A73" s="2"/>
      <c r="G73" s="5"/>
      <c r="H73" s="5"/>
      <c r="I73" s="5"/>
      <c r="J73" s="5"/>
      <c r="K73" s="5"/>
      <c r="L73" s="5"/>
    </row>
    <row r="74" spans="1:12" x14ac:dyDescent="0.2">
      <c r="A74" s="2"/>
      <c r="G74" s="5"/>
      <c r="H74" s="5"/>
      <c r="I74" s="5"/>
      <c r="J74" s="5"/>
      <c r="K74" s="5"/>
      <c r="L74" s="5"/>
    </row>
    <row r="75" spans="1:12" x14ac:dyDescent="0.2">
      <c r="A75" s="2"/>
      <c r="G75" s="5"/>
      <c r="H75" s="5"/>
      <c r="I75" s="5"/>
      <c r="J75" s="5"/>
      <c r="K75" s="5"/>
      <c r="L75" s="5"/>
    </row>
    <row r="76" spans="1:12" x14ac:dyDescent="0.2">
      <c r="A76" s="2"/>
      <c r="G76" s="5"/>
      <c r="H76" s="5"/>
      <c r="I76" s="5"/>
      <c r="J76" s="5"/>
      <c r="K76" s="5"/>
      <c r="L76" s="5"/>
    </row>
    <row r="77" spans="1:12" x14ac:dyDescent="0.2">
      <c r="A77" s="2"/>
      <c r="G77" s="5"/>
      <c r="H77" s="5"/>
      <c r="I77" s="5"/>
      <c r="J77" s="5"/>
      <c r="K77" s="5"/>
      <c r="L77" s="5"/>
    </row>
    <row r="78" spans="1:12" x14ac:dyDescent="0.2">
      <c r="A78" s="2"/>
      <c r="G78" s="5"/>
      <c r="H78" s="5"/>
      <c r="I78" s="5"/>
      <c r="J78" s="5"/>
      <c r="K78" s="5"/>
      <c r="L78" s="5"/>
    </row>
    <row r="79" spans="1:12" x14ac:dyDescent="0.2">
      <c r="A79" s="2"/>
      <c r="G79" s="5"/>
      <c r="H79" s="5"/>
      <c r="I79" s="5"/>
      <c r="J79" s="5"/>
      <c r="K79" s="5"/>
      <c r="L79" s="5"/>
    </row>
    <row r="83" spans="1:12" x14ac:dyDescent="0.2">
      <c r="G83" s="23"/>
      <c r="H83" s="23"/>
      <c r="I83" s="23"/>
      <c r="J83" s="23"/>
      <c r="K83" s="23"/>
      <c r="L83" s="23"/>
    </row>
    <row r="84" spans="1:12" x14ac:dyDescent="0.2">
      <c r="G84" s="23"/>
      <c r="H84" s="23"/>
      <c r="I84" s="23"/>
      <c r="J84" s="23"/>
      <c r="K84" s="23"/>
      <c r="L84" s="23"/>
    </row>
    <row r="85" spans="1:12" s="16" customFormat="1" x14ac:dyDescent="0.2">
      <c r="E85" s="2"/>
    </row>
    <row r="86" spans="1:12" x14ac:dyDescent="0.2">
      <c r="A86" s="12" t="s">
        <v>72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8" spans="1:12" x14ac:dyDescent="0.2">
      <c r="A88" s="3"/>
      <c r="B88" s="3"/>
      <c r="C88" s="3"/>
      <c r="D88" s="3"/>
      <c r="E88" s="10"/>
      <c r="F88" s="3"/>
      <c r="G88" s="10">
        <v>2019</v>
      </c>
      <c r="H88" s="10">
        <v>2020</v>
      </c>
      <c r="I88" s="10">
        <v>2021</v>
      </c>
      <c r="J88" s="10">
        <v>2022</v>
      </c>
      <c r="K88" s="10">
        <v>2023</v>
      </c>
      <c r="L88" s="10">
        <v>2024</v>
      </c>
    </row>
    <row r="89" spans="1:12" ht="25.5" x14ac:dyDescent="0.2">
      <c r="A89" s="8" t="s">
        <v>12</v>
      </c>
      <c r="B89" s="7"/>
      <c r="C89" s="9" t="s">
        <v>50</v>
      </c>
      <c r="D89" s="7"/>
      <c r="E89" s="8" t="s">
        <v>11</v>
      </c>
      <c r="F89" s="7"/>
      <c r="G89" s="8" t="s">
        <v>10</v>
      </c>
      <c r="H89" s="8" t="s">
        <v>10</v>
      </c>
      <c r="I89" s="8" t="s">
        <v>10</v>
      </c>
      <c r="J89" s="8" t="s">
        <v>43</v>
      </c>
      <c r="K89" s="8" t="s">
        <v>42</v>
      </c>
      <c r="L89" s="8" t="s">
        <v>41</v>
      </c>
    </row>
    <row r="90" spans="1:12" x14ac:dyDescent="0.2">
      <c r="G90" s="2" t="s">
        <v>9</v>
      </c>
      <c r="H90" s="2" t="s">
        <v>8</v>
      </c>
      <c r="I90" s="2" t="s">
        <v>7</v>
      </c>
      <c r="J90" s="2" t="s">
        <v>6</v>
      </c>
      <c r="K90" s="2" t="s">
        <v>5</v>
      </c>
      <c r="L90" s="2" t="s">
        <v>4</v>
      </c>
    </row>
    <row r="91" spans="1:12" x14ac:dyDescent="0.2">
      <c r="G91" s="2"/>
      <c r="H91" s="2"/>
      <c r="I91" s="2"/>
      <c r="J91" s="2"/>
      <c r="K91" s="2"/>
      <c r="L91" s="2"/>
    </row>
    <row r="92" spans="1:12" x14ac:dyDescent="0.2">
      <c r="A92" s="2"/>
      <c r="C92" s="3" t="s">
        <v>52</v>
      </c>
    </row>
    <row r="93" spans="1:12" x14ac:dyDescent="0.2">
      <c r="A93" s="2"/>
    </row>
    <row r="94" spans="1:12" x14ac:dyDescent="0.2">
      <c r="A94" s="2">
        <v>37</v>
      </c>
      <c r="C94" s="1" t="s">
        <v>53</v>
      </c>
      <c r="E94" s="2" t="s">
        <v>40</v>
      </c>
      <c r="G94" s="5">
        <v>8167789.8689317284</v>
      </c>
      <c r="H94" s="5">
        <v>8250752.8249087334</v>
      </c>
      <c r="I94" s="27">
        <v>8156568.4075273667</v>
      </c>
      <c r="J94" s="5">
        <v>8262964.665910163</v>
      </c>
      <c r="K94" s="5">
        <v>8136829.4247019626</v>
      </c>
      <c r="L94" s="19">
        <v>8179257.8036291208</v>
      </c>
    </row>
    <row r="95" spans="1:12" x14ac:dyDescent="0.2">
      <c r="A95" s="2">
        <v>38</v>
      </c>
      <c r="C95" s="1" t="s">
        <v>54</v>
      </c>
      <c r="E95" s="2" t="s">
        <v>40</v>
      </c>
      <c r="G95" s="5">
        <v>6543122.9588267915</v>
      </c>
      <c r="H95" s="5">
        <v>6353683.6147779683</v>
      </c>
      <c r="I95" s="27">
        <v>6154221.0654344782</v>
      </c>
      <c r="J95" s="5">
        <v>6312258.6226333333</v>
      </c>
      <c r="K95" s="5">
        <v>6472518.9107584804</v>
      </c>
      <c r="L95" s="19">
        <v>6448090.7071642503</v>
      </c>
    </row>
    <row r="96" spans="1:12" x14ac:dyDescent="0.2">
      <c r="A96" s="2">
        <v>39</v>
      </c>
      <c r="C96" s="1" t="s">
        <v>55</v>
      </c>
      <c r="E96" s="2" t="s">
        <v>40</v>
      </c>
      <c r="G96" s="5">
        <v>1153938.1722414824</v>
      </c>
      <c r="H96" s="5">
        <v>1038765.5603132986</v>
      </c>
      <c r="I96" s="27">
        <v>1004745.5270381556</v>
      </c>
      <c r="J96" s="5">
        <v>1036760.3828463199</v>
      </c>
      <c r="K96" s="5">
        <v>1011337.4446076769</v>
      </c>
      <c r="L96" s="19">
        <v>1060859.07603485</v>
      </c>
    </row>
    <row r="97" spans="1:12" x14ac:dyDescent="0.2">
      <c r="A97" s="2">
        <v>40</v>
      </c>
      <c r="C97" s="1" t="s">
        <v>0</v>
      </c>
      <c r="G97" s="13">
        <f t="shared" ref="G97:L97" si="7">SUM(G94:G96)</f>
        <v>15864851.000000004</v>
      </c>
      <c r="H97" s="28">
        <f t="shared" si="7"/>
        <v>15643202</v>
      </c>
      <c r="I97" s="28">
        <f t="shared" si="7"/>
        <v>15315535</v>
      </c>
      <c r="J97" s="6">
        <f t="shared" si="7"/>
        <v>15611983.671389816</v>
      </c>
      <c r="K97" s="6">
        <f t="shared" si="7"/>
        <v>15620685.78006812</v>
      </c>
      <c r="L97" s="6">
        <f t="shared" si="7"/>
        <v>15688207.586828221</v>
      </c>
    </row>
    <row r="98" spans="1:12" x14ac:dyDescent="0.2">
      <c r="A98" s="2"/>
      <c r="G98" s="23"/>
      <c r="H98" s="23"/>
      <c r="I98" s="23"/>
      <c r="J98" s="23"/>
      <c r="K98" s="23"/>
      <c r="L98" s="23"/>
    </row>
    <row r="99" spans="1:12" x14ac:dyDescent="0.2">
      <c r="A99" s="2"/>
      <c r="C99" s="3" t="s">
        <v>56</v>
      </c>
    </row>
    <row r="100" spans="1:12" x14ac:dyDescent="0.2">
      <c r="A100" s="2"/>
      <c r="C100" s="3"/>
    </row>
    <row r="101" spans="1:12" x14ac:dyDescent="0.2">
      <c r="A101" s="2">
        <v>41</v>
      </c>
      <c r="C101" s="16" t="s">
        <v>68</v>
      </c>
      <c r="E101" s="2" t="s">
        <v>40</v>
      </c>
      <c r="G101" s="27">
        <v>175211.63</v>
      </c>
      <c r="H101" s="27">
        <v>186847.17</v>
      </c>
      <c r="I101" s="27">
        <v>180014.93</v>
      </c>
      <c r="J101" s="27">
        <v>189115.33230798453</v>
      </c>
      <c r="K101" s="27">
        <v>200474.41915999999</v>
      </c>
      <c r="L101" s="27">
        <v>214929.89198000001</v>
      </c>
    </row>
    <row r="102" spans="1:12" x14ac:dyDescent="0.2">
      <c r="A102" s="2">
        <v>42</v>
      </c>
      <c r="C102" s="16" t="s">
        <v>65</v>
      </c>
      <c r="E102" s="2" t="s">
        <v>40</v>
      </c>
      <c r="G102" s="27">
        <v>496523.52000000002</v>
      </c>
      <c r="H102" s="27">
        <v>542603.89</v>
      </c>
      <c r="I102" s="27">
        <v>591952.41</v>
      </c>
      <c r="J102" s="27">
        <v>640571.59966139728</v>
      </c>
      <c r="K102" s="27">
        <v>643145.66772000014</v>
      </c>
      <c r="L102" s="27">
        <v>642128.20324000006</v>
      </c>
    </row>
    <row r="103" spans="1:12" x14ac:dyDescent="0.2">
      <c r="A103" s="2">
        <v>43</v>
      </c>
      <c r="C103" s="16" t="s">
        <v>59</v>
      </c>
      <c r="E103" s="2" t="s">
        <v>40</v>
      </c>
      <c r="G103" s="27">
        <v>1548147.43</v>
      </c>
      <c r="H103" s="27">
        <v>1608719.2</v>
      </c>
      <c r="I103" s="27">
        <v>1689981.5399999998</v>
      </c>
      <c r="J103" s="27">
        <v>1695446.4945796973</v>
      </c>
      <c r="K103" s="27">
        <v>2015061.2619900003</v>
      </c>
      <c r="L103" s="27">
        <v>2013901.72447</v>
      </c>
    </row>
    <row r="104" spans="1:12" x14ac:dyDescent="0.2">
      <c r="A104" s="2">
        <v>44</v>
      </c>
      <c r="C104" s="16" t="s">
        <v>63</v>
      </c>
      <c r="E104" s="2" t="s">
        <v>40</v>
      </c>
      <c r="G104" s="27">
        <v>709583.98</v>
      </c>
      <c r="H104" s="27">
        <v>763647.94000000006</v>
      </c>
      <c r="I104" s="27">
        <v>781076.2</v>
      </c>
      <c r="J104" s="27">
        <v>766719.62212882482</v>
      </c>
      <c r="K104" s="27">
        <v>776224.30673999991</v>
      </c>
      <c r="L104" s="27">
        <v>774165.56281999976</v>
      </c>
    </row>
    <row r="105" spans="1:12" x14ac:dyDescent="0.2">
      <c r="A105" s="2">
        <v>45</v>
      </c>
      <c r="C105" s="16" t="s">
        <v>62</v>
      </c>
      <c r="E105" s="2" t="s">
        <v>40</v>
      </c>
      <c r="G105" s="27">
        <v>553665.02</v>
      </c>
      <c r="H105" s="27">
        <v>633192.06000000006</v>
      </c>
      <c r="I105" s="27">
        <v>690449.22</v>
      </c>
      <c r="J105" s="27">
        <v>725449.44005817</v>
      </c>
      <c r="K105" s="27">
        <v>756499.71134000004</v>
      </c>
      <c r="L105" s="27">
        <v>816728.98052000022</v>
      </c>
    </row>
    <row r="106" spans="1:12" x14ac:dyDescent="0.2">
      <c r="A106" s="2">
        <v>46</v>
      </c>
      <c r="C106" s="16" t="s">
        <v>64</v>
      </c>
      <c r="E106" s="2" t="s">
        <v>40</v>
      </c>
      <c r="G106" s="27">
        <v>692381.40999999992</v>
      </c>
      <c r="H106" s="27">
        <v>706893.74</v>
      </c>
      <c r="I106" s="27">
        <v>759561.61</v>
      </c>
      <c r="J106" s="27">
        <v>720196.49261255085</v>
      </c>
      <c r="K106" s="27">
        <v>752041.73583000014</v>
      </c>
      <c r="L106" s="27">
        <v>749816.8450300002</v>
      </c>
    </row>
    <row r="107" spans="1:12" x14ac:dyDescent="0.2">
      <c r="A107" s="2">
        <v>47</v>
      </c>
      <c r="C107" s="16" t="s">
        <v>67</v>
      </c>
      <c r="E107" s="2" t="s">
        <v>40</v>
      </c>
      <c r="G107" s="27">
        <v>327536.77</v>
      </c>
      <c r="H107" s="27">
        <v>334516.24</v>
      </c>
      <c r="I107" s="27">
        <v>313345.7</v>
      </c>
      <c r="J107" s="27">
        <v>339823.40301067504</v>
      </c>
      <c r="K107" s="27">
        <v>343877.01159999991</v>
      </c>
      <c r="L107" s="27">
        <v>406497.98741999996</v>
      </c>
    </row>
    <row r="108" spans="1:12" x14ac:dyDescent="0.2">
      <c r="A108" s="2">
        <v>48</v>
      </c>
      <c r="C108" s="16" t="s">
        <v>69</v>
      </c>
      <c r="E108" s="2" t="s">
        <v>40</v>
      </c>
      <c r="G108" s="27">
        <v>618683</v>
      </c>
      <c r="H108" s="27">
        <v>630965.16</v>
      </c>
      <c r="I108" s="27">
        <v>628210.75</v>
      </c>
      <c r="J108" s="27">
        <v>578305.44185933226</v>
      </c>
      <c r="K108" s="27">
        <v>470952.97594999999</v>
      </c>
      <c r="L108" s="27">
        <v>421609.82894000004</v>
      </c>
    </row>
    <row r="109" spans="1:12" x14ac:dyDescent="0.2">
      <c r="A109" s="2">
        <v>49</v>
      </c>
      <c r="C109" s="16" t="s">
        <v>58</v>
      </c>
      <c r="E109" s="2" t="s">
        <v>40</v>
      </c>
      <c r="G109" s="27">
        <v>2052905.8490499996</v>
      </c>
      <c r="H109" s="27">
        <v>1564683.3199999998</v>
      </c>
      <c r="I109" s="27">
        <v>1975996.53</v>
      </c>
      <c r="J109" s="27">
        <v>1928644.8222055938</v>
      </c>
      <c r="K109" s="27">
        <v>2298498.4053400001</v>
      </c>
      <c r="L109" s="27">
        <v>2427689.7444699998</v>
      </c>
    </row>
    <row r="110" spans="1:12" x14ac:dyDescent="0.2">
      <c r="A110" s="2">
        <v>50</v>
      </c>
      <c r="C110" s="16" t="s">
        <v>66</v>
      </c>
      <c r="E110" s="2" t="s">
        <v>40</v>
      </c>
      <c r="G110" s="27">
        <v>495644.48</v>
      </c>
      <c r="H110" s="27">
        <v>552876.68999999994</v>
      </c>
      <c r="I110" s="27">
        <v>560646.69000000006</v>
      </c>
      <c r="J110" s="27">
        <v>609426.03884542082</v>
      </c>
      <c r="K110" s="27">
        <v>623809.69474999991</v>
      </c>
      <c r="L110" s="27">
        <v>623250.35829</v>
      </c>
    </row>
    <row r="111" spans="1:12" x14ac:dyDescent="0.2">
      <c r="A111" s="2">
        <v>51</v>
      </c>
      <c r="C111" s="16" t="s">
        <v>61</v>
      </c>
      <c r="E111" s="2" t="s">
        <v>40</v>
      </c>
      <c r="G111" s="27">
        <v>1301561.1299999999</v>
      </c>
      <c r="H111" s="27">
        <v>1467430.01</v>
      </c>
      <c r="I111" s="27">
        <v>1457676.6400000001</v>
      </c>
      <c r="J111" s="27">
        <v>1435427.2651860474</v>
      </c>
      <c r="K111" s="27">
        <v>1450521.0424900001</v>
      </c>
      <c r="L111" s="27">
        <v>1454572.8163500002</v>
      </c>
    </row>
    <row r="112" spans="1:12" x14ac:dyDescent="0.2">
      <c r="A112" s="2">
        <v>52</v>
      </c>
      <c r="C112" s="16" t="s">
        <v>60</v>
      </c>
      <c r="E112" s="2" t="s">
        <v>40</v>
      </c>
      <c r="G112" s="27">
        <v>1437193.31</v>
      </c>
      <c r="H112" s="27">
        <v>1415281.5799999998</v>
      </c>
      <c r="I112" s="27">
        <v>1735307.74</v>
      </c>
      <c r="J112" s="27">
        <v>1561491.2903309844</v>
      </c>
      <c r="K112" s="27">
        <v>1695667.6896199717</v>
      </c>
      <c r="L112" s="27">
        <v>1689373.2063199999</v>
      </c>
    </row>
    <row r="113" spans="1:12" x14ac:dyDescent="0.2">
      <c r="A113" s="2">
        <v>53</v>
      </c>
      <c r="C113" s="16" t="s">
        <v>0</v>
      </c>
      <c r="G113" s="13">
        <f>SUM(G101:G112)</f>
        <v>10409037.529049998</v>
      </c>
      <c r="H113" s="13">
        <f t="shared" ref="H113:L113" si="8">SUM(H101:H112)</f>
        <v>10407657</v>
      </c>
      <c r="I113" s="26">
        <f t="shared" si="8"/>
        <v>11364219.960000001</v>
      </c>
      <c r="J113" s="6">
        <f t="shared" si="8"/>
        <v>11190617.242786678</v>
      </c>
      <c r="K113" s="6">
        <f t="shared" si="8"/>
        <v>12026773.922529973</v>
      </c>
      <c r="L113" s="13">
        <f t="shared" si="8"/>
        <v>12234665.14985</v>
      </c>
    </row>
    <row r="114" spans="1:12" x14ac:dyDescent="0.2">
      <c r="A114" s="2"/>
      <c r="I114" s="23"/>
    </row>
    <row r="115" spans="1:12" ht="13.5" thickBot="1" x14ac:dyDescent="0.25">
      <c r="A115" s="2">
        <v>54</v>
      </c>
      <c r="C115" s="1" t="s">
        <v>51</v>
      </c>
      <c r="G115" s="4">
        <f t="shared" ref="G115:L115" si="9">G97+G113</f>
        <v>26273888.52905</v>
      </c>
      <c r="H115" s="21">
        <f t="shared" si="9"/>
        <v>26050859</v>
      </c>
      <c r="I115" s="25">
        <f t="shared" si="9"/>
        <v>26679754.960000001</v>
      </c>
      <c r="J115" s="4">
        <f t="shared" si="9"/>
        <v>26802600.914176494</v>
      </c>
      <c r="K115" s="4">
        <f t="shared" si="9"/>
        <v>27647459.702598095</v>
      </c>
      <c r="L115" s="4">
        <f t="shared" si="9"/>
        <v>27922872.73667822</v>
      </c>
    </row>
    <row r="116" spans="1:12" ht="13.5" thickTop="1" x14ac:dyDescent="0.2">
      <c r="G116" s="23"/>
      <c r="H116" s="23"/>
      <c r="I116" s="23"/>
      <c r="J116" s="23"/>
      <c r="K116" s="23"/>
      <c r="L116" s="23"/>
    </row>
    <row r="117" spans="1:12" x14ac:dyDescent="0.2">
      <c r="G117" s="24"/>
      <c r="H117" s="23"/>
      <c r="I117" s="24"/>
      <c r="J117" s="24"/>
      <c r="K117" s="24"/>
      <c r="L117" s="24"/>
    </row>
  </sheetData>
  <pageMargins left="0.7" right="0.7" top="0.75" bottom="0.75" header="0.3" footer="0.3"/>
  <pageSetup firstPageNumber="3" fitToHeight="0" orientation="landscape" useFirstPageNumber="1" r:id="rId1"/>
  <headerFooter>
    <oddHeader>&amp;R&amp;"Arial,Regular"&amp;10Filed: 2022-10-31
EB-2022-0200
Exhibit 3
Tab 3
Schedule 1
Attachment 1
Page &amp;P of 5</oddHeader>
  </headerFooter>
  <rowBreaks count="2" manualBreakCount="2">
    <brk id="40" max="16383" man="1"/>
    <brk id="80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2022-11-01T21:24:27Z</dcterms:created>
  <dcterms:modified xsi:type="dcterms:W3CDTF">2022-11-01T21:24:33Z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2022-11-01T21:24:33Z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7a8c5e0e-6eac-4a8a-8dcb-b7f69699595a</vt:lpwstr>
  </property>
  <property fmtid="{D5CDD505-2E9C-101B-9397-08002B2CF9AE}" pid="8" name="MSIP_Label_67694783-de61-499c-97f7-53d7c605e6e9_ContentBits">
    <vt:lpwstr>0</vt:lpwstr>
  </property>
</Properties>
</file>