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66925"/>
  <xr:revisionPtr revIDLastSave="2" documentId="6_{8B0713C7-E53B-4900-B209-3B13CD62D49B}" xr6:coauthVersionLast="47" xr6:coauthVersionMax="47" xr10:uidLastSave="{7BACA8ED-1099-4A79-8536-DF0B31E7B35F}"/>
  <bookViews>
    <workbookView xWindow="-28920" yWindow="0" windowWidth="29040" windowHeight="15840" tabRatio="944" xr2:uid="{27E9184E-BA1A-4351-8D56-DFECEBC58FD3}"/>
  </bookViews>
  <sheets>
    <sheet name="2013-2018" sheetId="108" r:id="rId1"/>
    <sheet name="2019-2024" sheetId="10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08" l="1"/>
  <c r="K14" i="108"/>
  <c r="K16" i="108" s="1"/>
  <c r="L14" i="108"/>
  <c r="L16" i="108" s="1"/>
  <c r="G14" i="108" l="1"/>
  <c r="I14" i="108"/>
  <c r="J16" i="108" s="1"/>
  <c r="H14" i="108"/>
  <c r="H16" i="108" l="1"/>
  <c r="I16" i="108"/>
  <c r="L15" i="107"/>
  <c r="J15" i="107" l="1"/>
  <c r="K15" i="107"/>
  <c r="L17" i="107" s="1"/>
  <c r="K17" i="107" l="1"/>
  <c r="G15" i="107"/>
  <c r="H15" i="107" l="1"/>
  <c r="H17" i="107" s="1"/>
  <c r="I15" i="107"/>
  <c r="I17" i="107" l="1"/>
  <c r="J17" i="107"/>
</calcChain>
</file>

<file path=xl/sharedStrings.xml><?xml version="1.0" encoding="utf-8"?>
<sst xmlns="http://schemas.openxmlformats.org/spreadsheetml/2006/main" count="52" uniqueCount="28">
  <si>
    <t>Utility</t>
  </si>
  <si>
    <t>Actual</t>
  </si>
  <si>
    <t>EGD</t>
  </si>
  <si>
    <t>Union</t>
  </si>
  <si>
    <t>EGI</t>
  </si>
  <si>
    <t>UFG Volumes</t>
  </si>
  <si>
    <t>UAF / LUF Volumes</t>
  </si>
  <si>
    <t>Estimate</t>
  </si>
  <si>
    <t>Bridge Year</t>
  </si>
  <si>
    <t>Test Year</t>
  </si>
  <si>
    <t>(a)</t>
  </si>
  <si>
    <t>(b)</t>
  </si>
  <si>
    <t>(c)</t>
  </si>
  <si>
    <t>(d)</t>
  </si>
  <si>
    <t>(e)</t>
  </si>
  <si>
    <t>(f)</t>
  </si>
  <si>
    <t>Total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</si>
  <si>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</si>
  <si>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4</t>
  </si>
  <si>
    <t>Year-over-Year Variance</t>
  </si>
  <si>
    <t>Line No.</t>
  </si>
  <si>
    <t>EGD (1)</t>
  </si>
  <si>
    <t>Union (2)</t>
  </si>
  <si>
    <t>Notes:</t>
  </si>
  <si>
    <t>(1)</t>
  </si>
  <si>
    <t>(2)</t>
  </si>
  <si>
    <t>EGD rate zone.</t>
  </si>
  <si>
    <t>Union rate zone.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</si>
</sst>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37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9" fontId="2" fillId="0" borderId="0" xfId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1" fillId="0" borderId="0" xfId="0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06C63-4C98-4761-BB7D-DD0D93D05662}">
  <dimension ref="A6:L16"/>
  <sheetViews>
    <sheetView tabSelected="1" view="pageLayout" zoomScale="90" zoomScaleNormal="100" zoomScalePageLayoutView="90" workbookViewId="0">
      <selection activeCell="H22" sqref="H22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3.7109375" style="3" customWidth="1"/>
    <col min="4" max="4" width="1.28515625" style="3" customWidth="1"/>
    <col min="5" max="5" width="12.28515625" style="4" customWidth="1"/>
    <col min="6" max="6" width="1.28515625" style="3" customWidth="1"/>
    <col min="7" max="12" width="12.28515625" style="3" customWidth="1"/>
    <col min="13" max="16384" width="101.140625" style="3"/>
  </cols>
  <sheetData>
    <row r="6" spans="1:12" s="2" customFormat="1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s="2" customForma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G8" s="15">
        <v>2013</v>
      </c>
      <c r="H8" s="15">
        <v>2014</v>
      </c>
      <c r="I8" s="15">
        <v>2015</v>
      </c>
      <c r="J8" s="15">
        <v>2016</v>
      </c>
      <c r="K8" s="15">
        <v>2017</v>
      </c>
      <c r="L8" s="15">
        <v>2018</v>
      </c>
    </row>
    <row r="9" spans="1:12" s="5" customFormat="1" ht="25.5" x14ac:dyDescent="0.2">
      <c r="A9" s="6" t="s">
        <v>20</v>
      </c>
      <c r="C9" s="14" t="s">
        <v>17</v>
      </c>
      <c r="E9" s="6" t="s">
        <v>0</v>
      </c>
      <c r="G9" s="9" t="s">
        <v>1</v>
      </c>
      <c r="H9" s="9" t="s">
        <v>1</v>
      </c>
      <c r="I9" s="9" t="s">
        <v>1</v>
      </c>
      <c r="J9" s="9" t="s">
        <v>1</v>
      </c>
      <c r="K9" s="9" t="s">
        <v>1</v>
      </c>
      <c r="L9" s="9" t="s">
        <v>1</v>
      </c>
    </row>
    <row r="10" spans="1:12" x14ac:dyDescent="0.2">
      <c r="A10" s="13"/>
      <c r="B10" s="5"/>
      <c r="C10" s="5"/>
      <c r="D10" s="5"/>
      <c r="E10" s="13"/>
      <c r="F10" s="5"/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</row>
    <row r="12" spans="1:12" x14ac:dyDescent="0.2">
      <c r="A12" s="4">
        <v>1</v>
      </c>
      <c r="C12" s="3" t="s">
        <v>6</v>
      </c>
      <c r="E12" s="4" t="s">
        <v>2</v>
      </c>
      <c r="G12" s="8">
        <v>121124.76</v>
      </c>
      <c r="H12" s="8">
        <v>159143.32188234309</v>
      </c>
      <c r="I12" s="8">
        <v>112201.30873378209</v>
      </c>
      <c r="J12" s="8">
        <v>153477.65617994466</v>
      </c>
      <c r="K12" s="8">
        <v>113442.62706472854</v>
      </c>
      <c r="L12" s="8">
        <v>162451.33953841499</v>
      </c>
    </row>
    <row r="13" spans="1:12" x14ac:dyDescent="0.2">
      <c r="A13" s="4">
        <v>2</v>
      </c>
      <c r="C13" s="3" t="s">
        <v>5</v>
      </c>
      <c r="E13" s="4" t="s">
        <v>3</v>
      </c>
      <c r="G13" s="8">
        <v>98596.073684425428</v>
      </c>
      <c r="H13" s="8">
        <v>87014.409374958705</v>
      </c>
      <c r="I13" s="8">
        <v>47203.990845058193</v>
      </c>
      <c r="J13" s="8">
        <v>114165.7488</v>
      </c>
      <c r="K13" s="8">
        <v>95887.342355702174</v>
      </c>
      <c r="L13" s="8">
        <v>121983.7805646031</v>
      </c>
    </row>
    <row r="14" spans="1:12" x14ac:dyDescent="0.2">
      <c r="A14" s="4">
        <v>3</v>
      </c>
      <c r="C14" s="3" t="s">
        <v>16</v>
      </c>
      <c r="G14" s="16">
        <f>SUM(G12:G13)</f>
        <v>219720.83368442542</v>
      </c>
      <c r="H14" s="16">
        <f t="shared" ref="H14:L14" si="0">SUM(H12:H13)</f>
        <v>246157.73125730181</v>
      </c>
      <c r="I14" s="16">
        <f t="shared" si="0"/>
        <v>159405.29957884029</v>
      </c>
      <c r="J14" s="16">
        <f t="shared" si="0"/>
        <v>267643.40497994469</v>
      </c>
      <c r="K14" s="16">
        <f t="shared" si="0"/>
        <v>209329.96942043072</v>
      </c>
      <c r="L14" s="16">
        <f t="shared" si="0"/>
        <v>284435.12010301813</v>
      </c>
    </row>
    <row r="15" spans="1:12" x14ac:dyDescent="0.2">
      <c r="A15" s="7"/>
    </row>
    <row r="16" spans="1:12" x14ac:dyDescent="0.2">
      <c r="A16" s="17" t="s">
        <v>18</v>
      </c>
      <c r="C16" s="3" t="s">
        <v>19</v>
      </c>
      <c r="F16" s="4"/>
      <c r="H16" s="8">
        <f>H14-G14</f>
        <v>26436.897572876391</v>
      </c>
      <c r="I16" s="8">
        <f t="shared" ref="I16:L16" si="1">I14-H14</f>
        <v>-86752.431678461522</v>
      </c>
      <c r="J16" s="8">
        <f t="shared" si="1"/>
        <v>108238.1054011044</v>
      </c>
      <c r="K16" s="8">
        <f t="shared" si="1"/>
        <v>-58313.435559513979</v>
      </c>
      <c r="L16" s="8">
        <f t="shared" si="1"/>
        <v>75105.150682587409</v>
      </c>
    </row>
  </sheetData>
  <pageMargins left="0.7" right="0.7" top="0.75" bottom="0.75" header="0.3" footer="0.3"/>
  <pageSetup orientation="landscape" r:id="rId1"/>
  <headerFooter>
    <oddHeader xml:space="preserve">&amp;R&amp;"Arial,Regular"&amp;10Filed: 2022-10-31
EB-2022-0200
Exhibit 4
Tab 3
Schedule 1
Attachment 1
Page &amp;P of 2
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ED92-C73F-47D9-81F0-1A9CA20F150F}">
  <dimension ref="A6:L21"/>
  <sheetViews>
    <sheetView view="pageLayout" zoomScale="90" zoomScaleNormal="100" zoomScalePageLayoutView="90" workbookViewId="0">
      <selection activeCell="G27" sqref="G27"/>
    </sheetView>
  </sheetViews>
  <sheetFormatPr defaultColWidth="101.140625" defaultRowHeight="12.75" x14ac:dyDescent="0.2"/>
  <cols>
    <col min="1" max="1" width="5.7109375" style="3" bestFit="1" customWidth="1"/>
    <col min="2" max="2" width="1.28515625" style="3" customWidth="1"/>
    <col min="3" max="3" width="21.140625" style="3" customWidth="1"/>
    <col min="4" max="4" width="1.28515625" style="3" customWidth="1"/>
    <col min="5" max="5" width="12.28515625" style="4" customWidth="1"/>
    <col min="6" max="6" width="1.7109375" style="4" customWidth="1"/>
    <col min="7" max="12" width="12.28515625" style="3" customWidth="1"/>
    <col min="13" max="16384" width="101.140625" style="3"/>
  </cols>
  <sheetData>
    <row r="6" spans="1:12" s="2" customForma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2" customForma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">
      <c r="G8" s="12">
        <v>2019</v>
      </c>
      <c r="H8" s="12">
        <v>2020</v>
      </c>
      <c r="I8" s="12">
        <v>2021</v>
      </c>
      <c r="J8" s="12">
        <v>2022</v>
      </c>
      <c r="K8" s="12">
        <v>2023</v>
      </c>
      <c r="L8" s="12">
        <v>2024</v>
      </c>
    </row>
    <row r="9" spans="1:12" s="5" customFormat="1" ht="25.5" x14ac:dyDescent="0.2">
      <c r="A9" s="6" t="s">
        <v>20</v>
      </c>
      <c r="C9" s="14" t="s">
        <v>17</v>
      </c>
      <c r="E9" s="6" t="s">
        <v>0</v>
      </c>
      <c r="F9" s="6"/>
      <c r="G9" s="9" t="s">
        <v>1</v>
      </c>
      <c r="H9" s="9" t="s">
        <v>1</v>
      </c>
      <c r="I9" s="9" t="s">
        <v>1</v>
      </c>
      <c r="J9" s="9" t="s">
        <v>7</v>
      </c>
      <c r="K9" s="9" t="s">
        <v>8</v>
      </c>
      <c r="L9" s="9" t="s">
        <v>9</v>
      </c>
    </row>
    <row r="10" spans="1:12" x14ac:dyDescent="0.2">
      <c r="A10" s="13"/>
      <c r="B10" s="5"/>
      <c r="C10" s="5"/>
      <c r="D10" s="5"/>
      <c r="E10" s="13"/>
      <c r="F10" s="13"/>
      <c r="G10" s="4" t="s">
        <v>10</v>
      </c>
      <c r="H10" s="4" t="s">
        <v>11</v>
      </c>
      <c r="I10" s="4" t="s">
        <v>12</v>
      </c>
      <c r="J10" s="4" t="s">
        <v>13</v>
      </c>
      <c r="K10" s="4" t="s">
        <v>14</v>
      </c>
      <c r="L10" s="4" t="s">
        <v>15</v>
      </c>
    </row>
    <row r="11" spans="1:12" x14ac:dyDescent="0.2">
      <c r="A11" s="13"/>
      <c r="B11" s="5"/>
      <c r="C11" s="5"/>
      <c r="D11" s="5"/>
      <c r="E11" s="13"/>
      <c r="F11" s="13"/>
      <c r="G11" s="4"/>
      <c r="H11" s="4"/>
      <c r="I11" s="4"/>
      <c r="J11" s="4"/>
      <c r="K11" s="4"/>
      <c r="L11" s="4"/>
    </row>
    <row r="12" spans="1:12" x14ac:dyDescent="0.2">
      <c r="A12" s="4">
        <v>1</v>
      </c>
      <c r="C12" s="3" t="s">
        <v>6</v>
      </c>
      <c r="E12" s="4" t="s">
        <v>21</v>
      </c>
      <c r="G12" s="8">
        <v>160959.58021002528</v>
      </c>
      <c r="H12" s="8">
        <v>130599.29424740371</v>
      </c>
      <c r="I12" s="8">
        <v>135918.36097113081</v>
      </c>
      <c r="J12" s="8">
        <v>127042.2</v>
      </c>
      <c r="K12" s="8">
        <v>127042.2</v>
      </c>
      <c r="L12" s="8"/>
    </row>
    <row r="13" spans="1:12" x14ac:dyDescent="0.2">
      <c r="A13" s="4">
        <v>2</v>
      </c>
      <c r="C13" s="3" t="s">
        <v>5</v>
      </c>
      <c r="E13" s="4" t="s">
        <v>22</v>
      </c>
      <c r="G13" s="8">
        <v>121078.55357492014</v>
      </c>
      <c r="H13" s="8">
        <v>66055.915947229529</v>
      </c>
      <c r="I13" s="8">
        <v>223636.54326438706</v>
      </c>
      <c r="J13" s="8">
        <v>73375.46882857928</v>
      </c>
      <c r="K13" s="8">
        <v>81738.458199552173</v>
      </c>
    </row>
    <row r="14" spans="1:12" x14ac:dyDescent="0.2">
      <c r="A14" s="4">
        <v>3</v>
      </c>
      <c r="C14" s="3" t="s">
        <v>5</v>
      </c>
      <c r="E14" s="4" t="s">
        <v>4</v>
      </c>
      <c r="G14" s="10"/>
      <c r="H14" s="10"/>
      <c r="I14" s="10"/>
      <c r="J14" s="10"/>
      <c r="K14" s="10"/>
      <c r="L14" s="10">
        <v>270369.59881654917</v>
      </c>
    </row>
    <row r="15" spans="1:12" x14ac:dyDescent="0.2">
      <c r="A15" s="4">
        <v>4</v>
      </c>
      <c r="C15" s="3" t="s">
        <v>16</v>
      </c>
      <c r="G15" s="8">
        <f>SUM(G12:G14)</f>
        <v>282038.13378494541</v>
      </c>
      <c r="H15" s="8">
        <f t="shared" ref="H15:L15" si="0">SUM(H12:H14)</f>
        <v>196655.21019463323</v>
      </c>
      <c r="I15" s="8">
        <f t="shared" si="0"/>
        <v>359554.90423551784</v>
      </c>
      <c r="J15" s="8">
        <f t="shared" si="0"/>
        <v>200417.66882857928</v>
      </c>
      <c r="K15" s="8">
        <f t="shared" si="0"/>
        <v>208780.65819955216</v>
      </c>
      <c r="L15" s="8">
        <f t="shared" si="0"/>
        <v>270369.59881654917</v>
      </c>
    </row>
    <row r="16" spans="1:12" x14ac:dyDescent="0.2">
      <c r="A16" s="7"/>
    </row>
    <row r="17" spans="1:12" x14ac:dyDescent="0.2">
      <c r="A17" s="4">
        <v>5</v>
      </c>
      <c r="C17" s="3" t="s">
        <v>19</v>
      </c>
      <c r="H17" s="8">
        <f>H15-G15</f>
        <v>-85382.923590312188</v>
      </c>
      <c r="I17" s="8">
        <f t="shared" ref="I17:L17" si="1">I15-H15</f>
        <v>162899.69404088461</v>
      </c>
      <c r="J17" s="8">
        <f t="shared" si="1"/>
        <v>-159137.23540693856</v>
      </c>
      <c r="K17" s="8">
        <f t="shared" si="1"/>
        <v>8362.9893709728785</v>
      </c>
      <c r="L17" s="8">
        <f t="shared" si="1"/>
        <v>61588.940616997017</v>
      </c>
    </row>
    <row r="18" spans="1:12" x14ac:dyDescent="0.2">
      <c r="H18" s="11"/>
      <c r="I18" s="11"/>
      <c r="J18" s="11"/>
      <c r="K18" s="11"/>
      <c r="L18" s="11"/>
    </row>
    <row r="19" spans="1:12" x14ac:dyDescent="0.2">
      <c r="A19" s="7" t="s">
        <v>23</v>
      </c>
    </row>
    <row r="20" spans="1:12" x14ac:dyDescent="0.2">
      <c r="A20" s="18" t="s">
        <v>24</v>
      </c>
      <c r="C20" s="3" t="s">
        <v>26</v>
      </c>
    </row>
    <row r="21" spans="1:12" x14ac:dyDescent="0.2">
      <c r="A21" s="18" t="s">
        <v>25</v>
      </c>
      <c r="C21" s="3" t="s">
        <v>27</v>
      </c>
    </row>
  </sheetData>
  <mergeCells count="1">
    <mergeCell ref="A6:L6"/>
  </mergeCells>
  <pageMargins left="0.7" right="0.7" top="0.75" bottom="0.75" header="0.3" footer="0.3"/>
  <pageSetup firstPageNumber="2" orientation="landscape" useFirstPageNumber="1" r:id="rId1"/>
  <headerFooter>
    <oddHeader>&amp;R&amp;"Arial,Regular"&amp;10Filed: 2022-10-31
EB-2022-0200
Exhibit 4
Tab 3
Schedule 1
Attachment 1
Page &amp;P of 2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2013-2018</vt:lpstr>
      <vt:lpstr>2019-2024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2022-11-01T21:36:01Z</dcterms:created>
  <dcterms:modified xsi:type="dcterms:W3CDTF">2022-11-01T21:40:20Z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2022-11-01T21:36:07Z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af51e06a-6645-411a-9d96-abfca3c8df9a</vt:lpwstr>
  </property>
  <property fmtid="{D5CDD505-2E9C-101B-9397-08002B2CF9AE}" pid="8" name="MSIP_Label_67694783-de61-499c-97f7-53d7c605e6e9_ContentBits">
    <vt:lpwstr>0</vt:lpwstr>
  </property>
</Properties>
</file>